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geispa.sharepoint.com/sites/Ufficiotariffe/Documenti condivisi/General/Tariffe obbligatorie ARERA TD/2026/"/>
    </mc:Choice>
  </mc:AlternateContent>
  <xr:revisionPtr revIDLastSave="55" documentId="8_{3BEE5C4A-F4B5-42D6-A9A1-98EFEE98FD89}" xr6:coauthVersionLast="47" xr6:coauthVersionMax="47" xr10:uidLastSave="{E30344C0-5F20-4320-94F1-CA325C462B3C}"/>
  <bookViews>
    <workbookView xWindow="-120" yWindow="-120" windowWidth="29040" windowHeight="15720" tabRatio="766" xr2:uid="{00000000-000D-0000-FFFF-FFFF00000000}"/>
  </bookViews>
  <sheets>
    <sheet name="Dati" sheetId="1" r:id="rId1"/>
    <sheet name="Tariffe dal 01-01-2026 " sheetId="2" r:id="rId2"/>
    <sheet name="Anagrafica Località-Ambito-Comu" sheetId="3" r:id="rId3"/>
  </sheets>
  <externalReferences>
    <externalReference r:id="rId4"/>
  </externalReferences>
  <definedNames>
    <definedName name="_xlnm._FilterDatabase" localSheetId="2" hidden="1">'Anagrafica Località-Ambito-Comu'!$A$1:$N$1</definedName>
    <definedName name="_xlnm._FilterDatabase" localSheetId="0" hidden="1">Dati!$B$5:$F$110</definedName>
    <definedName name="_xlnm.Print_Area" localSheetId="1">'Tariffe dal 01-01-2026 '!$B$2:$U$40</definedName>
    <definedName name="CODICE">[1]ARTICOLI!$D$2:$D$6913</definedName>
    <definedName name="DESCRIZIONE">[1]ARTICOLI!$E$2:$E$6913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D7" i="1"/>
  <c r="AH6" i="1"/>
  <c r="AH7" i="1" s="1"/>
  <c r="AK7" i="1"/>
  <c r="AJ7" i="1"/>
  <c r="AI7" i="1"/>
  <c r="AG7" i="1"/>
  <c r="AF7" i="1"/>
  <c r="AE7" i="1"/>
  <c r="AG6" i="1"/>
  <c r="AF6" i="1"/>
  <c r="AL6" i="1"/>
  <c r="AU10" i="1" l="1"/>
  <c r="AV10" i="1"/>
  <c r="AW10" i="1"/>
  <c r="AX10" i="1"/>
  <c r="AU11" i="1"/>
  <c r="AV11" i="1"/>
  <c r="AW11" i="1"/>
  <c r="AX11" i="1"/>
  <c r="AU12" i="1"/>
  <c r="AV12" i="1"/>
  <c r="AW12" i="1"/>
  <c r="AX12" i="1"/>
  <c r="AU13" i="1"/>
  <c r="AV13" i="1"/>
  <c r="AW13" i="1"/>
  <c r="AX13" i="1"/>
  <c r="AU14" i="1"/>
  <c r="AV14" i="1"/>
  <c r="AW14" i="1"/>
  <c r="AX14" i="1"/>
  <c r="AU15" i="1"/>
  <c r="AV15" i="1"/>
  <c r="AW15" i="1"/>
  <c r="AX15" i="1"/>
  <c r="AU16" i="1"/>
  <c r="AV16" i="1"/>
  <c r="AW16" i="1"/>
  <c r="AX16" i="1"/>
  <c r="AU17" i="1"/>
  <c r="AV17" i="1"/>
  <c r="AW17" i="1"/>
  <c r="AX17" i="1"/>
  <c r="AU18" i="1"/>
  <c r="AV18" i="1"/>
  <c r="AW18" i="1"/>
  <c r="AX18" i="1"/>
  <c r="AU19" i="1"/>
  <c r="AV19" i="1"/>
  <c r="AW19" i="1"/>
  <c r="AX19" i="1"/>
  <c r="AU20" i="1"/>
  <c r="AV20" i="1"/>
  <c r="AW20" i="1"/>
  <c r="AX20" i="1"/>
  <c r="AU21" i="1"/>
  <c r="AV21" i="1"/>
  <c r="AW21" i="1"/>
  <c r="AX21" i="1"/>
  <c r="AU22" i="1"/>
  <c r="AV22" i="1"/>
  <c r="AW22" i="1"/>
  <c r="AX22" i="1"/>
  <c r="AU23" i="1"/>
  <c r="AV23" i="1"/>
  <c r="AW23" i="1"/>
  <c r="AX23" i="1"/>
  <c r="AU24" i="1"/>
  <c r="AV24" i="1"/>
  <c r="AW24" i="1"/>
  <c r="AX24" i="1"/>
  <c r="AU25" i="1"/>
  <c r="AV25" i="1"/>
  <c r="AW25" i="1"/>
  <c r="AX25" i="1"/>
  <c r="AU26" i="1"/>
  <c r="AV26" i="1"/>
  <c r="AW26" i="1"/>
  <c r="AX26" i="1"/>
  <c r="AU27" i="1"/>
  <c r="AV27" i="1"/>
  <c r="AW27" i="1"/>
  <c r="AX27" i="1"/>
  <c r="AU28" i="1"/>
  <c r="AV28" i="1"/>
  <c r="AW28" i="1"/>
  <c r="AX28" i="1"/>
  <c r="AU29" i="1"/>
  <c r="AV29" i="1"/>
  <c r="AW29" i="1"/>
  <c r="AX29" i="1"/>
  <c r="AU30" i="1"/>
  <c r="AV30" i="1"/>
  <c r="AW30" i="1"/>
  <c r="AX30" i="1"/>
  <c r="AU31" i="1"/>
  <c r="AV31" i="1"/>
  <c r="AW31" i="1"/>
  <c r="AX31" i="1"/>
  <c r="AU32" i="1"/>
  <c r="AV32" i="1"/>
  <c r="AW32" i="1"/>
  <c r="AX32" i="1"/>
  <c r="AU33" i="1"/>
  <c r="AV33" i="1"/>
  <c r="AW33" i="1"/>
  <c r="AX33" i="1"/>
  <c r="AU34" i="1"/>
  <c r="AV34" i="1"/>
  <c r="AW34" i="1"/>
  <c r="AX34" i="1"/>
  <c r="AU35" i="1"/>
  <c r="AV35" i="1"/>
  <c r="AW35" i="1"/>
  <c r="AX35" i="1"/>
  <c r="AU36" i="1"/>
  <c r="AV36" i="1"/>
  <c r="AW36" i="1"/>
  <c r="AX36" i="1"/>
  <c r="AU37" i="1"/>
  <c r="AV37" i="1"/>
  <c r="AW37" i="1"/>
  <c r="AX37" i="1"/>
  <c r="AU38" i="1"/>
  <c r="AV38" i="1"/>
  <c r="AW38" i="1"/>
  <c r="AX38" i="1"/>
  <c r="AU39" i="1"/>
  <c r="AV39" i="1"/>
  <c r="AW39" i="1"/>
  <c r="AX39" i="1"/>
  <c r="AU40" i="1"/>
  <c r="AV40" i="1"/>
  <c r="AW40" i="1"/>
  <c r="AX40" i="1"/>
  <c r="AU41" i="1"/>
  <c r="AV41" i="1"/>
  <c r="AW41" i="1"/>
  <c r="AX41" i="1"/>
  <c r="AU42" i="1"/>
  <c r="AV42" i="1"/>
  <c r="AW42" i="1"/>
  <c r="AX42" i="1"/>
  <c r="AU43" i="1"/>
  <c r="AV43" i="1"/>
  <c r="AW43" i="1"/>
  <c r="AX43" i="1"/>
  <c r="AU44" i="1"/>
  <c r="AV44" i="1"/>
  <c r="AW44" i="1"/>
  <c r="AX44" i="1"/>
  <c r="AU45" i="1"/>
  <c r="AV45" i="1"/>
  <c r="AW45" i="1"/>
  <c r="AX45" i="1"/>
  <c r="AU46" i="1"/>
  <c r="AV46" i="1"/>
  <c r="AW46" i="1"/>
  <c r="AX46" i="1"/>
  <c r="AU47" i="1"/>
  <c r="AV47" i="1"/>
  <c r="AW47" i="1"/>
  <c r="AX47" i="1"/>
  <c r="AU48" i="1"/>
  <c r="AV48" i="1"/>
  <c r="AW48" i="1"/>
  <c r="AX48" i="1"/>
  <c r="AU49" i="1"/>
  <c r="AV49" i="1"/>
  <c r="AW49" i="1"/>
  <c r="AX49" i="1"/>
  <c r="AU50" i="1"/>
  <c r="AV50" i="1"/>
  <c r="AW50" i="1"/>
  <c r="AX50" i="1"/>
  <c r="AU51" i="1"/>
  <c r="AV51" i="1"/>
  <c r="AW51" i="1"/>
  <c r="AX51" i="1"/>
  <c r="AU52" i="1"/>
  <c r="AV52" i="1"/>
  <c r="AW52" i="1"/>
  <c r="AX52" i="1"/>
  <c r="AU53" i="1"/>
  <c r="AV53" i="1"/>
  <c r="AW53" i="1"/>
  <c r="AX53" i="1"/>
  <c r="AU54" i="1"/>
  <c r="AV54" i="1"/>
  <c r="AW54" i="1"/>
  <c r="AX54" i="1"/>
  <c r="AU55" i="1"/>
  <c r="AV55" i="1"/>
  <c r="AW55" i="1"/>
  <c r="AX55" i="1"/>
  <c r="AU56" i="1"/>
  <c r="AV56" i="1"/>
  <c r="AW56" i="1"/>
  <c r="AX56" i="1"/>
  <c r="AU57" i="1"/>
  <c r="AV57" i="1"/>
  <c r="AW57" i="1"/>
  <c r="AX57" i="1"/>
  <c r="AU58" i="1"/>
  <c r="AV58" i="1"/>
  <c r="AW58" i="1"/>
  <c r="AX58" i="1"/>
  <c r="AU59" i="1"/>
  <c r="AV59" i="1"/>
  <c r="AW59" i="1"/>
  <c r="AX59" i="1"/>
  <c r="AU60" i="1"/>
  <c r="AV60" i="1"/>
  <c r="AW60" i="1"/>
  <c r="AX60" i="1"/>
  <c r="AU61" i="1"/>
  <c r="AV61" i="1"/>
  <c r="AW61" i="1"/>
  <c r="AX61" i="1"/>
  <c r="AU62" i="1"/>
  <c r="AV62" i="1"/>
  <c r="AW62" i="1"/>
  <c r="AX62" i="1"/>
  <c r="AU63" i="1"/>
  <c r="AV63" i="1"/>
  <c r="AW63" i="1"/>
  <c r="AX63" i="1"/>
  <c r="AU64" i="1"/>
  <c r="AV64" i="1"/>
  <c r="AW64" i="1"/>
  <c r="AX64" i="1"/>
  <c r="AU65" i="1"/>
  <c r="AV65" i="1"/>
  <c r="AW65" i="1"/>
  <c r="AX65" i="1"/>
  <c r="AU66" i="1"/>
  <c r="AV66" i="1"/>
  <c r="AW66" i="1"/>
  <c r="AX66" i="1"/>
  <c r="AU67" i="1"/>
  <c r="AV67" i="1"/>
  <c r="AW67" i="1"/>
  <c r="AX67" i="1"/>
  <c r="AU68" i="1"/>
  <c r="AV68" i="1"/>
  <c r="AW68" i="1"/>
  <c r="AX68" i="1"/>
  <c r="AU69" i="1"/>
  <c r="AV69" i="1"/>
  <c r="AW69" i="1"/>
  <c r="AX69" i="1"/>
  <c r="AU70" i="1"/>
  <c r="AV70" i="1"/>
  <c r="AW70" i="1"/>
  <c r="AX70" i="1"/>
  <c r="AU71" i="1"/>
  <c r="AV71" i="1"/>
  <c r="AW71" i="1"/>
  <c r="AX71" i="1"/>
  <c r="AU72" i="1"/>
  <c r="AV72" i="1"/>
  <c r="AW72" i="1"/>
  <c r="AX72" i="1"/>
  <c r="AU73" i="1"/>
  <c r="AV73" i="1"/>
  <c r="AW73" i="1"/>
  <c r="AX73" i="1"/>
  <c r="AU74" i="1"/>
  <c r="AV74" i="1"/>
  <c r="AW74" i="1"/>
  <c r="AX74" i="1"/>
  <c r="AU75" i="1"/>
  <c r="AV75" i="1"/>
  <c r="AW75" i="1"/>
  <c r="AX75" i="1"/>
  <c r="AU76" i="1"/>
  <c r="AV76" i="1"/>
  <c r="AW76" i="1"/>
  <c r="AX76" i="1"/>
  <c r="AU77" i="1"/>
  <c r="AV77" i="1"/>
  <c r="AW77" i="1"/>
  <c r="AX77" i="1"/>
  <c r="AU78" i="1"/>
  <c r="AV78" i="1"/>
  <c r="AW78" i="1"/>
  <c r="AX78" i="1"/>
  <c r="AU79" i="1"/>
  <c r="AV79" i="1"/>
  <c r="AW79" i="1"/>
  <c r="AX79" i="1"/>
  <c r="AU80" i="1"/>
  <c r="AV80" i="1"/>
  <c r="AW80" i="1"/>
  <c r="AX80" i="1"/>
  <c r="AU81" i="1"/>
  <c r="AV81" i="1"/>
  <c r="AW81" i="1"/>
  <c r="AX81" i="1"/>
  <c r="AU82" i="1"/>
  <c r="AV82" i="1"/>
  <c r="AW82" i="1"/>
  <c r="AX82" i="1"/>
  <c r="AU83" i="1"/>
  <c r="AV83" i="1"/>
  <c r="AW83" i="1"/>
  <c r="AX83" i="1"/>
  <c r="AU84" i="1"/>
  <c r="AV84" i="1"/>
  <c r="AW84" i="1"/>
  <c r="AX84" i="1"/>
  <c r="AU85" i="1"/>
  <c r="AV85" i="1"/>
  <c r="AW85" i="1"/>
  <c r="AX85" i="1"/>
  <c r="AU86" i="1"/>
  <c r="AV86" i="1"/>
  <c r="AW86" i="1"/>
  <c r="AX86" i="1"/>
  <c r="AU87" i="1"/>
  <c r="AV87" i="1"/>
  <c r="AW87" i="1"/>
  <c r="AX87" i="1"/>
  <c r="AU88" i="1"/>
  <c r="AV88" i="1"/>
  <c r="AW88" i="1"/>
  <c r="AX88" i="1"/>
  <c r="AU89" i="1"/>
  <c r="AV89" i="1"/>
  <c r="AW89" i="1"/>
  <c r="AX89" i="1"/>
  <c r="AU90" i="1"/>
  <c r="AV90" i="1"/>
  <c r="AW90" i="1"/>
  <c r="AX90" i="1"/>
  <c r="AU91" i="1"/>
  <c r="AV91" i="1"/>
  <c r="AW91" i="1"/>
  <c r="AX91" i="1"/>
  <c r="AU92" i="1"/>
  <c r="AV92" i="1"/>
  <c r="AW92" i="1"/>
  <c r="AX92" i="1"/>
  <c r="AU93" i="1"/>
  <c r="AV93" i="1"/>
  <c r="AW93" i="1"/>
  <c r="AX93" i="1"/>
  <c r="AU94" i="1"/>
  <c r="AV94" i="1"/>
  <c r="AW94" i="1"/>
  <c r="AX94" i="1"/>
  <c r="AU95" i="1"/>
  <c r="AV95" i="1"/>
  <c r="AW95" i="1"/>
  <c r="AX95" i="1"/>
  <c r="AU96" i="1"/>
  <c r="AV96" i="1"/>
  <c r="AW96" i="1"/>
  <c r="AX96" i="1"/>
  <c r="AU97" i="1"/>
  <c r="AV97" i="1"/>
  <c r="AW97" i="1"/>
  <c r="AX97" i="1"/>
  <c r="AU98" i="1"/>
  <c r="AV98" i="1"/>
  <c r="AW98" i="1"/>
  <c r="AX98" i="1"/>
  <c r="AU99" i="1"/>
  <c r="AV99" i="1"/>
  <c r="AW99" i="1"/>
  <c r="AX99" i="1"/>
  <c r="AU100" i="1"/>
  <c r="AV100" i="1"/>
  <c r="AW100" i="1"/>
  <c r="AX100" i="1"/>
  <c r="AU101" i="1"/>
  <c r="AV101" i="1"/>
  <c r="AW101" i="1"/>
  <c r="AX101" i="1"/>
  <c r="AU102" i="1"/>
  <c r="AV102" i="1"/>
  <c r="AW102" i="1"/>
  <c r="AX102" i="1"/>
  <c r="AU103" i="1"/>
  <c r="AV103" i="1"/>
  <c r="AW103" i="1"/>
  <c r="AX103" i="1"/>
  <c r="AU104" i="1"/>
  <c r="AV104" i="1"/>
  <c r="AW104" i="1"/>
  <c r="AX104" i="1"/>
  <c r="AU105" i="1"/>
  <c r="AV105" i="1"/>
  <c r="AW105" i="1"/>
  <c r="AX105" i="1"/>
  <c r="AU106" i="1"/>
  <c r="AV106" i="1"/>
  <c r="AW106" i="1"/>
  <c r="AX106" i="1"/>
  <c r="AU107" i="1"/>
  <c r="AV107" i="1"/>
  <c r="AW107" i="1"/>
  <c r="AX107" i="1"/>
  <c r="AU108" i="1"/>
  <c r="AV108" i="1"/>
  <c r="AW108" i="1"/>
  <c r="AX108" i="1"/>
  <c r="AU109" i="1"/>
  <c r="AV109" i="1"/>
  <c r="AW109" i="1"/>
  <c r="AX109" i="1"/>
  <c r="AU110" i="1"/>
  <c r="AV110" i="1"/>
  <c r="AW110" i="1"/>
  <c r="AX110" i="1"/>
  <c r="AU9" i="1"/>
  <c r="AV9" i="1"/>
  <c r="AW9" i="1"/>
  <c r="AX9" i="1"/>
  <c r="AE6" i="1" l="1"/>
  <c r="T8" i="1" l="1"/>
  <c r="T9" i="1"/>
  <c r="T10" i="1"/>
  <c r="T11" i="1"/>
  <c r="T12" i="1"/>
  <c r="T13" i="1"/>
  <c r="G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AY12" i="1"/>
  <c r="N10" i="1" l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101" i="1"/>
  <c r="O101" i="1"/>
  <c r="P101" i="1"/>
  <c r="N102" i="1"/>
  <c r="O102" i="1"/>
  <c r="P102" i="1"/>
  <c r="N103" i="1"/>
  <c r="O103" i="1"/>
  <c r="P103" i="1"/>
  <c r="N104" i="1"/>
  <c r="O104" i="1"/>
  <c r="P104" i="1"/>
  <c r="N105" i="1"/>
  <c r="O105" i="1"/>
  <c r="P105" i="1"/>
  <c r="N106" i="1"/>
  <c r="O106" i="1"/>
  <c r="P106" i="1"/>
  <c r="N107" i="1"/>
  <c r="O107" i="1"/>
  <c r="P107" i="1"/>
  <c r="N108" i="1"/>
  <c r="O108" i="1"/>
  <c r="P108" i="1"/>
  <c r="N109" i="1"/>
  <c r="O109" i="1"/>
  <c r="P109" i="1"/>
  <c r="P9" i="1"/>
  <c r="O9" i="1"/>
  <c r="N9" i="1"/>
  <c r="Q6" i="1"/>
  <c r="BE6" i="1" s="1"/>
  <c r="Q7" i="1"/>
  <c r="BE7" i="1" s="1"/>
  <c r="R7" i="1"/>
  <c r="BF7" i="1" s="1"/>
  <c r="S7" i="1"/>
  <c r="BG7" i="1" s="1"/>
  <c r="S6" i="1"/>
  <c r="BG6" i="1" s="1"/>
  <c r="R6" i="1"/>
  <c r="BF6" i="1" s="1"/>
  <c r="BF49" i="1" s="1"/>
  <c r="AC9" i="1"/>
  <c r="AC12" i="1"/>
  <c r="AD105" i="1"/>
  <c r="AB105" i="1"/>
  <c r="AL7" i="1"/>
  <c r="G105" i="1"/>
  <c r="AC105" i="1" s="1"/>
  <c r="H105" i="1"/>
  <c r="I105" i="1"/>
  <c r="J105" i="1"/>
  <c r="K105" i="1"/>
  <c r="L105" i="1"/>
  <c r="M105" i="1"/>
  <c r="T105" i="1"/>
  <c r="U105" i="1"/>
  <c r="V105" i="1"/>
  <c r="W105" i="1"/>
  <c r="X105" i="1"/>
  <c r="Y105" i="1"/>
  <c r="Z105" i="1"/>
  <c r="AA105" i="1"/>
  <c r="AE105" i="1"/>
  <c r="AF105" i="1"/>
  <c r="AG105" i="1"/>
  <c r="AH105" i="1"/>
  <c r="AI105" i="1"/>
  <c r="AJ105" i="1"/>
  <c r="AK105" i="1"/>
  <c r="AM105" i="1"/>
  <c r="AN105" i="1"/>
  <c r="AO105" i="1"/>
  <c r="AP105" i="1"/>
  <c r="AQ105" i="1"/>
  <c r="AR105" i="1"/>
  <c r="AS105" i="1"/>
  <c r="AT105" i="1"/>
  <c r="AY105" i="1"/>
  <c r="AZ105" i="1"/>
  <c r="T21" i="1"/>
  <c r="U21" i="1"/>
  <c r="V21" i="1"/>
  <c r="W21" i="1"/>
  <c r="X21" i="1"/>
  <c r="G21" i="1"/>
  <c r="AC21" i="1" s="1"/>
  <c r="H21" i="1"/>
  <c r="I21" i="1"/>
  <c r="J21" i="1"/>
  <c r="K21" i="1"/>
  <c r="L21" i="1"/>
  <c r="M21" i="1"/>
  <c r="AS21" i="1"/>
  <c r="AT21" i="1"/>
  <c r="AY21" i="1"/>
  <c r="AZ21" i="1"/>
  <c r="AP21" i="1"/>
  <c r="AQ21" i="1"/>
  <c r="AR21" i="1"/>
  <c r="AM21" i="1"/>
  <c r="AN21" i="1"/>
  <c r="AO21" i="1"/>
  <c r="AE21" i="1"/>
  <c r="AF21" i="1"/>
  <c r="AG21" i="1"/>
  <c r="AH21" i="1"/>
  <c r="AI21" i="1"/>
  <c r="AJ21" i="1"/>
  <c r="AK21" i="1"/>
  <c r="AD21" i="1"/>
  <c r="AB21" i="1"/>
  <c r="Y21" i="1"/>
  <c r="Z21" i="1"/>
  <c r="AA21" i="1"/>
  <c r="AZ80" i="1"/>
  <c r="AY80" i="1"/>
  <c r="AT80" i="1"/>
  <c r="AS80" i="1"/>
  <c r="AR80" i="1"/>
  <c r="AQ80" i="1"/>
  <c r="AP80" i="1"/>
  <c r="AO80" i="1"/>
  <c r="AN80" i="1"/>
  <c r="AM80" i="1"/>
  <c r="AK80" i="1"/>
  <c r="AJ80" i="1"/>
  <c r="AI80" i="1"/>
  <c r="AH80" i="1"/>
  <c r="AG80" i="1"/>
  <c r="AF80" i="1"/>
  <c r="AE80" i="1"/>
  <c r="AD80" i="1"/>
  <c r="AB80" i="1"/>
  <c r="AA80" i="1"/>
  <c r="Z80" i="1"/>
  <c r="Y80" i="1"/>
  <c r="X80" i="1"/>
  <c r="W80" i="1"/>
  <c r="V80" i="1"/>
  <c r="U80" i="1"/>
  <c r="T80" i="1"/>
  <c r="M80" i="1"/>
  <c r="L80" i="1"/>
  <c r="K80" i="1"/>
  <c r="J80" i="1"/>
  <c r="I80" i="1"/>
  <c r="H80" i="1"/>
  <c r="G80" i="1"/>
  <c r="AC80" i="1" s="1"/>
  <c r="G61" i="1"/>
  <c r="AC61" i="1" s="1"/>
  <c r="H61" i="1"/>
  <c r="I61" i="1"/>
  <c r="J61" i="1"/>
  <c r="K61" i="1"/>
  <c r="L61" i="1"/>
  <c r="M61" i="1"/>
  <c r="T61" i="1"/>
  <c r="U61" i="1"/>
  <c r="V61" i="1"/>
  <c r="W61" i="1"/>
  <c r="X61" i="1"/>
  <c r="Y61" i="1"/>
  <c r="Z61" i="1"/>
  <c r="AA61" i="1"/>
  <c r="AB61" i="1"/>
  <c r="AD61" i="1"/>
  <c r="AE61" i="1"/>
  <c r="AF61" i="1"/>
  <c r="AG61" i="1"/>
  <c r="AH61" i="1"/>
  <c r="AI61" i="1"/>
  <c r="AJ61" i="1"/>
  <c r="AK61" i="1"/>
  <c r="AM61" i="1"/>
  <c r="AN61" i="1"/>
  <c r="AO61" i="1"/>
  <c r="AP61" i="1"/>
  <c r="AQ61" i="1"/>
  <c r="AR61" i="1"/>
  <c r="AS61" i="1"/>
  <c r="AT61" i="1"/>
  <c r="AY61" i="1"/>
  <c r="AZ61" i="1"/>
  <c r="BC61" i="1"/>
  <c r="AQ10" i="1"/>
  <c r="AQ11" i="1"/>
  <c r="AQ12" i="1"/>
  <c r="AQ13" i="1"/>
  <c r="AQ14" i="1"/>
  <c r="AQ15" i="1"/>
  <c r="AQ16" i="1"/>
  <c r="AQ17" i="1"/>
  <c r="AQ18" i="1"/>
  <c r="AQ19" i="1"/>
  <c r="AQ20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6" i="1"/>
  <c r="AQ107" i="1"/>
  <c r="AQ108" i="1"/>
  <c r="AQ109" i="1"/>
  <c r="AQ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6" i="1"/>
  <c r="AB107" i="1"/>
  <c r="AB108" i="1"/>
  <c r="AB109" i="1"/>
  <c r="AB9" i="1"/>
  <c r="AY9" i="1"/>
  <c r="AZ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S33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5" i="1"/>
  <c r="AT45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S57" i="1"/>
  <c r="AT57" i="1"/>
  <c r="AS58" i="1"/>
  <c r="AT58" i="1"/>
  <c r="AS59" i="1"/>
  <c r="AT59" i="1"/>
  <c r="AS60" i="1"/>
  <c r="AT60" i="1"/>
  <c r="AS62" i="1"/>
  <c r="AT62" i="1"/>
  <c r="AS63" i="1"/>
  <c r="AT63" i="1"/>
  <c r="AS64" i="1"/>
  <c r="AT64" i="1"/>
  <c r="AS65" i="1"/>
  <c r="AT65" i="1"/>
  <c r="AS66" i="1"/>
  <c r="AT66" i="1"/>
  <c r="AS67" i="1"/>
  <c r="AT67" i="1"/>
  <c r="AS68" i="1"/>
  <c r="AT68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S75" i="1"/>
  <c r="AT75" i="1"/>
  <c r="AS76" i="1"/>
  <c r="AT76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5" i="1"/>
  <c r="AT85" i="1"/>
  <c r="AS86" i="1"/>
  <c r="AT86" i="1"/>
  <c r="AS87" i="1"/>
  <c r="AT87" i="1"/>
  <c r="AS88" i="1"/>
  <c r="AT88" i="1"/>
  <c r="AS89" i="1"/>
  <c r="AT89" i="1"/>
  <c r="AS90" i="1"/>
  <c r="AT90" i="1"/>
  <c r="AS91" i="1"/>
  <c r="AT91" i="1"/>
  <c r="AS92" i="1"/>
  <c r="AT92" i="1"/>
  <c r="AS93" i="1"/>
  <c r="AT93" i="1"/>
  <c r="AS94" i="1"/>
  <c r="AT94" i="1"/>
  <c r="AS95" i="1"/>
  <c r="AT95" i="1"/>
  <c r="AS96" i="1"/>
  <c r="AT96" i="1"/>
  <c r="AS97" i="1"/>
  <c r="AT97" i="1"/>
  <c r="AS98" i="1"/>
  <c r="AT98" i="1"/>
  <c r="AS99" i="1"/>
  <c r="AT99" i="1"/>
  <c r="AS100" i="1"/>
  <c r="AT100" i="1"/>
  <c r="AS101" i="1"/>
  <c r="AT101" i="1"/>
  <c r="AS102" i="1"/>
  <c r="AT102" i="1"/>
  <c r="AS103" i="1"/>
  <c r="AT103" i="1"/>
  <c r="AS104" i="1"/>
  <c r="AT104" i="1"/>
  <c r="AS106" i="1"/>
  <c r="AT106" i="1"/>
  <c r="AS107" i="1"/>
  <c r="AT107" i="1"/>
  <c r="AS108" i="1"/>
  <c r="AT108" i="1"/>
  <c r="AS109" i="1"/>
  <c r="AT109" i="1"/>
  <c r="AS9" i="1"/>
  <c r="AT9" i="1"/>
  <c r="AY10" i="1"/>
  <c r="AY11" i="1"/>
  <c r="AY13" i="1"/>
  <c r="AY14" i="1"/>
  <c r="AY15" i="1"/>
  <c r="AY16" i="1"/>
  <c r="AY17" i="1"/>
  <c r="AY18" i="1"/>
  <c r="AY19" i="1"/>
  <c r="AY20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6" i="1"/>
  <c r="AY107" i="1"/>
  <c r="AY108" i="1"/>
  <c r="AY10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J101" i="1"/>
  <c r="K101" i="1"/>
  <c r="L101" i="1"/>
  <c r="J102" i="1"/>
  <c r="K102" i="1"/>
  <c r="L102" i="1"/>
  <c r="J103" i="1"/>
  <c r="K103" i="1"/>
  <c r="L103" i="1"/>
  <c r="J104" i="1"/>
  <c r="K104" i="1"/>
  <c r="L104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K9" i="1"/>
  <c r="L9" i="1"/>
  <c r="J9" i="1"/>
  <c r="AC10" i="1"/>
  <c r="G14" i="1"/>
  <c r="AC14" i="1" s="1"/>
  <c r="H14" i="1"/>
  <c r="I14" i="1"/>
  <c r="G15" i="1"/>
  <c r="AC15" i="1" s="1"/>
  <c r="H15" i="1"/>
  <c r="I15" i="1"/>
  <c r="G16" i="1"/>
  <c r="AC16" i="1" s="1"/>
  <c r="H16" i="1"/>
  <c r="I16" i="1"/>
  <c r="G17" i="1"/>
  <c r="AC17" i="1" s="1"/>
  <c r="H17" i="1"/>
  <c r="I17" i="1"/>
  <c r="G18" i="1"/>
  <c r="AC18" i="1" s="1"/>
  <c r="H18" i="1"/>
  <c r="I18" i="1"/>
  <c r="G19" i="1"/>
  <c r="AC19" i="1" s="1"/>
  <c r="H19" i="1"/>
  <c r="I19" i="1"/>
  <c r="G20" i="1"/>
  <c r="AC20" i="1" s="1"/>
  <c r="H20" i="1"/>
  <c r="I20" i="1"/>
  <c r="G22" i="1"/>
  <c r="AC22" i="1" s="1"/>
  <c r="H22" i="1"/>
  <c r="I22" i="1"/>
  <c r="G23" i="1"/>
  <c r="AC23" i="1" s="1"/>
  <c r="H23" i="1"/>
  <c r="I23" i="1"/>
  <c r="G24" i="1"/>
  <c r="AC24" i="1" s="1"/>
  <c r="H24" i="1"/>
  <c r="I24" i="1"/>
  <c r="G25" i="1"/>
  <c r="AC25" i="1" s="1"/>
  <c r="H25" i="1"/>
  <c r="I25" i="1"/>
  <c r="G26" i="1"/>
  <c r="AC26" i="1" s="1"/>
  <c r="H26" i="1"/>
  <c r="I26" i="1"/>
  <c r="G27" i="1"/>
  <c r="AC27" i="1" s="1"/>
  <c r="H27" i="1"/>
  <c r="I27" i="1"/>
  <c r="G28" i="1"/>
  <c r="AC28" i="1" s="1"/>
  <c r="H28" i="1"/>
  <c r="I28" i="1"/>
  <c r="G29" i="1"/>
  <c r="AC29" i="1" s="1"/>
  <c r="H29" i="1"/>
  <c r="I29" i="1"/>
  <c r="G30" i="1"/>
  <c r="AC30" i="1" s="1"/>
  <c r="H30" i="1"/>
  <c r="I30" i="1"/>
  <c r="G31" i="1"/>
  <c r="AC31" i="1" s="1"/>
  <c r="H31" i="1"/>
  <c r="I31" i="1"/>
  <c r="G32" i="1"/>
  <c r="AC32" i="1" s="1"/>
  <c r="H32" i="1"/>
  <c r="I32" i="1"/>
  <c r="G33" i="1"/>
  <c r="AC33" i="1" s="1"/>
  <c r="H33" i="1"/>
  <c r="I33" i="1"/>
  <c r="G34" i="1"/>
  <c r="AC34" i="1" s="1"/>
  <c r="H34" i="1"/>
  <c r="I34" i="1"/>
  <c r="G35" i="1"/>
  <c r="AC35" i="1" s="1"/>
  <c r="H35" i="1"/>
  <c r="I35" i="1"/>
  <c r="G36" i="1"/>
  <c r="AC36" i="1" s="1"/>
  <c r="H36" i="1"/>
  <c r="I36" i="1"/>
  <c r="G37" i="1"/>
  <c r="AC37" i="1" s="1"/>
  <c r="H37" i="1"/>
  <c r="I37" i="1"/>
  <c r="G38" i="1"/>
  <c r="AC38" i="1" s="1"/>
  <c r="H38" i="1"/>
  <c r="I38" i="1"/>
  <c r="G39" i="1"/>
  <c r="AC39" i="1" s="1"/>
  <c r="H39" i="1"/>
  <c r="I39" i="1"/>
  <c r="G40" i="1"/>
  <c r="AC40" i="1" s="1"/>
  <c r="H40" i="1"/>
  <c r="I40" i="1"/>
  <c r="G41" i="1"/>
  <c r="AC41" i="1" s="1"/>
  <c r="H41" i="1"/>
  <c r="I41" i="1"/>
  <c r="G42" i="1"/>
  <c r="AC42" i="1" s="1"/>
  <c r="H42" i="1"/>
  <c r="I42" i="1"/>
  <c r="G43" i="1"/>
  <c r="AC43" i="1" s="1"/>
  <c r="H43" i="1"/>
  <c r="I43" i="1"/>
  <c r="G44" i="1"/>
  <c r="AC44" i="1" s="1"/>
  <c r="H44" i="1"/>
  <c r="I44" i="1"/>
  <c r="G45" i="1"/>
  <c r="AC45" i="1" s="1"/>
  <c r="H45" i="1"/>
  <c r="I45" i="1"/>
  <c r="G46" i="1"/>
  <c r="AC46" i="1" s="1"/>
  <c r="H46" i="1"/>
  <c r="I46" i="1"/>
  <c r="G47" i="1"/>
  <c r="AC47" i="1" s="1"/>
  <c r="H47" i="1"/>
  <c r="I47" i="1"/>
  <c r="G48" i="1"/>
  <c r="AC48" i="1" s="1"/>
  <c r="H48" i="1"/>
  <c r="I48" i="1"/>
  <c r="G49" i="1"/>
  <c r="AC49" i="1" s="1"/>
  <c r="H49" i="1"/>
  <c r="I49" i="1"/>
  <c r="G50" i="1"/>
  <c r="AC50" i="1" s="1"/>
  <c r="H50" i="1"/>
  <c r="I50" i="1"/>
  <c r="G51" i="1"/>
  <c r="AC51" i="1" s="1"/>
  <c r="H51" i="1"/>
  <c r="I51" i="1"/>
  <c r="G52" i="1"/>
  <c r="H52" i="1"/>
  <c r="I52" i="1"/>
  <c r="G53" i="1"/>
  <c r="AC53" i="1" s="1"/>
  <c r="H53" i="1"/>
  <c r="I53" i="1"/>
  <c r="G54" i="1"/>
  <c r="AC54" i="1" s="1"/>
  <c r="H54" i="1"/>
  <c r="I54" i="1"/>
  <c r="G55" i="1"/>
  <c r="H55" i="1"/>
  <c r="I55" i="1"/>
  <c r="G56" i="1"/>
  <c r="AC56" i="1" s="1"/>
  <c r="H56" i="1"/>
  <c r="I56" i="1"/>
  <c r="G57" i="1"/>
  <c r="AC57" i="1" s="1"/>
  <c r="H57" i="1"/>
  <c r="I57" i="1"/>
  <c r="G58" i="1"/>
  <c r="AC58" i="1" s="1"/>
  <c r="H58" i="1"/>
  <c r="I58" i="1"/>
  <c r="G59" i="1"/>
  <c r="AC59" i="1" s="1"/>
  <c r="H59" i="1"/>
  <c r="I59" i="1"/>
  <c r="G60" i="1"/>
  <c r="AC60" i="1" s="1"/>
  <c r="H60" i="1"/>
  <c r="I60" i="1"/>
  <c r="G62" i="1"/>
  <c r="H62" i="1"/>
  <c r="I62" i="1"/>
  <c r="G63" i="1"/>
  <c r="AC63" i="1" s="1"/>
  <c r="H63" i="1"/>
  <c r="I63" i="1"/>
  <c r="G64" i="1"/>
  <c r="AC64" i="1" s="1"/>
  <c r="H64" i="1"/>
  <c r="I64" i="1"/>
  <c r="G65" i="1"/>
  <c r="AC65" i="1" s="1"/>
  <c r="H65" i="1"/>
  <c r="I65" i="1"/>
  <c r="G66" i="1"/>
  <c r="AC66" i="1" s="1"/>
  <c r="H66" i="1"/>
  <c r="I66" i="1"/>
  <c r="G67" i="1"/>
  <c r="AC67" i="1" s="1"/>
  <c r="H67" i="1"/>
  <c r="I67" i="1"/>
  <c r="G68" i="1"/>
  <c r="AC68" i="1" s="1"/>
  <c r="H68" i="1"/>
  <c r="I68" i="1"/>
  <c r="G69" i="1"/>
  <c r="AC69" i="1" s="1"/>
  <c r="H69" i="1"/>
  <c r="I69" i="1"/>
  <c r="G70" i="1"/>
  <c r="AC70" i="1" s="1"/>
  <c r="H70" i="1"/>
  <c r="I70" i="1"/>
  <c r="G71" i="1"/>
  <c r="AC71" i="1" s="1"/>
  <c r="H71" i="1"/>
  <c r="I71" i="1"/>
  <c r="G72" i="1"/>
  <c r="H72" i="1"/>
  <c r="I72" i="1"/>
  <c r="G73" i="1"/>
  <c r="AC73" i="1" s="1"/>
  <c r="H73" i="1"/>
  <c r="I73" i="1"/>
  <c r="G74" i="1"/>
  <c r="AC74" i="1" s="1"/>
  <c r="H74" i="1"/>
  <c r="I74" i="1"/>
  <c r="G75" i="1"/>
  <c r="AC75" i="1" s="1"/>
  <c r="H75" i="1"/>
  <c r="I75" i="1"/>
  <c r="G76" i="1"/>
  <c r="AC76" i="1" s="1"/>
  <c r="H76" i="1"/>
  <c r="I76" i="1"/>
  <c r="G77" i="1"/>
  <c r="H77" i="1"/>
  <c r="I77" i="1"/>
  <c r="G78" i="1"/>
  <c r="AC78" i="1" s="1"/>
  <c r="H78" i="1"/>
  <c r="I78" i="1"/>
  <c r="G79" i="1"/>
  <c r="H79" i="1"/>
  <c r="I79" i="1"/>
  <c r="G81" i="1"/>
  <c r="AC81" i="1" s="1"/>
  <c r="H81" i="1"/>
  <c r="I81" i="1"/>
  <c r="G82" i="1"/>
  <c r="AC82" i="1" s="1"/>
  <c r="H82" i="1"/>
  <c r="I82" i="1"/>
  <c r="G83" i="1"/>
  <c r="AC83" i="1" s="1"/>
  <c r="H83" i="1"/>
  <c r="I83" i="1"/>
  <c r="G84" i="1"/>
  <c r="H84" i="1"/>
  <c r="I84" i="1"/>
  <c r="G85" i="1"/>
  <c r="AC85" i="1" s="1"/>
  <c r="H85" i="1"/>
  <c r="I85" i="1"/>
  <c r="G86" i="1"/>
  <c r="AC86" i="1" s="1"/>
  <c r="H86" i="1"/>
  <c r="I86" i="1"/>
  <c r="G87" i="1"/>
  <c r="AC87" i="1" s="1"/>
  <c r="H87" i="1"/>
  <c r="I87" i="1"/>
  <c r="G88" i="1"/>
  <c r="H88" i="1"/>
  <c r="I88" i="1"/>
  <c r="G89" i="1"/>
  <c r="AC89" i="1" s="1"/>
  <c r="H89" i="1"/>
  <c r="I89" i="1"/>
  <c r="G90" i="1"/>
  <c r="AC90" i="1" s="1"/>
  <c r="H90" i="1"/>
  <c r="I90" i="1"/>
  <c r="G91" i="1"/>
  <c r="AC91" i="1" s="1"/>
  <c r="H91" i="1"/>
  <c r="I91" i="1"/>
  <c r="G92" i="1"/>
  <c r="AC92" i="1" s="1"/>
  <c r="H92" i="1"/>
  <c r="I92" i="1"/>
  <c r="G93" i="1"/>
  <c r="AC93" i="1" s="1"/>
  <c r="H93" i="1"/>
  <c r="I93" i="1"/>
  <c r="G94" i="1"/>
  <c r="AC94" i="1" s="1"/>
  <c r="H94" i="1"/>
  <c r="I94" i="1"/>
  <c r="G95" i="1"/>
  <c r="AC95" i="1" s="1"/>
  <c r="H95" i="1"/>
  <c r="I95" i="1"/>
  <c r="G96" i="1"/>
  <c r="AC96" i="1" s="1"/>
  <c r="H96" i="1"/>
  <c r="I96" i="1"/>
  <c r="G97" i="1"/>
  <c r="AC97" i="1" s="1"/>
  <c r="H97" i="1"/>
  <c r="I97" i="1"/>
  <c r="G98" i="1"/>
  <c r="AC98" i="1" s="1"/>
  <c r="H98" i="1"/>
  <c r="I98" i="1"/>
  <c r="G99" i="1"/>
  <c r="AC99" i="1" s="1"/>
  <c r="H99" i="1"/>
  <c r="I99" i="1"/>
  <c r="G100" i="1"/>
  <c r="H100" i="1"/>
  <c r="I100" i="1"/>
  <c r="G101" i="1"/>
  <c r="H101" i="1"/>
  <c r="I101" i="1"/>
  <c r="G102" i="1"/>
  <c r="AC102" i="1" s="1"/>
  <c r="H102" i="1"/>
  <c r="I102" i="1"/>
  <c r="G103" i="1"/>
  <c r="AC103" i="1" s="1"/>
  <c r="H103" i="1"/>
  <c r="I103" i="1"/>
  <c r="G104" i="1"/>
  <c r="AC104" i="1" s="1"/>
  <c r="H104" i="1"/>
  <c r="I104" i="1"/>
  <c r="G106" i="1"/>
  <c r="AC106" i="1" s="1"/>
  <c r="H106" i="1"/>
  <c r="I106" i="1"/>
  <c r="G107" i="1"/>
  <c r="AC107" i="1" s="1"/>
  <c r="H107" i="1"/>
  <c r="I107" i="1"/>
  <c r="G108" i="1"/>
  <c r="AC108" i="1" s="1"/>
  <c r="H108" i="1"/>
  <c r="I108" i="1"/>
  <c r="G109" i="1"/>
  <c r="AC109" i="1" s="1"/>
  <c r="H109" i="1"/>
  <c r="I109" i="1"/>
  <c r="AE11" i="1"/>
  <c r="AF11" i="1"/>
  <c r="AG11" i="1"/>
  <c r="AH11" i="1"/>
  <c r="AI11" i="1"/>
  <c r="AJ11" i="1"/>
  <c r="AK11" i="1"/>
  <c r="AE12" i="1"/>
  <c r="AF12" i="1"/>
  <c r="AG12" i="1"/>
  <c r="AH12" i="1"/>
  <c r="AI12" i="1"/>
  <c r="AJ12" i="1"/>
  <c r="AK12" i="1"/>
  <c r="AE13" i="1"/>
  <c r="AF13" i="1"/>
  <c r="AG13" i="1"/>
  <c r="AH13" i="1"/>
  <c r="AI13" i="1"/>
  <c r="AJ13" i="1"/>
  <c r="AK13" i="1"/>
  <c r="AE14" i="1"/>
  <c r="AF14" i="1"/>
  <c r="AG14" i="1"/>
  <c r="AH14" i="1"/>
  <c r="AI14" i="1"/>
  <c r="AJ14" i="1"/>
  <c r="AK14" i="1"/>
  <c r="AE15" i="1"/>
  <c r="AF15" i="1"/>
  <c r="AG15" i="1"/>
  <c r="AH15" i="1"/>
  <c r="AI15" i="1"/>
  <c r="AJ15" i="1"/>
  <c r="AK15" i="1"/>
  <c r="AE16" i="1"/>
  <c r="AF16" i="1"/>
  <c r="AG16" i="1"/>
  <c r="AH16" i="1"/>
  <c r="AI16" i="1"/>
  <c r="AJ16" i="1"/>
  <c r="AK16" i="1"/>
  <c r="AE17" i="1"/>
  <c r="AF17" i="1"/>
  <c r="AG17" i="1"/>
  <c r="AH17" i="1"/>
  <c r="AI17" i="1"/>
  <c r="AJ17" i="1"/>
  <c r="AK17" i="1"/>
  <c r="AE18" i="1"/>
  <c r="AF18" i="1"/>
  <c r="AG18" i="1"/>
  <c r="AH18" i="1"/>
  <c r="AI18" i="1"/>
  <c r="AJ18" i="1"/>
  <c r="AK18" i="1"/>
  <c r="AE19" i="1"/>
  <c r="AF19" i="1"/>
  <c r="AG19" i="1"/>
  <c r="AH19" i="1"/>
  <c r="AI19" i="1"/>
  <c r="AJ19" i="1"/>
  <c r="AK19" i="1"/>
  <c r="AE20" i="1"/>
  <c r="AF20" i="1"/>
  <c r="AG20" i="1"/>
  <c r="AH20" i="1"/>
  <c r="AI20" i="1"/>
  <c r="AJ20" i="1"/>
  <c r="AK20" i="1"/>
  <c r="AE22" i="1"/>
  <c r="AF22" i="1"/>
  <c r="AG22" i="1"/>
  <c r="AH22" i="1"/>
  <c r="AI22" i="1"/>
  <c r="AJ22" i="1"/>
  <c r="AK22" i="1"/>
  <c r="AE23" i="1"/>
  <c r="AF23" i="1"/>
  <c r="AG23" i="1"/>
  <c r="AH23" i="1"/>
  <c r="AI23" i="1"/>
  <c r="AJ23" i="1"/>
  <c r="AK23" i="1"/>
  <c r="AE24" i="1"/>
  <c r="AF24" i="1"/>
  <c r="AG24" i="1"/>
  <c r="AH24" i="1"/>
  <c r="AI24" i="1"/>
  <c r="AJ24" i="1"/>
  <c r="AK24" i="1"/>
  <c r="AE25" i="1"/>
  <c r="AF25" i="1"/>
  <c r="AG25" i="1"/>
  <c r="AH25" i="1"/>
  <c r="AI25" i="1"/>
  <c r="AJ25" i="1"/>
  <c r="AK25" i="1"/>
  <c r="AE26" i="1"/>
  <c r="AF26" i="1"/>
  <c r="AG26" i="1"/>
  <c r="AH26" i="1"/>
  <c r="AI26" i="1"/>
  <c r="AJ26" i="1"/>
  <c r="AK26" i="1"/>
  <c r="AE27" i="1"/>
  <c r="AF27" i="1"/>
  <c r="AG27" i="1"/>
  <c r="AH27" i="1"/>
  <c r="AI27" i="1"/>
  <c r="AJ27" i="1"/>
  <c r="AK27" i="1"/>
  <c r="AE28" i="1"/>
  <c r="AF28" i="1"/>
  <c r="AG28" i="1"/>
  <c r="AH28" i="1"/>
  <c r="AI28" i="1"/>
  <c r="AJ28" i="1"/>
  <c r="AK28" i="1"/>
  <c r="AE29" i="1"/>
  <c r="AF29" i="1"/>
  <c r="AG29" i="1"/>
  <c r="AH29" i="1"/>
  <c r="AI29" i="1"/>
  <c r="AJ29" i="1"/>
  <c r="AK29" i="1"/>
  <c r="AE30" i="1"/>
  <c r="AF30" i="1"/>
  <c r="AG30" i="1"/>
  <c r="AH30" i="1"/>
  <c r="AI30" i="1"/>
  <c r="AJ30" i="1"/>
  <c r="AK30" i="1"/>
  <c r="AE31" i="1"/>
  <c r="AF31" i="1"/>
  <c r="AG31" i="1"/>
  <c r="AH31" i="1"/>
  <c r="AI31" i="1"/>
  <c r="AJ31" i="1"/>
  <c r="AK31" i="1"/>
  <c r="AE32" i="1"/>
  <c r="AF32" i="1"/>
  <c r="AG32" i="1"/>
  <c r="AH32" i="1"/>
  <c r="AI32" i="1"/>
  <c r="AJ32" i="1"/>
  <c r="AK32" i="1"/>
  <c r="AE33" i="1"/>
  <c r="AF33" i="1"/>
  <c r="AG33" i="1"/>
  <c r="AH33" i="1"/>
  <c r="AI33" i="1"/>
  <c r="AJ33" i="1"/>
  <c r="AK33" i="1"/>
  <c r="AE34" i="1"/>
  <c r="AF34" i="1"/>
  <c r="AG34" i="1"/>
  <c r="AH34" i="1"/>
  <c r="AI34" i="1"/>
  <c r="AJ34" i="1"/>
  <c r="AK34" i="1"/>
  <c r="AE35" i="1"/>
  <c r="AF35" i="1"/>
  <c r="AG35" i="1"/>
  <c r="AH35" i="1"/>
  <c r="AI35" i="1"/>
  <c r="AJ35" i="1"/>
  <c r="AK35" i="1"/>
  <c r="AE36" i="1"/>
  <c r="AF36" i="1"/>
  <c r="AG36" i="1"/>
  <c r="AH36" i="1"/>
  <c r="AI36" i="1"/>
  <c r="AJ36" i="1"/>
  <c r="AK36" i="1"/>
  <c r="AE37" i="1"/>
  <c r="AF37" i="1"/>
  <c r="AG37" i="1"/>
  <c r="AH37" i="1"/>
  <c r="AI37" i="1"/>
  <c r="AJ37" i="1"/>
  <c r="AK37" i="1"/>
  <c r="AE38" i="1"/>
  <c r="AF38" i="1"/>
  <c r="AG38" i="1"/>
  <c r="AH38" i="1"/>
  <c r="AI38" i="1"/>
  <c r="AJ38" i="1"/>
  <c r="AK38" i="1"/>
  <c r="AE39" i="1"/>
  <c r="AF39" i="1"/>
  <c r="AG39" i="1"/>
  <c r="AH39" i="1"/>
  <c r="AI39" i="1"/>
  <c r="AJ39" i="1"/>
  <c r="AK39" i="1"/>
  <c r="AE40" i="1"/>
  <c r="AF40" i="1"/>
  <c r="AG40" i="1"/>
  <c r="AH40" i="1"/>
  <c r="AI40" i="1"/>
  <c r="AJ40" i="1"/>
  <c r="AK40" i="1"/>
  <c r="AE41" i="1"/>
  <c r="AF41" i="1"/>
  <c r="AG41" i="1"/>
  <c r="AH41" i="1"/>
  <c r="AI41" i="1"/>
  <c r="AJ41" i="1"/>
  <c r="AK41" i="1"/>
  <c r="AE42" i="1"/>
  <c r="AF42" i="1"/>
  <c r="AG42" i="1"/>
  <c r="AH42" i="1"/>
  <c r="AI42" i="1"/>
  <c r="AJ42" i="1"/>
  <c r="AK42" i="1"/>
  <c r="AE43" i="1"/>
  <c r="AF43" i="1"/>
  <c r="AG43" i="1"/>
  <c r="AH43" i="1"/>
  <c r="AI43" i="1"/>
  <c r="AJ43" i="1"/>
  <c r="AK43" i="1"/>
  <c r="AE44" i="1"/>
  <c r="AF44" i="1"/>
  <c r="AG44" i="1"/>
  <c r="AH44" i="1"/>
  <c r="AI44" i="1"/>
  <c r="AJ44" i="1"/>
  <c r="AK44" i="1"/>
  <c r="AE45" i="1"/>
  <c r="AF45" i="1"/>
  <c r="AG45" i="1"/>
  <c r="AH45" i="1"/>
  <c r="AI45" i="1"/>
  <c r="AJ45" i="1"/>
  <c r="AK45" i="1"/>
  <c r="AE46" i="1"/>
  <c r="AF46" i="1"/>
  <c r="AG46" i="1"/>
  <c r="AH46" i="1"/>
  <c r="AI46" i="1"/>
  <c r="AJ46" i="1"/>
  <c r="AK46" i="1"/>
  <c r="AE47" i="1"/>
  <c r="AF47" i="1"/>
  <c r="AG47" i="1"/>
  <c r="AH47" i="1"/>
  <c r="AI47" i="1"/>
  <c r="AJ47" i="1"/>
  <c r="AK47" i="1"/>
  <c r="AE48" i="1"/>
  <c r="AF48" i="1"/>
  <c r="AG48" i="1"/>
  <c r="AH48" i="1"/>
  <c r="AI48" i="1"/>
  <c r="AJ48" i="1"/>
  <c r="AK48" i="1"/>
  <c r="AE49" i="1"/>
  <c r="AF49" i="1"/>
  <c r="AG49" i="1"/>
  <c r="AH49" i="1"/>
  <c r="AI49" i="1"/>
  <c r="AJ49" i="1"/>
  <c r="AK49" i="1"/>
  <c r="AE50" i="1"/>
  <c r="AF50" i="1"/>
  <c r="AG50" i="1"/>
  <c r="AH50" i="1"/>
  <c r="AI50" i="1"/>
  <c r="AJ50" i="1"/>
  <c r="AK50" i="1"/>
  <c r="AE51" i="1"/>
  <c r="AF51" i="1"/>
  <c r="AG51" i="1"/>
  <c r="AH51" i="1"/>
  <c r="AI51" i="1"/>
  <c r="AJ51" i="1"/>
  <c r="AK51" i="1"/>
  <c r="AE52" i="1"/>
  <c r="AF52" i="1"/>
  <c r="AG52" i="1"/>
  <c r="AH52" i="1"/>
  <c r="AI52" i="1"/>
  <c r="AJ52" i="1"/>
  <c r="AK52" i="1"/>
  <c r="AE53" i="1"/>
  <c r="AF53" i="1"/>
  <c r="AG53" i="1"/>
  <c r="AH53" i="1"/>
  <c r="AI53" i="1"/>
  <c r="AJ53" i="1"/>
  <c r="AK53" i="1"/>
  <c r="AE54" i="1"/>
  <c r="AF54" i="1"/>
  <c r="AG54" i="1"/>
  <c r="AH54" i="1"/>
  <c r="AI54" i="1"/>
  <c r="AJ54" i="1"/>
  <c r="AK54" i="1"/>
  <c r="AE55" i="1"/>
  <c r="AF55" i="1"/>
  <c r="AG55" i="1"/>
  <c r="AH55" i="1"/>
  <c r="AI55" i="1"/>
  <c r="AJ55" i="1"/>
  <c r="AK55" i="1"/>
  <c r="AE56" i="1"/>
  <c r="AF56" i="1"/>
  <c r="AG56" i="1"/>
  <c r="AH56" i="1"/>
  <c r="AI56" i="1"/>
  <c r="AJ56" i="1"/>
  <c r="AK56" i="1"/>
  <c r="AE57" i="1"/>
  <c r="AF57" i="1"/>
  <c r="AG57" i="1"/>
  <c r="AH57" i="1"/>
  <c r="AI57" i="1"/>
  <c r="AJ57" i="1"/>
  <c r="AK57" i="1"/>
  <c r="AE58" i="1"/>
  <c r="AF58" i="1"/>
  <c r="AG58" i="1"/>
  <c r="AH58" i="1"/>
  <c r="AI58" i="1"/>
  <c r="AJ58" i="1"/>
  <c r="AK58" i="1"/>
  <c r="AE59" i="1"/>
  <c r="AF59" i="1"/>
  <c r="AG59" i="1"/>
  <c r="AH59" i="1"/>
  <c r="AI59" i="1"/>
  <c r="AJ59" i="1"/>
  <c r="AK59" i="1"/>
  <c r="AE60" i="1"/>
  <c r="AF60" i="1"/>
  <c r="AG60" i="1"/>
  <c r="AH60" i="1"/>
  <c r="AI60" i="1"/>
  <c r="AJ60" i="1"/>
  <c r="AK60" i="1"/>
  <c r="AE62" i="1"/>
  <c r="AF62" i="1"/>
  <c r="AG62" i="1"/>
  <c r="AH62" i="1"/>
  <c r="AI62" i="1"/>
  <c r="AJ62" i="1"/>
  <c r="AK62" i="1"/>
  <c r="AE63" i="1"/>
  <c r="AF63" i="1"/>
  <c r="AG63" i="1"/>
  <c r="AH63" i="1"/>
  <c r="AI63" i="1"/>
  <c r="AJ63" i="1"/>
  <c r="AK63" i="1"/>
  <c r="AE64" i="1"/>
  <c r="AF64" i="1"/>
  <c r="AG64" i="1"/>
  <c r="AH64" i="1"/>
  <c r="AI64" i="1"/>
  <c r="AJ64" i="1"/>
  <c r="AK64" i="1"/>
  <c r="AE65" i="1"/>
  <c r="AF65" i="1"/>
  <c r="AG65" i="1"/>
  <c r="AH65" i="1"/>
  <c r="AI65" i="1"/>
  <c r="AJ65" i="1"/>
  <c r="AK65" i="1"/>
  <c r="AE66" i="1"/>
  <c r="AF66" i="1"/>
  <c r="AG66" i="1"/>
  <c r="AH66" i="1"/>
  <c r="AI66" i="1"/>
  <c r="AJ66" i="1"/>
  <c r="AK66" i="1"/>
  <c r="AE67" i="1"/>
  <c r="AF67" i="1"/>
  <c r="AG67" i="1"/>
  <c r="AH67" i="1"/>
  <c r="AI67" i="1"/>
  <c r="AJ67" i="1"/>
  <c r="AK67" i="1"/>
  <c r="AE68" i="1"/>
  <c r="AF68" i="1"/>
  <c r="AG68" i="1"/>
  <c r="AH68" i="1"/>
  <c r="AI68" i="1"/>
  <c r="AJ68" i="1"/>
  <c r="AK68" i="1"/>
  <c r="AE69" i="1"/>
  <c r="AF69" i="1"/>
  <c r="AG69" i="1"/>
  <c r="AH69" i="1"/>
  <c r="AI69" i="1"/>
  <c r="AJ69" i="1"/>
  <c r="AK69" i="1"/>
  <c r="AE70" i="1"/>
  <c r="AF70" i="1"/>
  <c r="AG70" i="1"/>
  <c r="AH70" i="1"/>
  <c r="AI70" i="1"/>
  <c r="AJ70" i="1"/>
  <c r="AK70" i="1"/>
  <c r="AE71" i="1"/>
  <c r="AF71" i="1"/>
  <c r="AG71" i="1"/>
  <c r="AH71" i="1"/>
  <c r="AI71" i="1"/>
  <c r="AJ71" i="1"/>
  <c r="AK71" i="1"/>
  <c r="AE72" i="1"/>
  <c r="AF72" i="1"/>
  <c r="AG72" i="1"/>
  <c r="AH72" i="1"/>
  <c r="AI72" i="1"/>
  <c r="AJ72" i="1"/>
  <c r="AK72" i="1"/>
  <c r="AE73" i="1"/>
  <c r="AF73" i="1"/>
  <c r="AG73" i="1"/>
  <c r="AH73" i="1"/>
  <c r="AI73" i="1"/>
  <c r="AJ73" i="1"/>
  <c r="AK73" i="1"/>
  <c r="AE74" i="1"/>
  <c r="AF74" i="1"/>
  <c r="AG74" i="1"/>
  <c r="AH74" i="1"/>
  <c r="AI74" i="1"/>
  <c r="AJ74" i="1"/>
  <c r="AK74" i="1"/>
  <c r="AE75" i="1"/>
  <c r="AF75" i="1"/>
  <c r="AG75" i="1"/>
  <c r="AH75" i="1"/>
  <c r="AI75" i="1"/>
  <c r="AJ75" i="1"/>
  <c r="AK75" i="1"/>
  <c r="AE76" i="1"/>
  <c r="AF76" i="1"/>
  <c r="AG76" i="1"/>
  <c r="AH76" i="1"/>
  <c r="AI76" i="1"/>
  <c r="AJ76" i="1"/>
  <c r="AK76" i="1"/>
  <c r="AE77" i="1"/>
  <c r="AF77" i="1"/>
  <c r="AG77" i="1"/>
  <c r="AH77" i="1"/>
  <c r="AI77" i="1"/>
  <c r="AJ77" i="1"/>
  <c r="AK77" i="1"/>
  <c r="AE78" i="1"/>
  <c r="AF78" i="1"/>
  <c r="AG78" i="1"/>
  <c r="AH78" i="1"/>
  <c r="AI78" i="1"/>
  <c r="AJ78" i="1"/>
  <c r="AK78" i="1"/>
  <c r="AE79" i="1"/>
  <c r="AF79" i="1"/>
  <c r="AG79" i="1"/>
  <c r="AH79" i="1"/>
  <c r="AI79" i="1"/>
  <c r="AJ79" i="1"/>
  <c r="AK79" i="1"/>
  <c r="AE81" i="1"/>
  <c r="AF81" i="1"/>
  <c r="AG81" i="1"/>
  <c r="AH81" i="1"/>
  <c r="AI81" i="1"/>
  <c r="AJ81" i="1"/>
  <c r="AK81" i="1"/>
  <c r="AE82" i="1"/>
  <c r="AF82" i="1"/>
  <c r="AG82" i="1"/>
  <c r="AH82" i="1"/>
  <c r="AI82" i="1"/>
  <c r="AJ82" i="1"/>
  <c r="AK82" i="1"/>
  <c r="AE83" i="1"/>
  <c r="AF83" i="1"/>
  <c r="AG83" i="1"/>
  <c r="AH83" i="1"/>
  <c r="AI83" i="1"/>
  <c r="AJ83" i="1"/>
  <c r="AK83" i="1"/>
  <c r="AE84" i="1"/>
  <c r="AF84" i="1"/>
  <c r="AG84" i="1"/>
  <c r="AH84" i="1"/>
  <c r="AI84" i="1"/>
  <c r="AJ84" i="1"/>
  <c r="AK84" i="1"/>
  <c r="AE85" i="1"/>
  <c r="AF85" i="1"/>
  <c r="AG85" i="1"/>
  <c r="AH85" i="1"/>
  <c r="AI85" i="1"/>
  <c r="AJ85" i="1"/>
  <c r="AK85" i="1"/>
  <c r="AE86" i="1"/>
  <c r="AF86" i="1"/>
  <c r="AG86" i="1"/>
  <c r="AH86" i="1"/>
  <c r="AI86" i="1"/>
  <c r="AJ86" i="1"/>
  <c r="AK86" i="1"/>
  <c r="AE87" i="1"/>
  <c r="AF87" i="1"/>
  <c r="AG87" i="1"/>
  <c r="AH87" i="1"/>
  <c r="AI87" i="1"/>
  <c r="AJ87" i="1"/>
  <c r="AK87" i="1"/>
  <c r="AE88" i="1"/>
  <c r="AF88" i="1"/>
  <c r="AG88" i="1"/>
  <c r="AH88" i="1"/>
  <c r="AI88" i="1"/>
  <c r="AJ88" i="1"/>
  <c r="AK88" i="1"/>
  <c r="AE89" i="1"/>
  <c r="AF89" i="1"/>
  <c r="AG89" i="1"/>
  <c r="AH89" i="1"/>
  <c r="AI89" i="1"/>
  <c r="AJ89" i="1"/>
  <c r="AK89" i="1"/>
  <c r="AE90" i="1"/>
  <c r="AF90" i="1"/>
  <c r="AG90" i="1"/>
  <c r="AH90" i="1"/>
  <c r="AI90" i="1"/>
  <c r="AJ90" i="1"/>
  <c r="AK90" i="1"/>
  <c r="AE91" i="1"/>
  <c r="AF91" i="1"/>
  <c r="AG91" i="1"/>
  <c r="AH91" i="1"/>
  <c r="AI91" i="1"/>
  <c r="AJ91" i="1"/>
  <c r="AK91" i="1"/>
  <c r="AE92" i="1"/>
  <c r="AF92" i="1"/>
  <c r="AG92" i="1"/>
  <c r="AH92" i="1"/>
  <c r="AI92" i="1"/>
  <c r="AJ92" i="1"/>
  <c r="AK92" i="1"/>
  <c r="AE93" i="1"/>
  <c r="AF93" i="1"/>
  <c r="AG93" i="1"/>
  <c r="AH93" i="1"/>
  <c r="AI93" i="1"/>
  <c r="AJ93" i="1"/>
  <c r="AK93" i="1"/>
  <c r="AE94" i="1"/>
  <c r="AF94" i="1"/>
  <c r="AG94" i="1"/>
  <c r="AH94" i="1"/>
  <c r="AI94" i="1"/>
  <c r="AJ94" i="1"/>
  <c r="AK94" i="1"/>
  <c r="AE95" i="1"/>
  <c r="AF95" i="1"/>
  <c r="AG95" i="1"/>
  <c r="AH95" i="1"/>
  <c r="AI95" i="1"/>
  <c r="AJ95" i="1"/>
  <c r="AK95" i="1"/>
  <c r="AE96" i="1"/>
  <c r="AF96" i="1"/>
  <c r="AG96" i="1"/>
  <c r="AH96" i="1"/>
  <c r="AI96" i="1"/>
  <c r="AJ96" i="1"/>
  <c r="AK96" i="1"/>
  <c r="AE97" i="1"/>
  <c r="AF97" i="1"/>
  <c r="AG97" i="1"/>
  <c r="AH97" i="1"/>
  <c r="AI97" i="1"/>
  <c r="AJ97" i="1"/>
  <c r="AK97" i="1"/>
  <c r="AE98" i="1"/>
  <c r="AF98" i="1"/>
  <c r="AG98" i="1"/>
  <c r="AH98" i="1"/>
  <c r="AI98" i="1"/>
  <c r="AJ98" i="1"/>
  <c r="AK98" i="1"/>
  <c r="AE99" i="1"/>
  <c r="AF99" i="1"/>
  <c r="AG99" i="1"/>
  <c r="AH99" i="1"/>
  <c r="AI99" i="1"/>
  <c r="AJ99" i="1"/>
  <c r="AK99" i="1"/>
  <c r="AE100" i="1"/>
  <c r="AF100" i="1"/>
  <c r="AG100" i="1"/>
  <c r="AH100" i="1"/>
  <c r="AI100" i="1"/>
  <c r="AJ100" i="1"/>
  <c r="AK100" i="1"/>
  <c r="BA100" i="1" s="1"/>
  <c r="AE101" i="1"/>
  <c r="AF101" i="1"/>
  <c r="AG101" i="1"/>
  <c r="AH101" i="1"/>
  <c r="AI101" i="1"/>
  <c r="AJ101" i="1"/>
  <c r="AK101" i="1"/>
  <c r="AE102" i="1"/>
  <c r="AF102" i="1"/>
  <c r="AG102" i="1"/>
  <c r="AH102" i="1"/>
  <c r="AI102" i="1"/>
  <c r="AJ102" i="1"/>
  <c r="AK102" i="1"/>
  <c r="AE103" i="1"/>
  <c r="AF103" i="1"/>
  <c r="AG103" i="1"/>
  <c r="AH103" i="1"/>
  <c r="AI103" i="1"/>
  <c r="AJ103" i="1"/>
  <c r="AK103" i="1"/>
  <c r="AE104" i="1"/>
  <c r="AF104" i="1"/>
  <c r="AG104" i="1"/>
  <c r="AH104" i="1"/>
  <c r="AI104" i="1"/>
  <c r="AJ104" i="1"/>
  <c r="AK104" i="1"/>
  <c r="AE106" i="1"/>
  <c r="AF106" i="1"/>
  <c r="AG106" i="1"/>
  <c r="AH106" i="1"/>
  <c r="AI106" i="1"/>
  <c r="AJ106" i="1"/>
  <c r="AK106" i="1"/>
  <c r="AE107" i="1"/>
  <c r="AF107" i="1"/>
  <c r="AG107" i="1"/>
  <c r="AH107" i="1"/>
  <c r="AI107" i="1"/>
  <c r="AJ107" i="1"/>
  <c r="AK107" i="1"/>
  <c r="AE108" i="1"/>
  <c r="AF108" i="1"/>
  <c r="AG108" i="1"/>
  <c r="AH108" i="1"/>
  <c r="AI108" i="1"/>
  <c r="AJ108" i="1"/>
  <c r="AK108" i="1"/>
  <c r="AE109" i="1"/>
  <c r="AF109" i="1"/>
  <c r="AG109" i="1"/>
  <c r="AH109" i="1"/>
  <c r="AI109" i="1"/>
  <c r="AJ109" i="1"/>
  <c r="AK109" i="1"/>
  <c r="AF10" i="1"/>
  <c r="AG10" i="1"/>
  <c r="AH10" i="1"/>
  <c r="AI10" i="1"/>
  <c r="AJ10" i="1"/>
  <c r="AK10" i="1"/>
  <c r="AE10" i="1"/>
  <c r="AG9" i="1"/>
  <c r="AH9" i="1"/>
  <c r="AI9" i="1"/>
  <c r="AJ9" i="1"/>
  <c r="AK9" i="1"/>
  <c r="AF9" i="1"/>
  <c r="AE9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6" i="1"/>
  <c r="AN107" i="1"/>
  <c r="AN108" i="1"/>
  <c r="AN109" i="1"/>
  <c r="AN8" i="1"/>
  <c r="AP8" i="1"/>
  <c r="AR8" i="1"/>
  <c r="AM8" i="1"/>
  <c r="AO8" i="1"/>
  <c r="AE8" i="1"/>
  <c r="AF8" i="1"/>
  <c r="AG8" i="1"/>
  <c r="AH8" i="1"/>
  <c r="AI8" i="1"/>
  <c r="AJ8" i="1"/>
  <c r="AK8" i="1"/>
  <c r="AD8" i="1"/>
  <c r="AB8" i="1"/>
  <c r="U8" i="1"/>
  <c r="V8" i="1"/>
  <c r="W8" i="1"/>
  <c r="X8" i="1"/>
  <c r="Y8" i="1"/>
  <c r="Z8" i="1"/>
  <c r="AA8" i="1"/>
  <c r="J8" i="1"/>
  <c r="M8" i="1"/>
  <c r="A8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Z10" i="1"/>
  <c r="AZ11" i="1"/>
  <c r="AZ12" i="1"/>
  <c r="AZ13" i="1"/>
  <c r="AZ14" i="1"/>
  <c r="AZ15" i="1"/>
  <c r="AZ16" i="1"/>
  <c r="AZ17" i="1"/>
  <c r="AZ18" i="1"/>
  <c r="AZ19" i="1"/>
  <c r="AZ20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6" i="1"/>
  <c r="AZ107" i="1"/>
  <c r="AZ108" i="1"/>
  <c r="AZ109" i="1"/>
  <c r="AR10" i="1"/>
  <c r="AR11" i="1"/>
  <c r="AR12" i="1"/>
  <c r="AR13" i="1"/>
  <c r="AR14" i="1"/>
  <c r="AR15" i="1"/>
  <c r="AR16" i="1"/>
  <c r="AR17" i="1"/>
  <c r="AR18" i="1"/>
  <c r="AR19" i="1"/>
  <c r="AR20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6" i="1"/>
  <c r="AR107" i="1"/>
  <c r="AR108" i="1"/>
  <c r="AR109" i="1"/>
  <c r="AR9" i="1"/>
  <c r="AP10" i="1"/>
  <c r="AP11" i="1"/>
  <c r="AP12" i="1"/>
  <c r="AP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6" i="1"/>
  <c r="AP107" i="1"/>
  <c r="AP108" i="1"/>
  <c r="AP109" i="1"/>
  <c r="AP9" i="1"/>
  <c r="AM9" i="1"/>
  <c r="AM10" i="1"/>
  <c r="AO10" i="1"/>
  <c r="AM11" i="1"/>
  <c r="AO11" i="1"/>
  <c r="AM12" i="1"/>
  <c r="AO12" i="1"/>
  <c r="AM13" i="1"/>
  <c r="AO13" i="1"/>
  <c r="AM14" i="1"/>
  <c r="AO14" i="1"/>
  <c r="AM15" i="1"/>
  <c r="AO15" i="1"/>
  <c r="AM16" i="1"/>
  <c r="AO16" i="1"/>
  <c r="AM17" i="1"/>
  <c r="AO17" i="1"/>
  <c r="AM18" i="1"/>
  <c r="AO18" i="1"/>
  <c r="AM19" i="1"/>
  <c r="AO19" i="1"/>
  <c r="AM20" i="1"/>
  <c r="AO20" i="1"/>
  <c r="AM22" i="1"/>
  <c r="AO22" i="1"/>
  <c r="AM23" i="1"/>
  <c r="AO23" i="1"/>
  <c r="AM24" i="1"/>
  <c r="AO24" i="1"/>
  <c r="AM25" i="1"/>
  <c r="AO25" i="1"/>
  <c r="AM26" i="1"/>
  <c r="AO26" i="1"/>
  <c r="AM27" i="1"/>
  <c r="AO27" i="1"/>
  <c r="AM28" i="1"/>
  <c r="AO28" i="1"/>
  <c r="AM29" i="1"/>
  <c r="AO29" i="1"/>
  <c r="AM30" i="1"/>
  <c r="AO30" i="1"/>
  <c r="AM31" i="1"/>
  <c r="AO31" i="1"/>
  <c r="AM32" i="1"/>
  <c r="AO32" i="1"/>
  <c r="AM33" i="1"/>
  <c r="AO33" i="1"/>
  <c r="AM34" i="1"/>
  <c r="AO34" i="1"/>
  <c r="AM35" i="1"/>
  <c r="AO35" i="1"/>
  <c r="AM36" i="1"/>
  <c r="AO36" i="1"/>
  <c r="AM37" i="1"/>
  <c r="AO37" i="1"/>
  <c r="AM38" i="1"/>
  <c r="AO38" i="1"/>
  <c r="AM39" i="1"/>
  <c r="AO39" i="1"/>
  <c r="AM40" i="1"/>
  <c r="AO40" i="1"/>
  <c r="AM41" i="1"/>
  <c r="AO41" i="1"/>
  <c r="AM42" i="1"/>
  <c r="AO42" i="1"/>
  <c r="AM43" i="1"/>
  <c r="AO43" i="1"/>
  <c r="AM44" i="1"/>
  <c r="AO44" i="1"/>
  <c r="AM45" i="1"/>
  <c r="AO45" i="1"/>
  <c r="AM46" i="1"/>
  <c r="AO46" i="1"/>
  <c r="AM47" i="1"/>
  <c r="AO47" i="1"/>
  <c r="AM48" i="1"/>
  <c r="AO48" i="1"/>
  <c r="AM49" i="1"/>
  <c r="AO49" i="1"/>
  <c r="AM50" i="1"/>
  <c r="AO50" i="1"/>
  <c r="AM51" i="1"/>
  <c r="AO51" i="1"/>
  <c r="AM52" i="1"/>
  <c r="AO52" i="1"/>
  <c r="AM53" i="1"/>
  <c r="AO53" i="1"/>
  <c r="AM54" i="1"/>
  <c r="AO54" i="1"/>
  <c r="AM55" i="1"/>
  <c r="AO55" i="1"/>
  <c r="AM56" i="1"/>
  <c r="AO56" i="1"/>
  <c r="AM57" i="1"/>
  <c r="AO57" i="1"/>
  <c r="AM58" i="1"/>
  <c r="AO58" i="1"/>
  <c r="AM59" i="1"/>
  <c r="AO59" i="1"/>
  <c r="AM60" i="1"/>
  <c r="AO60" i="1"/>
  <c r="AM62" i="1"/>
  <c r="AO62" i="1"/>
  <c r="AM63" i="1"/>
  <c r="AO63" i="1"/>
  <c r="AM64" i="1"/>
  <c r="AO64" i="1"/>
  <c r="AM65" i="1"/>
  <c r="AO65" i="1"/>
  <c r="AM66" i="1"/>
  <c r="AO66" i="1"/>
  <c r="AM67" i="1"/>
  <c r="AO67" i="1"/>
  <c r="AM68" i="1"/>
  <c r="AO68" i="1"/>
  <c r="AM69" i="1"/>
  <c r="AO69" i="1"/>
  <c r="AM70" i="1"/>
  <c r="AO70" i="1"/>
  <c r="AM71" i="1"/>
  <c r="AO71" i="1"/>
  <c r="AM72" i="1"/>
  <c r="AO72" i="1"/>
  <c r="AM73" i="1"/>
  <c r="AO73" i="1"/>
  <c r="AM74" i="1"/>
  <c r="AO74" i="1"/>
  <c r="AM75" i="1"/>
  <c r="AO75" i="1"/>
  <c r="AM76" i="1"/>
  <c r="AO76" i="1"/>
  <c r="AM77" i="1"/>
  <c r="AO77" i="1"/>
  <c r="AM78" i="1"/>
  <c r="AO78" i="1"/>
  <c r="AM79" i="1"/>
  <c r="AO79" i="1"/>
  <c r="AM81" i="1"/>
  <c r="AO81" i="1"/>
  <c r="AM82" i="1"/>
  <c r="AO82" i="1"/>
  <c r="AM83" i="1"/>
  <c r="AO83" i="1"/>
  <c r="AM84" i="1"/>
  <c r="AO84" i="1"/>
  <c r="AM85" i="1"/>
  <c r="AO85" i="1"/>
  <c r="AM86" i="1"/>
  <c r="AO86" i="1"/>
  <c r="AM87" i="1"/>
  <c r="AO87" i="1"/>
  <c r="AM88" i="1"/>
  <c r="AO88" i="1"/>
  <c r="AM89" i="1"/>
  <c r="AO89" i="1"/>
  <c r="AM90" i="1"/>
  <c r="AO90" i="1"/>
  <c r="AM91" i="1"/>
  <c r="AO91" i="1"/>
  <c r="AM92" i="1"/>
  <c r="AO92" i="1"/>
  <c r="AM93" i="1"/>
  <c r="AO93" i="1"/>
  <c r="AM94" i="1"/>
  <c r="AO94" i="1"/>
  <c r="AM95" i="1"/>
  <c r="AO95" i="1"/>
  <c r="AM96" i="1"/>
  <c r="AO96" i="1"/>
  <c r="AM97" i="1"/>
  <c r="AO97" i="1"/>
  <c r="AM98" i="1"/>
  <c r="AO98" i="1"/>
  <c r="AM99" i="1"/>
  <c r="AO99" i="1"/>
  <c r="AM100" i="1"/>
  <c r="AO100" i="1"/>
  <c r="AM101" i="1"/>
  <c r="AO101" i="1"/>
  <c r="AM102" i="1"/>
  <c r="AO102" i="1"/>
  <c r="AM103" i="1"/>
  <c r="AO103" i="1"/>
  <c r="AM104" i="1"/>
  <c r="AO104" i="1"/>
  <c r="AM106" i="1"/>
  <c r="AO106" i="1"/>
  <c r="AM107" i="1"/>
  <c r="AO107" i="1"/>
  <c r="AM108" i="1"/>
  <c r="AO108" i="1"/>
  <c r="AM109" i="1"/>
  <c r="AO109" i="1"/>
  <c r="AO9" i="1"/>
  <c r="U10" i="1"/>
  <c r="V10" i="1"/>
  <c r="W10" i="1"/>
  <c r="X10" i="1"/>
  <c r="Y10" i="1"/>
  <c r="Z10" i="1"/>
  <c r="AA10" i="1"/>
  <c r="U11" i="1"/>
  <c r="V11" i="1"/>
  <c r="W11" i="1"/>
  <c r="X11" i="1"/>
  <c r="Y11" i="1"/>
  <c r="Z11" i="1"/>
  <c r="AA11" i="1"/>
  <c r="U12" i="1"/>
  <c r="V12" i="1"/>
  <c r="W12" i="1"/>
  <c r="X12" i="1"/>
  <c r="Y12" i="1"/>
  <c r="Z12" i="1"/>
  <c r="AA12" i="1"/>
  <c r="U13" i="1"/>
  <c r="V13" i="1"/>
  <c r="W13" i="1"/>
  <c r="X13" i="1"/>
  <c r="Y13" i="1"/>
  <c r="Z13" i="1"/>
  <c r="AA13" i="1"/>
  <c r="T14" i="1"/>
  <c r="U14" i="1"/>
  <c r="V14" i="1"/>
  <c r="W14" i="1"/>
  <c r="X14" i="1"/>
  <c r="Y14" i="1"/>
  <c r="Z14" i="1"/>
  <c r="AA14" i="1"/>
  <c r="T15" i="1"/>
  <c r="U15" i="1"/>
  <c r="V15" i="1"/>
  <c r="W15" i="1"/>
  <c r="X15" i="1"/>
  <c r="Y15" i="1"/>
  <c r="Z15" i="1"/>
  <c r="AA15" i="1"/>
  <c r="T16" i="1"/>
  <c r="U16" i="1"/>
  <c r="V16" i="1"/>
  <c r="W16" i="1"/>
  <c r="X16" i="1"/>
  <c r="Y16" i="1"/>
  <c r="Z16" i="1"/>
  <c r="AA16" i="1"/>
  <c r="T17" i="1"/>
  <c r="U17" i="1"/>
  <c r="V17" i="1"/>
  <c r="W17" i="1"/>
  <c r="X17" i="1"/>
  <c r="Y17" i="1"/>
  <c r="Z17" i="1"/>
  <c r="AA17" i="1"/>
  <c r="T18" i="1"/>
  <c r="U18" i="1"/>
  <c r="V18" i="1"/>
  <c r="W18" i="1"/>
  <c r="X18" i="1"/>
  <c r="Y18" i="1"/>
  <c r="Z18" i="1"/>
  <c r="AA18" i="1"/>
  <c r="T19" i="1"/>
  <c r="U19" i="1"/>
  <c r="V19" i="1"/>
  <c r="W19" i="1"/>
  <c r="X19" i="1"/>
  <c r="Y19" i="1"/>
  <c r="Z19" i="1"/>
  <c r="AA19" i="1"/>
  <c r="T20" i="1"/>
  <c r="U20" i="1"/>
  <c r="V20" i="1"/>
  <c r="W20" i="1"/>
  <c r="X20" i="1"/>
  <c r="Y20" i="1"/>
  <c r="Z20" i="1"/>
  <c r="AA20" i="1"/>
  <c r="T22" i="1"/>
  <c r="U22" i="1"/>
  <c r="V22" i="1"/>
  <c r="W22" i="1"/>
  <c r="X22" i="1"/>
  <c r="Y22" i="1"/>
  <c r="Z22" i="1"/>
  <c r="AA22" i="1"/>
  <c r="T23" i="1"/>
  <c r="U23" i="1"/>
  <c r="V23" i="1"/>
  <c r="W23" i="1"/>
  <c r="X23" i="1"/>
  <c r="Y23" i="1"/>
  <c r="Z23" i="1"/>
  <c r="AA23" i="1"/>
  <c r="T24" i="1"/>
  <c r="U24" i="1"/>
  <c r="V24" i="1"/>
  <c r="W24" i="1"/>
  <c r="X24" i="1"/>
  <c r="Y24" i="1"/>
  <c r="Z24" i="1"/>
  <c r="AA24" i="1"/>
  <c r="T25" i="1"/>
  <c r="U25" i="1"/>
  <c r="V25" i="1"/>
  <c r="W25" i="1"/>
  <c r="X25" i="1"/>
  <c r="Y25" i="1"/>
  <c r="Z25" i="1"/>
  <c r="AA25" i="1"/>
  <c r="T26" i="1"/>
  <c r="U26" i="1"/>
  <c r="V26" i="1"/>
  <c r="W26" i="1"/>
  <c r="X26" i="1"/>
  <c r="Y26" i="1"/>
  <c r="Z26" i="1"/>
  <c r="AA26" i="1"/>
  <c r="T27" i="1"/>
  <c r="U27" i="1"/>
  <c r="V27" i="1"/>
  <c r="W27" i="1"/>
  <c r="X27" i="1"/>
  <c r="Y27" i="1"/>
  <c r="Z27" i="1"/>
  <c r="AA27" i="1"/>
  <c r="T28" i="1"/>
  <c r="U28" i="1"/>
  <c r="V28" i="1"/>
  <c r="W28" i="1"/>
  <c r="X28" i="1"/>
  <c r="Y28" i="1"/>
  <c r="Z28" i="1"/>
  <c r="AA28" i="1"/>
  <c r="T29" i="1"/>
  <c r="U29" i="1"/>
  <c r="V29" i="1"/>
  <c r="W29" i="1"/>
  <c r="X29" i="1"/>
  <c r="Y29" i="1"/>
  <c r="Z29" i="1"/>
  <c r="AA29" i="1"/>
  <c r="T30" i="1"/>
  <c r="U30" i="1"/>
  <c r="V30" i="1"/>
  <c r="W30" i="1"/>
  <c r="X30" i="1"/>
  <c r="Y30" i="1"/>
  <c r="Z30" i="1"/>
  <c r="AA30" i="1"/>
  <c r="T31" i="1"/>
  <c r="U31" i="1"/>
  <c r="V31" i="1"/>
  <c r="W31" i="1"/>
  <c r="X31" i="1"/>
  <c r="Y31" i="1"/>
  <c r="Z31" i="1"/>
  <c r="AA31" i="1"/>
  <c r="T32" i="1"/>
  <c r="U32" i="1"/>
  <c r="V32" i="1"/>
  <c r="W32" i="1"/>
  <c r="X32" i="1"/>
  <c r="Y32" i="1"/>
  <c r="Z32" i="1"/>
  <c r="AA32" i="1"/>
  <c r="T33" i="1"/>
  <c r="U33" i="1"/>
  <c r="V33" i="1"/>
  <c r="W33" i="1"/>
  <c r="X33" i="1"/>
  <c r="Y33" i="1"/>
  <c r="Z33" i="1"/>
  <c r="AA33" i="1"/>
  <c r="T34" i="1"/>
  <c r="U34" i="1"/>
  <c r="V34" i="1"/>
  <c r="W34" i="1"/>
  <c r="X34" i="1"/>
  <c r="Y34" i="1"/>
  <c r="Z34" i="1"/>
  <c r="AA34" i="1"/>
  <c r="T35" i="1"/>
  <c r="U35" i="1"/>
  <c r="V35" i="1"/>
  <c r="W35" i="1"/>
  <c r="X35" i="1"/>
  <c r="Y35" i="1"/>
  <c r="Z35" i="1"/>
  <c r="AA35" i="1"/>
  <c r="T36" i="1"/>
  <c r="U36" i="1"/>
  <c r="V36" i="1"/>
  <c r="W36" i="1"/>
  <c r="X36" i="1"/>
  <c r="Y36" i="1"/>
  <c r="Z36" i="1"/>
  <c r="AA36" i="1"/>
  <c r="T37" i="1"/>
  <c r="U37" i="1"/>
  <c r="V37" i="1"/>
  <c r="W37" i="1"/>
  <c r="X37" i="1"/>
  <c r="Y37" i="1"/>
  <c r="Z37" i="1"/>
  <c r="AA37" i="1"/>
  <c r="T38" i="1"/>
  <c r="U38" i="1"/>
  <c r="V38" i="1"/>
  <c r="W38" i="1"/>
  <c r="X38" i="1"/>
  <c r="Y38" i="1"/>
  <c r="Z38" i="1"/>
  <c r="AA38" i="1"/>
  <c r="T39" i="1"/>
  <c r="U39" i="1"/>
  <c r="V39" i="1"/>
  <c r="W39" i="1"/>
  <c r="X39" i="1"/>
  <c r="Y39" i="1"/>
  <c r="Z39" i="1"/>
  <c r="AA39" i="1"/>
  <c r="T40" i="1"/>
  <c r="U40" i="1"/>
  <c r="V40" i="1"/>
  <c r="W40" i="1"/>
  <c r="X40" i="1"/>
  <c r="Y40" i="1"/>
  <c r="Z40" i="1"/>
  <c r="AA40" i="1"/>
  <c r="T41" i="1"/>
  <c r="U41" i="1"/>
  <c r="V41" i="1"/>
  <c r="W41" i="1"/>
  <c r="X41" i="1"/>
  <c r="Y41" i="1"/>
  <c r="Z41" i="1"/>
  <c r="AA41" i="1"/>
  <c r="T42" i="1"/>
  <c r="U42" i="1"/>
  <c r="V42" i="1"/>
  <c r="W42" i="1"/>
  <c r="X42" i="1"/>
  <c r="Y42" i="1"/>
  <c r="Z42" i="1"/>
  <c r="AA42" i="1"/>
  <c r="T43" i="1"/>
  <c r="U43" i="1"/>
  <c r="V43" i="1"/>
  <c r="W43" i="1"/>
  <c r="X43" i="1"/>
  <c r="Y43" i="1"/>
  <c r="Z43" i="1"/>
  <c r="AA43" i="1"/>
  <c r="T44" i="1"/>
  <c r="U44" i="1"/>
  <c r="V44" i="1"/>
  <c r="W44" i="1"/>
  <c r="X44" i="1"/>
  <c r="Y44" i="1"/>
  <c r="Z44" i="1"/>
  <c r="AA44" i="1"/>
  <c r="T45" i="1"/>
  <c r="U45" i="1"/>
  <c r="V45" i="1"/>
  <c r="W45" i="1"/>
  <c r="X45" i="1"/>
  <c r="Y45" i="1"/>
  <c r="Z45" i="1"/>
  <c r="AA45" i="1"/>
  <c r="T46" i="1"/>
  <c r="U46" i="1"/>
  <c r="V46" i="1"/>
  <c r="W46" i="1"/>
  <c r="X46" i="1"/>
  <c r="Y46" i="1"/>
  <c r="Z46" i="1"/>
  <c r="AA46" i="1"/>
  <c r="T47" i="1"/>
  <c r="U47" i="1"/>
  <c r="V47" i="1"/>
  <c r="W47" i="1"/>
  <c r="X47" i="1"/>
  <c r="Y47" i="1"/>
  <c r="Z47" i="1"/>
  <c r="AA47" i="1"/>
  <c r="T48" i="1"/>
  <c r="U48" i="1"/>
  <c r="V48" i="1"/>
  <c r="W48" i="1"/>
  <c r="X48" i="1"/>
  <c r="Y48" i="1"/>
  <c r="Z48" i="1"/>
  <c r="AA48" i="1"/>
  <c r="T49" i="1"/>
  <c r="U49" i="1"/>
  <c r="V49" i="1"/>
  <c r="W49" i="1"/>
  <c r="X49" i="1"/>
  <c r="Y49" i="1"/>
  <c r="Z49" i="1"/>
  <c r="AA49" i="1"/>
  <c r="T50" i="1"/>
  <c r="U50" i="1"/>
  <c r="V50" i="1"/>
  <c r="W50" i="1"/>
  <c r="X50" i="1"/>
  <c r="Y50" i="1"/>
  <c r="Z50" i="1"/>
  <c r="AA50" i="1"/>
  <c r="T51" i="1"/>
  <c r="U51" i="1"/>
  <c r="V51" i="1"/>
  <c r="W51" i="1"/>
  <c r="X51" i="1"/>
  <c r="Y51" i="1"/>
  <c r="Z51" i="1"/>
  <c r="AA51" i="1"/>
  <c r="T52" i="1"/>
  <c r="U52" i="1"/>
  <c r="V52" i="1"/>
  <c r="W52" i="1"/>
  <c r="X52" i="1"/>
  <c r="Y52" i="1"/>
  <c r="Z52" i="1"/>
  <c r="AA52" i="1"/>
  <c r="T53" i="1"/>
  <c r="U53" i="1"/>
  <c r="V53" i="1"/>
  <c r="W53" i="1"/>
  <c r="X53" i="1"/>
  <c r="Y53" i="1"/>
  <c r="Z53" i="1"/>
  <c r="AA53" i="1"/>
  <c r="T54" i="1"/>
  <c r="U54" i="1"/>
  <c r="V54" i="1"/>
  <c r="W54" i="1"/>
  <c r="X54" i="1"/>
  <c r="Y54" i="1"/>
  <c r="Z54" i="1"/>
  <c r="AA54" i="1"/>
  <c r="T55" i="1"/>
  <c r="U55" i="1"/>
  <c r="V55" i="1"/>
  <c r="W55" i="1"/>
  <c r="X55" i="1"/>
  <c r="Y55" i="1"/>
  <c r="Z55" i="1"/>
  <c r="AA55" i="1"/>
  <c r="T56" i="1"/>
  <c r="U56" i="1"/>
  <c r="V56" i="1"/>
  <c r="W56" i="1"/>
  <c r="X56" i="1"/>
  <c r="Y56" i="1"/>
  <c r="Z56" i="1"/>
  <c r="AA56" i="1"/>
  <c r="T57" i="1"/>
  <c r="U57" i="1"/>
  <c r="V57" i="1"/>
  <c r="W57" i="1"/>
  <c r="X57" i="1"/>
  <c r="Y57" i="1"/>
  <c r="Z57" i="1"/>
  <c r="AA57" i="1"/>
  <c r="T58" i="1"/>
  <c r="U58" i="1"/>
  <c r="V58" i="1"/>
  <c r="W58" i="1"/>
  <c r="X58" i="1"/>
  <c r="Y58" i="1"/>
  <c r="Z58" i="1"/>
  <c r="AA58" i="1"/>
  <c r="T59" i="1"/>
  <c r="U59" i="1"/>
  <c r="V59" i="1"/>
  <c r="W59" i="1"/>
  <c r="X59" i="1"/>
  <c r="Y59" i="1"/>
  <c r="Z59" i="1"/>
  <c r="AA59" i="1"/>
  <c r="T60" i="1"/>
  <c r="U60" i="1"/>
  <c r="V60" i="1"/>
  <c r="W60" i="1"/>
  <c r="X60" i="1"/>
  <c r="Y60" i="1"/>
  <c r="Z60" i="1"/>
  <c r="AA60" i="1"/>
  <c r="T62" i="1"/>
  <c r="U62" i="1"/>
  <c r="V62" i="1"/>
  <c r="W62" i="1"/>
  <c r="X62" i="1"/>
  <c r="Y62" i="1"/>
  <c r="Z62" i="1"/>
  <c r="AA62" i="1"/>
  <c r="T63" i="1"/>
  <c r="U63" i="1"/>
  <c r="V63" i="1"/>
  <c r="W63" i="1"/>
  <c r="X63" i="1"/>
  <c r="Y63" i="1"/>
  <c r="Z63" i="1"/>
  <c r="AA63" i="1"/>
  <c r="T64" i="1"/>
  <c r="U64" i="1"/>
  <c r="V64" i="1"/>
  <c r="W64" i="1"/>
  <c r="X64" i="1"/>
  <c r="Y64" i="1"/>
  <c r="Z64" i="1"/>
  <c r="AA64" i="1"/>
  <c r="T65" i="1"/>
  <c r="U65" i="1"/>
  <c r="V65" i="1"/>
  <c r="W65" i="1"/>
  <c r="X65" i="1"/>
  <c r="Y65" i="1"/>
  <c r="Z65" i="1"/>
  <c r="AA65" i="1"/>
  <c r="T66" i="1"/>
  <c r="U66" i="1"/>
  <c r="V66" i="1"/>
  <c r="W66" i="1"/>
  <c r="X66" i="1"/>
  <c r="Y66" i="1"/>
  <c r="Z66" i="1"/>
  <c r="AA66" i="1"/>
  <c r="T67" i="1"/>
  <c r="U67" i="1"/>
  <c r="V67" i="1"/>
  <c r="W67" i="1"/>
  <c r="X67" i="1"/>
  <c r="Y67" i="1"/>
  <c r="Z67" i="1"/>
  <c r="AA67" i="1"/>
  <c r="T68" i="1"/>
  <c r="U68" i="1"/>
  <c r="V68" i="1"/>
  <c r="W68" i="1"/>
  <c r="X68" i="1"/>
  <c r="Y68" i="1"/>
  <c r="Z68" i="1"/>
  <c r="AA68" i="1"/>
  <c r="T69" i="1"/>
  <c r="U69" i="1"/>
  <c r="V69" i="1"/>
  <c r="W69" i="1"/>
  <c r="X69" i="1"/>
  <c r="Y69" i="1"/>
  <c r="Z69" i="1"/>
  <c r="AA69" i="1"/>
  <c r="T70" i="1"/>
  <c r="U70" i="1"/>
  <c r="V70" i="1"/>
  <c r="W70" i="1"/>
  <c r="X70" i="1"/>
  <c r="Y70" i="1"/>
  <c r="Z70" i="1"/>
  <c r="AA70" i="1"/>
  <c r="T71" i="1"/>
  <c r="U71" i="1"/>
  <c r="V71" i="1"/>
  <c r="W71" i="1"/>
  <c r="X71" i="1"/>
  <c r="Y71" i="1"/>
  <c r="Z71" i="1"/>
  <c r="AA71" i="1"/>
  <c r="T72" i="1"/>
  <c r="U72" i="1"/>
  <c r="V72" i="1"/>
  <c r="W72" i="1"/>
  <c r="X72" i="1"/>
  <c r="Y72" i="1"/>
  <c r="Z72" i="1"/>
  <c r="AA72" i="1"/>
  <c r="T73" i="1"/>
  <c r="U73" i="1"/>
  <c r="V73" i="1"/>
  <c r="W73" i="1"/>
  <c r="X73" i="1"/>
  <c r="Y73" i="1"/>
  <c r="Z73" i="1"/>
  <c r="AA73" i="1"/>
  <c r="T74" i="1"/>
  <c r="U74" i="1"/>
  <c r="V74" i="1"/>
  <c r="W74" i="1"/>
  <c r="X74" i="1"/>
  <c r="Y74" i="1"/>
  <c r="Z74" i="1"/>
  <c r="AA74" i="1"/>
  <c r="T75" i="1"/>
  <c r="U75" i="1"/>
  <c r="V75" i="1"/>
  <c r="W75" i="1"/>
  <c r="X75" i="1"/>
  <c r="Y75" i="1"/>
  <c r="Z75" i="1"/>
  <c r="AA75" i="1"/>
  <c r="T76" i="1"/>
  <c r="U76" i="1"/>
  <c r="V76" i="1"/>
  <c r="W76" i="1"/>
  <c r="X76" i="1"/>
  <c r="Y76" i="1"/>
  <c r="Z76" i="1"/>
  <c r="AA76" i="1"/>
  <c r="T77" i="1"/>
  <c r="U77" i="1"/>
  <c r="V77" i="1"/>
  <c r="W77" i="1"/>
  <c r="X77" i="1"/>
  <c r="Y77" i="1"/>
  <c r="Z77" i="1"/>
  <c r="AA77" i="1"/>
  <c r="T78" i="1"/>
  <c r="U78" i="1"/>
  <c r="V78" i="1"/>
  <c r="W78" i="1"/>
  <c r="X78" i="1"/>
  <c r="Y78" i="1"/>
  <c r="Z78" i="1"/>
  <c r="AA78" i="1"/>
  <c r="T79" i="1"/>
  <c r="U79" i="1"/>
  <c r="V79" i="1"/>
  <c r="W79" i="1"/>
  <c r="X79" i="1"/>
  <c r="Y79" i="1"/>
  <c r="Z79" i="1"/>
  <c r="AA79" i="1"/>
  <c r="T81" i="1"/>
  <c r="U81" i="1"/>
  <c r="V81" i="1"/>
  <c r="W81" i="1"/>
  <c r="X81" i="1"/>
  <c r="Y81" i="1"/>
  <c r="Z81" i="1"/>
  <c r="AA81" i="1"/>
  <c r="T82" i="1"/>
  <c r="U82" i="1"/>
  <c r="V82" i="1"/>
  <c r="W82" i="1"/>
  <c r="X82" i="1"/>
  <c r="Y82" i="1"/>
  <c r="Z82" i="1"/>
  <c r="AA82" i="1"/>
  <c r="T83" i="1"/>
  <c r="U83" i="1"/>
  <c r="V83" i="1"/>
  <c r="W83" i="1"/>
  <c r="X83" i="1"/>
  <c r="Y83" i="1"/>
  <c r="Z83" i="1"/>
  <c r="AA83" i="1"/>
  <c r="T84" i="1"/>
  <c r="U84" i="1"/>
  <c r="V84" i="1"/>
  <c r="W84" i="1"/>
  <c r="X84" i="1"/>
  <c r="Y84" i="1"/>
  <c r="Z84" i="1"/>
  <c r="AA84" i="1"/>
  <c r="T85" i="1"/>
  <c r="U85" i="1"/>
  <c r="V85" i="1"/>
  <c r="W85" i="1"/>
  <c r="X85" i="1"/>
  <c r="Y85" i="1"/>
  <c r="Z85" i="1"/>
  <c r="AA85" i="1"/>
  <c r="T86" i="1"/>
  <c r="U86" i="1"/>
  <c r="V86" i="1"/>
  <c r="W86" i="1"/>
  <c r="X86" i="1"/>
  <c r="Y86" i="1"/>
  <c r="Z86" i="1"/>
  <c r="AA86" i="1"/>
  <c r="T87" i="1"/>
  <c r="U87" i="1"/>
  <c r="V87" i="1"/>
  <c r="W87" i="1"/>
  <c r="X87" i="1"/>
  <c r="Y87" i="1"/>
  <c r="Z87" i="1"/>
  <c r="AA87" i="1"/>
  <c r="T88" i="1"/>
  <c r="U88" i="1"/>
  <c r="V88" i="1"/>
  <c r="W88" i="1"/>
  <c r="X88" i="1"/>
  <c r="Y88" i="1"/>
  <c r="Z88" i="1"/>
  <c r="AA88" i="1"/>
  <c r="T89" i="1"/>
  <c r="U89" i="1"/>
  <c r="V89" i="1"/>
  <c r="W89" i="1"/>
  <c r="X89" i="1"/>
  <c r="Y89" i="1"/>
  <c r="Z89" i="1"/>
  <c r="AA89" i="1"/>
  <c r="T90" i="1"/>
  <c r="U90" i="1"/>
  <c r="V90" i="1"/>
  <c r="W90" i="1"/>
  <c r="X90" i="1"/>
  <c r="Y90" i="1"/>
  <c r="Z90" i="1"/>
  <c r="AA90" i="1"/>
  <c r="T91" i="1"/>
  <c r="U91" i="1"/>
  <c r="V91" i="1"/>
  <c r="W91" i="1"/>
  <c r="X91" i="1"/>
  <c r="Y91" i="1"/>
  <c r="Z91" i="1"/>
  <c r="AA91" i="1"/>
  <c r="T92" i="1"/>
  <c r="U92" i="1"/>
  <c r="V92" i="1"/>
  <c r="W92" i="1"/>
  <c r="X92" i="1"/>
  <c r="Y92" i="1"/>
  <c r="Z92" i="1"/>
  <c r="AA92" i="1"/>
  <c r="T93" i="1"/>
  <c r="U93" i="1"/>
  <c r="V93" i="1"/>
  <c r="W93" i="1"/>
  <c r="X93" i="1"/>
  <c r="Y93" i="1"/>
  <c r="Z93" i="1"/>
  <c r="AA93" i="1"/>
  <c r="T94" i="1"/>
  <c r="U94" i="1"/>
  <c r="V94" i="1"/>
  <c r="W94" i="1"/>
  <c r="X94" i="1"/>
  <c r="Y94" i="1"/>
  <c r="Z94" i="1"/>
  <c r="AA94" i="1"/>
  <c r="T95" i="1"/>
  <c r="U95" i="1"/>
  <c r="V95" i="1"/>
  <c r="W95" i="1"/>
  <c r="X95" i="1"/>
  <c r="Y95" i="1"/>
  <c r="Z95" i="1"/>
  <c r="AA95" i="1"/>
  <c r="T96" i="1"/>
  <c r="U96" i="1"/>
  <c r="V96" i="1"/>
  <c r="W96" i="1"/>
  <c r="X96" i="1"/>
  <c r="Y96" i="1"/>
  <c r="Z96" i="1"/>
  <c r="AA96" i="1"/>
  <c r="T97" i="1"/>
  <c r="U97" i="1"/>
  <c r="V97" i="1"/>
  <c r="W97" i="1"/>
  <c r="X97" i="1"/>
  <c r="Y97" i="1"/>
  <c r="Z97" i="1"/>
  <c r="AA97" i="1"/>
  <c r="T98" i="1"/>
  <c r="U98" i="1"/>
  <c r="V98" i="1"/>
  <c r="W98" i="1"/>
  <c r="X98" i="1"/>
  <c r="Y98" i="1"/>
  <c r="Z98" i="1"/>
  <c r="AA98" i="1"/>
  <c r="T99" i="1"/>
  <c r="U99" i="1"/>
  <c r="V99" i="1"/>
  <c r="W99" i="1"/>
  <c r="X99" i="1"/>
  <c r="Y99" i="1"/>
  <c r="Z99" i="1"/>
  <c r="AA99" i="1"/>
  <c r="T100" i="1"/>
  <c r="U100" i="1"/>
  <c r="V100" i="1"/>
  <c r="W100" i="1"/>
  <c r="X100" i="1"/>
  <c r="Y100" i="1"/>
  <c r="Z100" i="1"/>
  <c r="AA100" i="1"/>
  <c r="T101" i="1"/>
  <c r="U101" i="1"/>
  <c r="V101" i="1"/>
  <c r="W101" i="1"/>
  <c r="X101" i="1"/>
  <c r="Y101" i="1"/>
  <c r="Z101" i="1"/>
  <c r="AA101" i="1"/>
  <c r="T102" i="1"/>
  <c r="U102" i="1"/>
  <c r="V102" i="1"/>
  <c r="W102" i="1"/>
  <c r="X102" i="1"/>
  <c r="Y102" i="1"/>
  <c r="Z102" i="1"/>
  <c r="AA102" i="1"/>
  <c r="T103" i="1"/>
  <c r="U103" i="1"/>
  <c r="V103" i="1"/>
  <c r="W103" i="1"/>
  <c r="X103" i="1"/>
  <c r="Y103" i="1"/>
  <c r="Z103" i="1"/>
  <c r="AA103" i="1"/>
  <c r="T104" i="1"/>
  <c r="U104" i="1"/>
  <c r="V104" i="1"/>
  <c r="W104" i="1"/>
  <c r="X104" i="1"/>
  <c r="Y104" i="1"/>
  <c r="Z104" i="1"/>
  <c r="AA104" i="1"/>
  <c r="T106" i="1"/>
  <c r="U106" i="1"/>
  <c r="V106" i="1"/>
  <c r="W106" i="1"/>
  <c r="X106" i="1"/>
  <c r="Y106" i="1"/>
  <c r="Z106" i="1"/>
  <c r="AA106" i="1"/>
  <c r="T107" i="1"/>
  <c r="U107" i="1"/>
  <c r="V107" i="1"/>
  <c r="W107" i="1"/>
  <c r="X107" i="1"/>
  <c r="Y107" i="1"/>
  <c r="Z107" i="1"/>
  <c r="AA107" i="1"/>
  <c r="T108" i="1"/>
  <c r="U108" i="1"/>
  <c r="V108" i="1"/>
  <c r="W108" i="1"/>
  <c r="X108" i="1"/>
  <c r="Y108" i="1"/>
  <c r="Z108" i="1"/>
  <c r="AA108" i="1"/>
  <c r="T109" i="1"/>
  <c r="U109" i="1"/>
  <c r="V109" i="1"/>
  <c r="W109" i="1"/>
  <c r="X109" i="1"/>
  <c r="Y109" i="1"/>
  <c r="Z109" i="1"/>
  <c r="AA109" i="1"/>
  <c r="AA9" i="1"/>
  <c r="Z9" i="1"/>
  <c r="Y9" i="1"/>
  <c r="X9" i="1"/>
  <c r="W9" i="1"/>
  <c r="V9" i="1"/>
  <c r="U9" i="1"/>
  <c r="M10" i="1"/>
  <c r="S10" i="1" s="1"/>
  <c r="M11" i="1"/>
  <c r="M12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7" i="1"/>
  <c r="S27" i="1" s="1"/>
  <c r="M28" i="1"/>
  <c r="M29" i="1"/>
  <c r="M30" i="1"/>
  <c r="M31" i="1"/>
  <c r="M32" i="1"/>
  <c r="M33" i="1"/>
  <c r="M34" i="1"/>
  <c r="M35" i="1"/>
  <c r="S35" i="1" s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S51" i="1" s="1"/>
  <c r="M52" i="1"/>
  <c r="M53" i="1"/>
  <c r="M54" i="1"/>
  <c r="M55" i="1"/>
  <c r="M56" i="1"/>
  <c r="M57" i="1"/>
  <c r="M58" i="1"/>
  <c r="M59" i="1"/>
  <c r="S59" i="1" s="1"/>
  <c r="M60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S76" i="1" s="1"/>
  <c r="M77" i="1"/>
  <c r="M78" i="1"/>
  <c r="M79" i="1"/>
  <c r="M81" i="1"/>
  <c r="M82" i="1"/>
  <c r="M83" i="1"/>
  <c r="M84" i="1"/>
  <c r="M85" i="1"/>
  <c r="S85" i="1" s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6" i="1"/>
  <c r="M107" i="1"/>
  <c r="M108" i="1"/>
  <c r="M109" i="1"/>
  <c r="M9" i="1"/>
  <c r="Q9" i="1" s="1"/>
  <c r="AD9" i="1"/>
  <c r="AT8" i="1"/>
  <c r="BC109" i="1"/>
  <c r="BC108" i="1"/>
  <c r="BC107" i="1"/>
  <c r="BC106" i="1"/>
  <c r="BC103" i="1"/>
  <c r="BC102" i="1"/>
  <c r="BC101" i="1"/>
  <c r="BC99" i="1"/>
  <c r="BC98" i="1"/>
  <c r="BC97" i="1"/>
  <c r="BC96" i="1"/>
  <c r="BC94" i="1"/>
  <c r="BC93" i="1"/>
  <c r="BC92" i="1"/>
  <c r="BC91" i="1"/>
  <c r="BC90" i="1"/>
  <c r="BC88" i="1"/>
  <c r="BC87" i="1"/>
  <c r="BC86" i="1"/>
  <c r="BC84" i="1"/>
  <c r="BC83" i="1"/>
  <c r="BC82" i="1"/>
  <c r="BC81" i="1"/>
  <c r="BC79" i="1"/>
  <c r="BC78" i="1"/>
  <c r="BC77" i="1"/>
  <c r="BC76" i="1"/>
  <c r="BC72" i="1"/>
  <c r="BC71" i="1"/>
  <c r="BC70" i="1"/>
  <c r="BC69" i="1"/>
  <c r="BC68" i="1"/>
  <c r="BC65" i="1"/>
  <c r="BC64" i="1"/>
  <c r="BC63" i="1"/>
  <c r="BC62" i="1"/>
  <c r="BC60" i="1"/>
  <c r="BC59" i="1"/>
  <c r="BC49" i="1"/>
  <c r="BC48" i="1"/>
  <c r="BC47" i="1"/>
  <c r="BC46" i="1"/>
  <c r="BC45" i="1"/>
  <c r="BC44" i="1"/>
  <c r="BC40" i="1"/>
  <c r="BC36" i="1"/>
  <c r="BC31" i="1"/>
  <c r="BC25" i="1"/>
  <c r="BC24" i="1"/>
  <c r="BC23" i="1"/>
  <c r="BC18" i="1"/>
  <c r="BC15" i="1"/>
  <c r="AD109" i="1"/>
  <c r="AD108" i="1"/>
  <c r="AD107" i="1"/>
  <c r="AD106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0" i="1"/>
  <c r="AD19" i="1"/>
  <c r="AD18" i="1"/>
  <c r="AD17" i="1"/>
  <c r="AD16" i="1"/>
  <c r="AD15" i="1"/>
  <c r="AD14" i="1"/>
  <c r="AD13" i="1"/>
  <c r="AD12" i="1"/>
  <c r="AD11" i="1"/>
  <c r="AD10" i="1"/>
  <c r="A108" i="1"/>
  <c r="A109" i="1" s="1"/>
  <c r="AC13" i="1"/>
  <c r="R101" i="1" l="1"/>
  <c r="R11" i="1"/>
  <c r="S93" i="1"/>
  <c r="S62" i="1"/>
  <c r="S53" i="1"/>
  <c r="S45" i="1"/>
  <c r="Q10" i="1"/>
  <c r="S12" i="1"/>
  <c r="S68" i="1"/>
  <c r="S18" i="1"/>
  <c r="S40" i="1"/>
  <c r="Q99" i="1"/>
  <c r="Q74" i="1"/>
  <c r="Q49" i="1"/>
  <c r="Q16" i="1"/>
  <c r="Q66" i="1"/>
  <c r="Q83" i="1"/>
  <c r="Q33" i="1"/>
  <c r="Q91" i="1"/>
  <c r="Q41" i="1"/>
  <c r="R30" i="2"/>
  <c r="R28" i="2"/>
  <c r="R17" i="2"/>
  <c r="R18" i="2"/>
  <c r="R14" i="2"/>
  <c r="R29" i="2"/>
  <c r="R21" i="2"/>
  <c r="R15" i="2"/>
  <c r="R16" i="2"/>
  <c r="R35" i="2"/>
  <c r="R34" i="2"/>
  <c r="R33" i="2"/>
  <c r="R19" i="2"/>
  <c r="R32" i="2"/>
  <c r="R31" i="2"/>
  <c r="R20" i="2"/>
  <c r="Q15" i="2"/>
  <c r="Q14" i="2"/>
  <c r="Q35" i="2"/>
  <c r="Q29" i="2"/>
  <c r="Q20" i="2"/>
  <c r="Q32" i="2"/>
  <c r="Q34" i="2"/>
  <c r="Q16" i="2"/>
  <c r="Q21" i="2"/>
  <c r="Q31" i="2"/>
  <c r="Q30" i="2"/>
  <c r="Q19" i="2"/>
  <c r="Q18" i="2"/>
  <c r="Q17" i="2"/>
  <c r="Q28" i="2"/>
  <c r="Q33" i="2"/>
  <c r="S101" i="1"/>
  <c r="BB100" i="1"/>
  <c r="BD100" i="1"/>
  <c r="BY7" i="1"/>
  <c r="CE7" i="1"/>
  <c r="CE98" i="1" s="1"/>
  <c r="BU7" i="1"/>
  <c r="BU72" i="1" s="1"/>
  <c r="BO7" i="1"/>
  <c r="CF7" i="1"/>
  <c r="CF101" i="1" s="1"/>
  <c r="CD7" i="1"/>
  <c r="BT7" i="1"/>
  <c r="BT74" i="1" s="1"/>
  <c r="BK7" i="1"/>
  <c r="BK14" i="1" s="1"/>
  <c r="CM7" i="1"/>
  <c r="CC7" i="1"/>
  <c r="BS7" i="1"/>
  <c r="BS48" i="1" s="1"/>
  <c r="CJ7" i="1"/>
  <c r="CJ42" i="1" s="1"/>
  <c r="CL7" i="1"/>
  <c r="CL96" i="1" s="1"/>
  <c r="CB7" i="1"/>
  <c r="CB110" i="1" s="1"/>
  <c r="BR7" i="1"/>
  <c r="BR106" i="1" s="1"/>
  <c r="BI7" i="1"/>
  <c r="BI89" i="1" s="1"/>
  <c r="CK7" i="1"/>
  <c r="CK12" i="1" s="1"/>
  <c r="BZ7" i="1"/>
  <c r="BZ106" i="1" s="1"/>
  <c r="BP7" i="1"/>
  <c r="BP74" i="1" s="1"/>
  <c r="BH7" i="1"/>
  <c r="BH61" i="1" s="1"/>
  <c r="BX7" i="1"/>
  <c r="BX96" i="1" s="1"/>
  <c r="CI7" i="1"/>
  <c r="CI34" i="1" s="1"/>
  <c r="BW7" i="1"/>
  <c r="BW84" i="1" s="1"/>
  <c r="BN7" i="1"/>
  <c r="BL7" i="1"/>
  <c r="BL35" i="1" s="1"/>
  <c r="CH7" i="1"/>
  <c r="CH35" i="1" s="1"/>
  <c r="BV7" i="1"/>
  <c r="BM7" i="1"/>
  <c r="BJ7" i="1"/>
  <c r="BJ88" i="1" s="1"/>
  <c r="CG7" i="1"/>
  <c r="CG26" i="1" s="1"/>
  <c r="CA7" i="1"/>
  <c r="CA20" i="1" s="1"/>
  <c r="BQ7" i="1"/>
  <c r="BQ110" i="1" s="1"/>
  <c r="CG6" i="1"/>
  <c r="CL6" i="1"/>
  <c r="CL59" i="1" s="1"/>
  <c r="CC6" i="1"/>
  <c r="BU6" i="1"/>
  <c r="BU77" i="1" s="1"/>
  <c r="BO6" i="1"/>
  <c r="BO99" i="1" s="1"/>
  <c r="BS6" i="1"/>
  <c r="BS9" i="1" s="1"/>
  <c r="CB6" i="1"/>
  <c r="CB83" i="1" s="1"/>
  <c r="BN6" i="1"/>
  <c r="BV6" i="1"/>
  <c r="CK6" i="1"/>
  <c r="CK85" i="1" s="1"/>
  <c r="BY6" i="1"/>
  <c r="BT6" i="1"/>
  <c r="BM6" i="1"/>
  <c r="CH6" i="1"/>
  <c r="BL6" i="1"/>
  <c r="BL45" i="1" s="1"/>
  <c r="BW6" i="1"/>
  <c r="BW49" i="1" s="1"/>
  <c r="BQ6" i="1"/>
  <c r="BQ83" i="1" s="1"/>
  <c r="BX6" i="1"/>
  <c r="CJ6" i="1"/>
  <c r="CJ105" i="1" s="1"/>
  <c r="BJ6" i="1"/>
  <c r="BJ81" i="1" s="1"/>
  <c r="BR6" i="1"/>
  <c r="BR77" i="1" s="1"/>
  <c r="CM6" i="1"/>
  <c r="CM108" i="1" s="1"/>
  <c r="CE6" i="1"/>
  <c r="CE83" i="1" s="1"/>
  <c r="CD6" i="1"/>
  <c r="BI6" i="1"/>
  <c r="BI99" i="1" s="1"/>
  <c r="CF6" i="1"/>
  <c r="CF108" i="1" s="1"/>
  <c r="BZ6" i="1"/>
  <c r="CI6" i="1"/>
  <c r="BH6" i="1"/>
  <c r="BK6" i="1"/>
  <c r="BK103" i="1" s="1"/>
  <c r="BP6" i="1"/>
  <c r="CA6" i="1"/>
  <c r="CA65" i="1" s="1"/>
  <c r="R9" i="1"/>
  <c r="Q59" i="1"/>
  <c r="Q35" i="1"/>
  <c r="S103" i="1"/>
  <c r="S87" i="1"/>
  <c r="S37" i="1"/>
  <c r="S20" i="1"/>
  <c r="R107" i="1"/>
  <c r="R65" i="1"/>
  <c r="R56" i="1"/>
  <c r="R48" i="1"/>
  <c r="R32" i="1"/>
  <c r="R24" i="1"/>
  <c r="R15" i="1"/>
  <c r="Q43" i="1"/>
  <c r="Q18" i="1"/>
  <c r="Q51" i="1"/>
  <c r="A58" i="1"/>
  <c r="R104" i="1"/>
  <c r="R96" i="1"/>
  <c r="R88" i="1"/>
  <c r="R79" i="1"/>
  <c r="R13" i="1"/>
  <c r="R71" i="1"/>
  <c r="R63" i="1"/>
  <c r="R46" i="1"/>
  <c r="R38" i="1"/>
  <c r="R30" i="1"/>
  <c r="Q24" i="1"/>
  <c r="R40" i="1"/>
  <c r="BG82" i="1"/>
  <c r="BG69" i="1"/>
  <c r="S74" i="1"/>
  <c r="Q80" i="1"/>
  <c r="S63" i="1"/>
  <c r="S46" i="1"/>
  <c r="R100" i="1"/>
  <c r="Q70" i="1"/>
  <c r="R26" i="1"/>
  <c r="Q20" i="1"/>
  <c r="Q12" i="1"/>
  <c r="Q21" i="1"/>
  <c r="S69" i="1"/>
  <c r="R64" i="1"/>
  <c r="S11" i="1"/>
  <c r="S61" i="1"/>
  <c r="R54" i="1"/>
  <c r="S43" i="1"/>
  <c r="R22" i="1"/>
  <c r="S13" i="1"/>
  <c r="Q11" i="1"/>
  <c r="S9" i="1"/>
  <c r="S107" i="1"/>
  <c r="R93" i="1"/>
  <c r="S65" i="1"/>
  <c r="R59" i="1"/>
  <c r="R27" i="1"/>
  <c r="S8" i="1"/>
  <c r="BG8" i="1" s="1"/>
  <c r="Q101" i="1"/>
  <c r="R98" i="1"/>
  <c r="S95" i="1"/>
  <c r="R90" i="1"/>
  <c r="R82" i="1"/>
  <c r="S78" i="1"/>
  <c r="R73" i="1"/>
  <c r="S70" i="1"/>
  <c r="S29" i="1"/>
  <c r="Q13" i="1"/>
  <c r="R78" i="1"/>
  <c r="S34" i="1"/>
  <c r="R29" i="1"/>
  <c r="R12" i="1"/>
  <c r="S105" i="1"/>
  <c r="S108" i="1"/>
  <c r="R102" i="1"/>
  <c r="S99" i="1"/>
  <c r="R86" i="1"/>
  <c r="S83" i="1"/>
  <c r="R77" i="1"/>
  <c r="Q72" i="1"/>
  <c r="R69" i="1"/>
  <c r="S66" i="1"/>
  <c r="R60" i="1"/>
  <c r="S57" i="1"/>
  <c r="Q55" i="1"/>
  <c r="R52" i="1"/>
  <c r="S49" i="1"/>
  <c r="R44" i="1"/>
  <c r="S41" i="1"/>
  <c r="R36" i="1"/>
  <c r="S33" i="1"/>
  <c r="R28" i="1"/>
  <c r="S25" i="1"/>
  <c r="R19" i="1"/>
  <c r="S16" i="1"/>
  <c r="BF82" i="1"/>
  <c r="BF65" i="1"/>
  <c r="R106" i="1"/>
  <c r="S102" i="1"/>
  <c r="Q100" i="1"/>
  <c r="R97" i="1"/>
  <c r="S94" i="1"/>
  <c r="R89" i="1"/>
  <c r="S86" i="1"/>
  <c r="Q84" i="1"/>
  <c r="R81" i="1"/>
  <c r="S77" i="1"/>
  <c r="R72" i="1"/>
  <c r="S60" i="1"/>
  <c r="R55" i="1"/>
  <c r="S52" i="1"/>
  <c r="R47" i="1"/>
  <c r="S44" i="1"/>
  <c r="R39" i="1"/>
  <c r="S36" i="1"/>
  <c r="R31" i="1"/>
  <c r="S28" i="1"/>
  <c r="R23" i="1"/>
  <c r="S19" i="1"/>
  <c r="R14" i="1"/>
  <c r="R94" i="1"/>
  <c r="S91" i="1"/>
  <c r="BF109" i="1"/>
  <c r="BF105" i="1"/>
  <c r="BF45" i="1"/>
  <c r="S80" i="1"/>
  <c r="BF77" i="1"/>
  <c r="BF59" i="1"/>
  <c r="BF81" i="1"/>
  <c r="BF99" i="1"/>
  <c r="BF108" i="1"/>
  <c r="BF69" i="1"/>
  <c r="BF25" i="1"/>
  <c r="BF23" i="1"/>
  <c r="BF83" i="1"/>
  <c r="BF36" i="1"/>
  <c r="BF85" i="1"/>
  <c r="BF107" i="1"/>
  <c r="BF9" i="1"/>
  <c r="BF103" i="1"/>
  <c r="BF97" i="1"/>
  <c r="Q62" i="1"/>
  <c r="S39" i="1"/>
  <c r="AC100" i="1"/>
  <c r="Q26" i="1"/>
  <c r="Q92" i="1"/>
  <c r="Q58" i="1"/>
  <c r="Q42" i="1"/>
  <c r="Q17" i="1"/>
  <c r="Q67" i="1"/>
  <c r="AC55" i="1"/>
  <c r="Q106" i="1"/>
  <c r="Q39" i="1"/>
  <c r="Q64" i="1"/>
  <c r="AC72" i="1"/>
  <c r="Q47" i="1"/>
  <c r="Q97" i="1"/>
  <c r="Q89" i="1"/>
  <c r="BG59" i="1"/>
  <c r="Q81" i="1"/>
  <c r="BG107" i="1"/>
  <c r="BG65" i="1"/>
  <c r="BG83" i="1"/>
  <c r="BG36" i="1"/>
  <c r="BG23" i="1"/>
  <c r="BG97" i="1"/>
  <c r="R108" i="1"/>
  <c r="Q102" i="1"/>
  <c r="R99" i="1"/>
  <c r="S96" i="1"/>
  <c r="Q94" i="1"/>
  <c r="S88" i="1"/>
  <c r="R83" i="1"/>
  <c r="S79" i="1"/>
  <c r="R74" i="1"/>
  <c r="S71" i="1"/>
  <c r="Q69" i="1"/>
  <c r="Q60" i="1"/>
  <c r="R57" i="1"/>
  <c r="S54" i="1"/>
  <c r="R49" i="1"/>
  <c r="Q44" i="1"/>
  <c r="R41" i="1"/>
  <c r="S38" i="1"/>
  <c r="Q36" i="1"/>
  <c r="S30" i="1"/>
  <c r="Q28" i="1"/>
  <c r="R25" i="1"/>
  <c r="S22" i="1"/>
  <c r="R16" i="1"/>
  <c r="R80" i="1"/>
  <c r="BG99" i="1"/>
  <c r="BG45" i="1"/>
  <c r="BG81" i="1"/>
  <c r="BG9" i="1"/>
  <c r="BG103" i="1"/>
  <c r="BG25" i="1"/>
  <c r="Q31" i="1"/>
  <c r="BG85" i="1"/>
  <c r="BG77" i="1"/>
  <c r="BG105" i="1"/>
  <c r="Q23" i="1"/>
  <c r="BG49" i="1"/>
  <c r="BG109" i="1"/>
  <c r="BG108" i="1"/>
  <c r="Q14" i="1"/>
  <c r="R61" i="1"/>
  <c r="S104" i="1"/>
  <c r="R91" i="1"/>
  <c r="Q77" i="1"/>
  <c r="R66" i="1"/>
  <c r="Q52" i="1"/>
  <c r="R33" i="1"/>
  <c r="S109" i="1"/>
  <c r="Q107" i="1"/>
  <c r="R103" i="1"/>
  <c r="Q98" i="1"/>
  <c r="S92" i="1"/>
  <c r="Q90" i="1"/>
  <c r="R87" i="1"/>
  <c r="S84" i="1"/>
  <c r="Q82" i="1"/>
  <c r="S75" i="1"/>
  <c r="R70" i="1"/>
  <c r="S67" i="1"/>
  <c r="Q65" i="1"/>
  <c r="R62" i="1"/>
  <c r="Q56" i="1"/>
  <c r="R53" i="1"/>
  <c r="S50" i="1"/>
  <c r="R45" i="1"/>
  <c r="S42" i="1"/>
  <c r="Q32" i="1"/>
  <c r="S26" i="1"/>
  <c r="R20" i="1"/>
  <c r="S17" i="1"/>
  <c r="AL108" i="1"/>
  <c r="AL103" i="1"/>
  <c r="AL99" i="1"/>
  <c r="AL70" i="1"/>
  <c r="AL53" i="1"/>
  <c r="AL49" i="1"/>
  <c r="CK8" i="1"/>
  <c r="AL37" i="1"/>
  <c r="AL20" i="1"/>
  <c r="AL11" i="1"/>
  <c r="CH19" i="1"/>
  <c r="AL51" i="1"/>
  <c r="AL47" i="1"/>
  <c r="AL43" i="1"/>
  <c r="AL39" i="1"/>
  <c r="AL35" i="1"/>
  <c r="AL31" i="1"/>
  <c r="AL23" i="1"/>
  <c r="AL18" i="1"/>
  <c r="AL14" i="1"/>
  <c r="AL10" i="1"/>
  <c r="AL100" i="1"/>
  <c r="AL26" i="1"/>
  <c r="AL95" i="1"/>
  <c r="AL91" i="1"/>
  <c r="AL87" i="1"/>
  <c r="AL83" i="1"/>
  <c r="AL78" i="1"/>
  <c r="AL74" i="1"/>
  <c r="AL66" i="1"/>
  <c r="AL62" i="1"/>
  <c r="AL57" i="1"/>
  <c r="AL45" i="1"/>
  <c r="AL41" i="1"/>
  <c r="AL33" i="1"/>
  <c r="AL29" i="1"/>
  <c r="AL25" i="1"/>
  <c r="AL16" i="1"/>
  <c r="AL12" i="1"/>
  <c r="AL21" i="1"/>
  <c r="AL102" i="1"/>
  <c r="AL94" i="1"/>
  <c r="AL86" i="1"/>
  <c r="AL77" i="1"/>
  <c r="AL69" i="1"/>
  <c r="AL60" i="1"/>
  <c r="AL48" i="1"/>
  <c r="AL44" i="1"/>
  <c r="AL36" i="1"/>
  <c r="AL28" i="1"/>
  <c r="AL24" i="1"/>
  <c r="AL19" i="1"/>
  <c r="AL30" i="1"/>
  <c r="AL61" i="1"/>
  <c r="AL105" i="1"/>
  <c r="BF55" i="1"/>
  <c r="BF61" i="1"/>
  <c r="BF37" i="1"/>
  <c r="BF78" i="1"/>
  <c r="BF62" i="1"/>
  <c r="BF106" i="1"/>
  <c r="BF26" i="1"/>
  <c r="BF96" i="1"/>
  <c r="BF75" i="1"/>
  <c r="BF34" i="1"/>
  <c r="BF56" i="1"/>
  <c r="BF95" i="1"/>
  <c r="BF92" i="1"/>
  <c r="BF39" i="1"/>
  <c r="BF102" i="1"/>
  <c r="BF30" i="1"/>
  <c r="BF35" i="1"/>
  <c r="BF14" i="1"/>
  <c r="BF38" i="1"/>
  <c r="BF79" i="1"/>
  <c r="BF22" i="1"/>
  <c r="BF104" i="1"/>
  <c r="BF87" i="1"/>
  <c r="BF74" i="1"/>
  <c r="BF33" i="1"/>
  <c r="BF42" i="1"/>
  <c r="BF21" i="1"/>
  <c r="BF27" i="1"/>
  <c r="BF13" i="1"/>
  <c r="BF12" i="1"/>
  <c r="BF54" i="1"/>
  <c r="BF73" i="1"/>
  <c r="BF68" i="1"/>
  <c r="BF60" i="1"/>
  <c r="BF71" i="1"/>
  <c r="BF44" i="1"/>
  <c r="BF94" i="1"/>
  <c r="BF63" i="1"/>
  <c r="BF43" i="1"/>
  <c r="BF50" i="1"/>
  <c r="BF17" i="1"/>
  <c r="BF64" i="1"/>
  <c r="BF52" i="1"/>
  <c r="BF51" i="1"/>
  <c r="BF70" i="1"/>
  <c r="BF48" i="1"/>
  <c r="BF32" i="1"/>
  <c r="BF67" i="1"/>
  <c r="BF91" i="1"/>
  <c r="BF89" i="1"/>
  <c r="BF53" i="1"/>
  <c r="BF93" i="1"/>
  <c r="BF24" i="1"/>
  <c r="BF46" i="1"/>
  <c r="BF28" i="1"/>
  <c r="BF31" i="1"/>
  <c r="BF88" i="1"/>
  <c r="BF84" i="1"/>
  <c r="BF80" i="1"/>
  <c r="BF66" i="1"/>
  <c r="BF19" i="1"/>
  <c r="BF57" i="1"/>
  <c r="BF41" i="1"/>
  <c r="BF76" i="1"/>
  <c r="BF100" i="1"/>
  <c r="BF10" i="1"/>
  <c r="BF101" i="1"/>
  <c r="BF86" i="1"/>
  <c r="BF16" i="1"/>
  <c r="BF15" i="1"/>
  <c r="BF29" i="1"/>
  <c r="BF90" i="1"/>
  <c r="BF72" i="1"/>
  <c r="BF40" i="1"/>
  <c r="BF18" i="1"/>
  <c r="BF98" i="1"/>
  <c r="BF58" i="1"/>
  <c r="BF47" i="1"/>
  <c r="BF20" i="1"/>
  <c r="BF11" i="1"/>
  <c r="BE84" i="1"/>
  <c r="BE30" i="1"/>
  <c r="BE72" i="1"/>
  <c r="BE53" i="1"/>
  <c r="BE86" i="1"/>
  <c r="BE42" i="1"/>
  <c r="BE93" i="1"/>
  <c r="BE62" i="1"/>
  <c r="BE18" i="1"/>
  <c r="BE92" i="1"/>
  <c r="BE10" i="1"/>
  <c r="BE67" i="1"/>
  <c r="BE66" i="1"/>
  <c r="BE89" i="1"/>
  <c r="BE88" i="1"/>
  <c r="BE76" i="1"/>
  <c r="BE102" i="1"/>
  <c r="BE50" i="1"/>
  <c r="BE47" i="1"/>
  <c r="BE58" i="1"/>
  <c r="BE71" i="1"/>
  <c r="BE41" i="1"/>
  <c r="BE32" i="1"/>
  <c r="BE68" i="1"/>
  <c r="BE101" i="1"/>
  <c r="BE79" i="1"/>
  <c r="BE17" i="1"/>
  <c r="BE22" i="1"/>
  <c r="BE40" i="1"/>
  <c r="BE13" i="1"/>
  <c r="BE44" i="1"/>
  <c r="BE64" i="1"/>
  <c r="BE100" i="1"/>
  <c r="BE21" i="1"/>
  <c r="BE63" i="1"/>
  <c r="BE15" i="1"/>
  <c r="BE51" i="1"/>
  <c r="BE38" i="1"/>
  <c r="BE46" i="1"/>
  <c r="BE60" i="1"/>
  <c r="BE33" i="1"/>
  <c r="BE48" i="1"/>
  <c r="BE16" i="1"/>
  <c r="BE12" i="1"/>
  <c r="BE24" i="1"/>
  <c r="BE56" i="1"/>
  <c r="BE75" i="1"/>
  <c r="BE39" i="1"/>
  <c r="BE55" i="1"/>
  <c r="BE61" i="1"/>
  <c r="BE91" i="1"/>
  <c r="BE34" i="1"/>
  <c r="BE43" i="1"/>
  <c r="BE29" i="1"/>
  <c r="BE26" i="1"/>
  <c r="BE74" i="1"/>
  <c r="BE80" i="1"/>
  <c r="BE90" i="1"/>
  <c r="BE57" i="1"/>
  <c r="BE11" i="1"/>
  <c r="BE54" i="1"/>
  <c r="BE19" i="1"/>
  <c r="BE104" i="1"/>
  <c r="BE31" i="1"/>
  <c r="BE20" i="1"/>
  <c r="BE37" i="1"/>
  <c r="BE52" i="1"/>
  <c r="BE95" i="1"/>
  <c r="BE94" i="1"/>
  <c r="BE35" i="1"/>
  <c r="BE28" i="1"/>
  <c r="BE73" i="1"/>
  <c r="BE70" i="1"/>
  <c r="BE96" i="1"/>
  <c r="BE78" i="1"/>
  <c r="BE87" i="1"/>
  <c r="BE98" i="1"/>
  <c r="BE27" i="1"/>
  <c r="BE14" i="1"/>
  <c r="BE106" i="1"/>
  <c r="Q61" i="1"/>
  <c r="R37" i="1"/>
  <c r="Q104" i="1"/>
  <c r="S98" i="1"/>
  <c r="Q96" i="1"/>
  <c r="S90" i="1"/>
  <c r="R85" i="1"/>
  <c r="S82" i="1"/>
  <c r="R76" i="1"/>
  <c r="S73" i="1"/>
  <c r="Q71" i="1"/>
  <c r="Q54" i="1"/>
  <c r="R51" i="1"/>
  <c r="S48" i="1"/>
  <c r="Q46" i="1"/>
  <c r="R43" i="1"/>
  <c r="Q38" i="1"/>
  <c r="S32" i="1"/>
  <c r="Q30" i="1"/>
  <c r="S24" i="1"/>
  <c r="R18" i="1"/>
  <c r="S15" i="1"/>
  <c r="R10" i="1"/>
  <c r="Q109" i="1"/>
  <c r="Q85" i="1"/>
  <c r="AL8" i="1"/>
  <c r="AL72" i="1"/>
  <c r="AC101" i="1"/>
  <c r="AC52" i="1"/>
  <c r="Q76" i="1"/>
  <c r="BI8" i="1"/>
  <c r="S100" i="1"/>
  <c r="R95" i="1"/>
  <c r="AC11" i="1"/>
  <c r="BK8" i="1"/>
  <c r="Q63" i="1"/>
  <c r="Q93" i="1"/>
  <c r="S58" i="1"/>
  <c r="AL27" i="1"/>
  <c r="BN8" i="1"/>
  <c r="AL88" i="1"/>
  <c r="AL79" i="1"/>
  <c r="AL71" i="1"/>
  <c r="AL63" i="1"/>
  <c r="AL54" i="1"/>
  <c r="AL46" i="1"/>
  <c r="AL38" i="1"/>
  <c r="AL22" i="1"/>
  <c r="AL13" i="1"/>
  <c r="AL9" i="1"/>
  <c r="BJ8" i="1"/>
  <c r="AL92" i="1"/>
  <c r="AL84" i="1"/>
  <c r="AL75" i="1"/>
  <c r="AL67" i="1"/>
  <c r="AL58" i="1"/>
  <c r="AL42" i="1"/>
  <c r="AL34" i="1"/>
  <c r="AL17" i="1"/>
  <c r="Q34" i="1"/>
  <c r="Q27" i="1"/>
  <c r="Q19" i="1"/>
  <c r="AL109" i="1"/>
  <c r="AL104" i="1"/>
  <c r="AL96" i="1"/>
  <c r="S21" i="1"/>
  <c r="Q15" i="1"/>
  <c r="AL50" i="1"/>
  <c r="S56" i="1"/>
  <c r="Q40" i="1"/>
  <c r="BC100" i="1"/>
  <c r="CJ8" i="1"/>
  <c r="CF8" i="1"/>
  <c r="AL107" i="1"/>
  <c r="AL98" i="1"/>
  <c r="AL90" i="1"/>
  <c r="AL82" i="1"/>
  <c r="AL73" i="1"/>
  <c r="AL65" i="1"/>
  <c r="AL56" i="1"/>
  <c r="AL40" i="1"/>
  <c r="AL32" i="1"/>
  <c r="AL15" i="1"/>
  <c r="R109" i="1"/>
  <c r="S106" i="1"/>
  <c r="Q103" i="1"/>
  <c r="S97" i="1"/>
  <c r="Q95" i="1"/>
  <c r="R92" i="1"/>
  <c r="S89" i="1"/>
  <c r="Q87" i="1"/>
  <c r="R84" i="1"/>
  <c r="S81" i="1"/>
  <c r="Q78" i="1"/>
  <c r="R75" i="1"/>
  <c r="S72" i="1"/>
  <c r="R67" i="1"/>
  <c r="S64" i="1"/>
  <c r="R58" i="1"/>
  <c r="S55" i="1"/>
  <c r="Q53" i="1"/>
  <c r="R50" i="1"/>
  <c r="S47" i="1"/>
  <c r="Q45" i="1"/>
  <c r="R42" i="1"/>
  <c r="Q37" i="1"/>
  <c r="R34" i="1"/>
  <c r="S31" i="1"/>
  <c r="Q29" i="1"/>
  <c r="S23" i="1"/>
  <c r="R17" i="1"/>
  <c r="S14" i="1"/>
  <c r="CL8" i="1"/>
  <c r="BM8" i="1"/>
  <c r="R21" i="1"/>
  <c r="BH8" i="1"/>
  <c r="R105" i="1"/>
  <c r="AL52" i="1"/>
  <c r="Q88" i="1"/>
  <c r="Q79" i="1"/>
  <c r="AL80" i="1"/>
  <c r="CH8" i="1"/>
  <c r="Q57" i="1"/>
  <c r="CM8" i="1"/>
  <c r="BL8" i="1"/>
  <c r="Q68" i="1"/>
  <c r="AL106" i="1"/>
  <c r="AL101" i="1"/>
  <c r="AL97" i="1"/>
  <c r="AL93" i="1"/>
  <c r="AL89" i="1"/>
  <c r="AL85" i="1"/>
  <c r="AL81" i="1"/>
  <c r="AL76" i="1"/>
  <c r="AL68" i="1"/>
  <c r="AL64" i="1"/>
  <c r="AL59" i="1"/>
  <c r="AL55" i="1"/>
  <c r="R68" i="1"/>
  <c r="R35" i="1"/>
  <c r="BO8" i="1"/>
  <c r="CG8" i="1"/>
  <c r="CI8" i="1"/>
  <c r="Q22" i="1"/>
  <c r="BE99" i="1"/>
  <c r="BE82" i="1"/>
  <c r="BE109" i="1"/>
  <c r="BE9" i="1"/>
  <c r="BE49" i="1"/>
  <c r="BE108" i="1"/>
  <c r="BE107" i="1"/>
  <c r="BE69" i="1"/>
  <c r="BE23" i="1"/>
  <c r="BE59" i="1"/>
  <c r="BE85" i="1"/>
  <c r="BE36" i="1"/>
  <c r="BE45" i="1"/>
  <c r="BE77" i="1"/>
  <c r="BE81" i="1"/>
  <c r="BE103" i="1"/>
  <c r="BE65" i="1"/>
  <c r="BE105" i="1"/>
  <c r="BE25" i="1"/>
  <c r="BE83" i="1"/>
  <c r="BE97" i="1"/>
  <c r="BG41" i="1"/>
  <c r="BG56" i="1"/>
  <c r="BG71" i="1"/>
  <c r="BG64" i="1"/>
  <c r="BG100" i="1"/>
  <c r="BG44" i="1"/>
  <c r="BG53" i="1"/>
  <c r="BG55" i="1"/>
  <c r="BG61" i="1"/>
  <c r="BG15" i="1"/>
  <c r="BG86" i="1"/>
  <c r="BG26" i="1"/>
  <c r="BG88" i="1"/>
  <c r="BG106" i="1"/>
  <c r="BG31" i="1"/>
  <c r="BG38" i="1"/>
  <c r="BG17" i="1"/>
  <c r="BG51" i="1"/>
  <c r="BG47" i="1"/>
  <c r="BG95" i="1"/>
  <c r="BG67" i="1"/>
  <c r="BG12" i="1"/>
  <c r="BG76" i="1"/>
  <c r="BG78" i="1"/>
  <c r="BG74" i="1"/>
  <c r="BG70" i="1"/>
  <c r="BG50" i="1"/>
  <c r="BG63" i="1"/>
  <c r="BG54" i="1"/>
  <c r="BG40" i="1"/>
  <c r="BG101" i="1"/>
  <c r="BG90" i="1"/>
  <c r="BG93" i="1"/>
  <c r="BG68" i="1"/>
  <c r="BG98" i="1"/>
  <c r="BG28" i="1"/>
  <c r="BG37" i="1"/>
  <c r="BG13" i="1"/>
  <c r="BG75" i="1"/>
  <c r="BG58" i="1"/>
  <c r="BG22" i="1"/>
  <c r="BG94" i="1"/>
  <c r="BG102" i="1"/>
  <c r="BG27" i="1"/>
  <c r="BG60" i="1"/>
  <c r="BG20" i="1"/>
  <c r="BG29" i="1"/>
  <c r="BG16" i="1"/>
  <c r="BG104" i="1"/>
  <c r="BG19" i="1"/>
  <c r="BG57" i="1"/>
  <c r="BG33" i="1"/>
  <c r="BG11" i="1"/>
  <c r="BG96" i="1"/>
  <c r="BG43" i="1"/>
  <c r="BG42" i="1"/>
  <c r="BG48" i="1"/>
  <c r="BG39" i="1"/>
  <c r="BG30" i="1"/>
  <c r="BG72" i="1"/>
  <c r="BG80" i="1"/>
  <c r="BG66" i="1"/>
  <c r="BG84" i="1"/>
  <c r="BG73" i="1"/>
  <c r="BG24" i="1"/>
  <c r="BG87" i="1"/>
  <c r="BG79" i="1"/>
  <c r="BG34" i="1"/>
  <c r="BG62" i="1"/>
  <c r="BG46" i="1"/>
  <c r="BG14" i="1"/>
  <c r="BG91" i="1"/>
  <c r="BG10" i="1"/>
  <c r="BG35" i="1"/>
  <c r="BG92" i="1"/>
  <c r="BG18" i="1"/>
  <c r="BG52" i="1"/>
  <c r="BG21" i="1"/>
  <c r="BG89" i="1"/>
  <c r="BG32" i="1"/>
  <c r="AC88" i="1"/>
  <c r="Q25" i="1"/>
  <c r="Q105" i="1"/>
  <c r="Q73" i="1"/>
  <c r="Q50" i="1"/>
  <c r="Q86" i="1"/>
  <c r="Q48" i="1"/>
  <c r="Q75" i="1"/>
  <c r="Q108" i="1"/>
  <c r="AC84" i="1"/>
  <c r="AC79" i="1"/>
  <c r="AC77" i="1"/>
  <c r="AC62" i="1"/>
  <c r="CH101" i="1" l="1"/>
  <c r="CH84" i="1"/>
  <c r="CH104" i="1"/>
  <c r="CH60" i="1"/>
  <c r="CH78" i="1"/>
  <c r="CI104" i="1"/>
  <c r="CH28" i="1"/>
  <c r="CH67" i="1"/>
  <c r="CH71" i="1"/>
  <c r="CH26" i="1"/>
  <c r="CH63" i="1"/>
  <c r="CI33" i="1"/>
  <c r="CH72" i="1"/>
  <c r="CH40" i="1"/>
  <c r="BR84" i="1"/>
  <c r="CH41" i="1"/>
  <c r="CE110" i="1"/>
  <c r="CH96" i="1"/>
  <c r="CH12" i="1"/>
  <c r="CH88" i="1"/>
  <c r="CH66" i="1"/>
  <c r="CH20" i="1"/>
  <c r="CH56" i="1"/>
  <c r="CH14" i="1"/>
  <c r="CH42" i="1"/>
  <c r="CH80" i="1"/>
  <c r="CH98" i="1"/>
  <c r="CL36" i="1"/>
  <c r="CL107" i="1"/>
  <c r="CJ59" i="1"/>
  <c r="CJ83" i="1"/>
  <c r="BT29" i="1"/>
  <c r="BT51" i="1"/>
  <c r="CH94" i="1"/>
  <c r="CH15" i="1"/>
  <c r="CH79" i="1"/>
  <c r="CH92" i="1"/>
  <c r="CH58" i="1"/>
  <c r="CH30" i="1"/>
  <c r="CH64" i="1"/>
  <c r="BU74" i="1"/>
  <c r="BU68" i="1"/>
  <c r="CI12" i="1"/>
  <c r="CI38" i="1"/>
  <c r="CH38" i="1"/>
  <c r="CH47" i="1"/>
  <c r="CH27" i="1"/>
  <c r="CH43" i="1"/>
  <c r="CH44" i="1"/>
  <c r="CH46" i="1"/>
  <c r="CH106" i="1"/>
  <c r="CH37" i="1"/>
  <c r="CH73" i="1"/>
  <c r="BU75" i="1"/>
  <c r="CH33" i="1"/>
  <c r="CH55" i="1"/>
  <c r="CH57" i="1"/>
  <c r="CH90" i="1"/>
  <c r="CH54" i="1"/>
  <c r="CH76" i="1"/>
  <c r="CH53" i="1"/>
  <c r="CH52" i="1"/>
  <c r="CH24" i="1"/>
  <c r="BZ102" i="1"/>
  <c r="CH51" i="1"/>
  <c r="CH29" i="1"/>
  <c r="CH34" i="1"/>
  <c r="BT91" i="1"/>
  <c r="CH21" i="1"/>
  <c r="CH22" i="1"/>
  <c r="CH89" i="1"/>
  <c r="CH75" i="1"/>
  <c r="CH13" i="1"/>
  <c r="CH68" i="1"/>
  <c r="BT68" i="1"/>
  <c r="CH50" i="1"/>
  <c r="CH18" i="1"/>
  <c r="CH91" i="1"/>
  <c r="CH100" i="1"/>
  <c r="BT32" i="1"/>
  <c r="CH10" i="1"/>
  <c r="CH39" i="1"/>
  <c r="CH48" i="1"/>
  <c r="CH86" i="1"/>
  <c r="CJ69" i="1"/>
  <c r="CJ9" i="1"/>
  <c r="CK107" i="1"/>
  <c r="CK69" i="1"/>
  <c r="BT110" i="1"/>
  <c r="BR110" i="1"/>
  <c r="BT48" i="1"/>
  <c r="BT13" i="1"/>
  <c r="CI60" i="1"/>
  <c r="CI42" i="1"/>
  <c r="CJ106" i="1"/>
  <c r="CJ13" i="1"/>
  <c r="CJ63" i="1"/>
  <c r="CI63" i="1"/>
  <c r="CI53" i="1"/>
  <c r="CI87" i="1"/>
  <c r="CJ64" i="1"/>
  <c r="CI30" i="1"/>
  <c r="CJ10" i="1"/>
  <c r="CH11" i="1"/>
  <c r="CH31" i="1"/>
  <c r="CH87" i="1"/>
  <c r="CL81" i="1"/>
  <c r="CL109" i="1"/>
  <c r="CL99" i="1"/>
  <c r="CL85" i="1"/>
  <c r="CK103" i="1"/>
  <c r="CK97" i="1"/>
  <c r="CF9" i="1"/>
  <c r="CK83" i="1"/>
  <c r="CJ99" i="1"/>
  <c r="BT46" i="1"/>
  <c r="BT31" i="1"/>
  <c r="BT84" i="1"/>
  <c r="BT101" i="1"/>
  <c r="BT95" i="1"/>
  <c r="BT57" i="1"/>
  <c r="BU110" i="1"/>
  <c r="BU79" i="1"/>
  <c r="BT24" i="1"/>
  <c r="BS80" i="1"/>
  <c r="BS14" i="1"/>
  <c r="BT58" i="1"/>
  <c r="BS21" i="1"/>
  <c r="BT73" i="1"/>
  <c r="BU104" i="1"/>
  <c r="BT75" i="1"/>
  <c r="BT38" i="1"/>
  <c r="BW39" i="1"/>
  <c r="BS41" i="1"/>
  <c r="BT90" i="1"/>
  <c r="BT20" i="1"/>
  <c r="BT89" i="1"/>
  <c r="BT86" i="1"/>
  <c r="BS57" i="1"/>
  <c r="BS28" i="1"/>
  <c r="BT54" i="1"/>
  <c r="BT106" i="1"/>
  <c r="BS96" i="1"/>
  <c r="BU80" i="1"/>
  <c r="BT87" i="1"/>
  <c r="BT53" i="1"/>
  <c r="BS100" i="1"/>
  <c r="BS19" i="1"/>
  <c r="BT67" i="1"/>
  <c r="BT102" i="1"/>
  <c r="BS63" i="1"/>
  <c r="BS47" i="1"/>
  <c r="BU36" i="1"/>
  <c r="BT14" i="1"/>
  <c r="BT66" i="1"/>
  <c r="BT39" i="1"/>
  <c r="BT63" i="1"/>
  <c r="BT72" i="1"/>
  <c r="BT43" i="1"/>
  <c r="BT79" i="1"/>
  <c r="BT62" i="1"/>
  <c r="BT28" i="1"/>
  <c r="BT42" i="1"/>
  <c r="BT12" i="1"/>
  <c r="BT56" i="1"/>
  <c r="BZ66" i="1"/>
  <c r="CJ46" i="1"/>
  <c r="BH84" i="1"/>
  <c r="BT94" i="1"/>
  <c r="BT104" i="1"/>
  <c r="BT60" i="1"/>
  <c r="BT78" i="1"/>
  <c r="BT44" i="1"/>
  <c r="BT80" i="1"/>
  <c r="BH26" i="1"/>
  <c r="BH73" i="1"/>
  <c r="BT35" i="1"/>
  <c r="BT92" i="1"/>
  <c r="BT34" i="1"/>
  <c r="BT30" i="1"/>
  <c r="BT52" i="1"/>
  <c r="BT22" i="1"/>
  <c r="CJ39" i="1"/>
  <c r="BU100" i="1"/>
  <c r="BT40" i="1"/>
  <c r="BT11" i="1"/>
  <c r="BT55" i="1"/>
  <c r="BT64" i="1"/>
  <c r="BT41" i="1"/>
  <c r="BT96" i="1"/>
  <c r="CJ53" i="1"/>
  <c r="BT15" i="1"/>
  <c r="BT18" i="1"/>
  <c r="BT70" i="1"/>
  <c r="BT100" i="1"/>
  <c r="BT33" i="1"/>
  <c r="BT88" i="1"/>
  <c r="BL95" i="1"/>
  <c r="BT37" i="1"/>
  <c r="CJ22" i="1"/>
  <c r="BT50" i="1"/>
  <c r="BT10" i="1"/>
  <c r="BT61" i="1"/>
  <c r="BT26" i="1"/>
  <c r="BT93" i="1"/>
  <c r="BH87" i="1"/>
  <c r="BT16" i="1"/>
  <c r="BT27" i="1"/>
  <c r="BT21" i="1"/>
  <c r="BT98" i="1"/>
  <c r="BT17" i="1"/>
  <c r="BT47" i="1"/>
  <c r="BT71" i="1"/>
  <c r="BT19" i="1"/>
  <c r="CJ86" i="1"/>
  <c r="CK59" i="1"/>
  <c r="CK65" i="1"/>
  <c r="CK45" i="1"/>
  <c r="CK109" i="1"/>
  <c r="CK81" i="1"/>
  <c r="CK9" i="1"/>
  <c r="CK105" i="1"/>
  <c r="CK77" i="1"/>
  <c r="CK82" i="1"/>
  <c r="CK36" i="1"/>
  <c r="BI108" i="1"/>
  <c r="CK25" i="1"/>
  <c r="BI83" i="1"/>
  <c r="CK49" i="1"/>
  <c r="CK23" i="1"/>
  <c r="CJ77" i="1"/>
  <c r="CK108" i="1"/>
  <c r="BU25" i="1"/>
  <c r="CJ65" i="1"/>
  <c r="CK99" i="1"/>
  <c r="CJ109" i="1"/>
  <c r="BX32" i="1"/>
  <c r="BU11" i="1"/>
  <c r="BU62" i="1"/>
  <c r="BU10" i="1"/>
  <c r="BU57" i="1"/>
  <c r="BU19" i="1"/>
  <c r="BS70" i="1"/>
  <c r="BS76" i="1"/>
  <c r="BS29" i="1"/>
  <c r="BS60" i="1"/>
  <c r="BS34" i="1"/>
  <c r="BS91" i="1"/>
  <c r="BS11" i="1"/>
  <c r="BS61" i="1"/>
  <c r="BS17" i="1"/>
  <c r="BU70" i="1"/>
  <c r="BU27" i="1"/>
  <c r="BU86" i="1"/>
  <c r="BU41" i="1"/>
  <c r="BU78" i="1"/>
  <c r="BU28" i="1"/>
  <c r="BU42" i="1"/>
  <c r="BU53" i="1"/>
  <c r="BU87" i="1"/>
  <c r="BU55" i="1"/>
  <c r="BU90" i="1"/>
  <c r="BU33" i="1"/>
  <c r="BU21" i="1"/>
  <c r="BU76" i="1"/>
  <c r="BU93" i="1"/>
  <c r="BS16" i="1"/>
  <c r="BS33" i="1"/>
  <c r="BS102" i="1"/>
  <c r="BS18" i="1"/>
  <c r="BS31" i="1"/>
  <c r="BS62" i="1"/>
  <c r="BS95" i="1"/>
  <c r="BS27" i="1"/>
  <c r="BS24" i="1"/>
  <c r="BU34" i="1"/>
  <c r="BU29" i="1"/>
  <c r="BU46" i="1"/>
  <c r="BU22" i="1"/>
  <c r="BU98" i="1"/>
  <c r="BU58" i="1"/>
  <c r="BU84" i="1"/>
  <c r="BU14" i="1"/>
  <c r="BU32" i="1"/>
  <c r="BU95" i="1"/>
  <c r="BS40" i="1"/>
  <c r="BS87" i="1"/>
  <c r="BS78" i="1"/>
  <c r="BS58" i="1"/>
  <c r="BS10" i="1"/>
  <c r="BS32" i="1"/>
  <c r="BS68" i="1"/>
  <c r="BS98" i="1"/>
  <c r="BS66" i="1"/>
  <c r="BS54" i="1"/>
  <c r="BU16" i="1"/>
  <c r="BU15" i="1"/>
  <c r="BU20" i="1"/>
  <c r="BU106" i="1"/>
  <c r="BU47" i="1"/>
  <c r="BU17" i="1"/>
  <c r="BU43" i="1"/>
  <c r="BU24" i="1"/>
  <c r="BU66" i="1"/>
  <c r="BU101" i="1"/>
  <c r="BS79" i="1"/>
  <c r="BS86" i="1"/>
  <c r="BS71" i="1"/>
  <c r="BS35" i="1"/>
  <c r="BS20" i="1"/>
  <c r="BS43" i="1"/>
  <c r="BS46" i="1"/>
  <c r="BS42" i="1"/>
  <c r="BS72" i="1"/>
  <c r="BU44" i="1"/>
  <c r="BU96" i="1"/>
  <c r="BU60" i="1"/>
  <c r="BU61" i="1"/>
  <c r="BU50" i="1"/>
  <c r="BU64" i="1"/>
  <c r="BU26" i="1"/>
  <c r="BU35" i="1"/>
  <c r="BS52" i="1"/>
  <c r="BS73" i="1"/>
  <c r="BS38" i="1"/>
  <c r="BS39" i="1"/>
  <c r="BS51" i="1"/>
  <c r="BS64" i="1"/>
  <c r="BS106" i="1"/>
  <c r="BS94" i="1"/>
  <c r="BS75" i="1"/>
  <c r="BS101" i="1"/>
  <c r="BU94" i="1"/>
  <c r="BU88" i="1"/>
  <c r="BU37" i="1"/>
  <c r="BU91" i="1"/>
  <c r="BU38" i="1"/>
  <c r="BU54" i="1"/>
  <c r="BU51" i="1"/>
  <c r="BU48" i="1"/>
  <c r="BS90" i="1"/>
  <c r="BS44" i="1"/>
  <c r="BS104" i="1"/>
  <c r="BS110" i="1"/>
  <c r="BS93" i="1"/>
  <c r="BS89" i="1"/>
  <c r="BS67" i="1"/>
  <c r="BS12" i="1"/>
  <c r="BS13" i="1"/>
  <c r="BS26" i="1"/>
  <c r="BU92" i="1"/>
  <c r="BU89" i="1"/>
  <c r="BU30" i="1"/>
  <c r="BU63" i="1"/>
  <c r="BU71" i="1"/>
  <c r="BU102" i="1"/>
  <c r="BU40" i="1"/>
  <c r="BU13" i="1"/>
  <c r="BS50" i="1"/>
  <c r="BS88" i="1"/>
  <c r="BS92" i="1"/>
  <c r="BS22" i="1"/>
  <c r="BS74" i="1"/>
  <c r="BS30" i="1"/>
  <c r="BS55" i="1"/>
  <c r="BS15" i="1"/>
  <c r="BS53" i="1"/>
  <c r="BS84" i="1"/>
  <c r="BU31" i="1"/>
  <c r="BU12" i="1"/>
  <c r="BU65" i="1"/>
  <c r="BU82" i="1"/>
  <c r="BH54" i="1"/>
  <c r="CJ18" i="1"/>
  <c r="CJ80" i="1"/>
  <c r="CJ70" i="1"/>
  <c r="CJ24" i="1"/>
  <c r="CJ14" i="1"/>
  <c r="CJ52" i="1"/>
  <c r="CJ32" i="1"/>
  <c r="CJ34" i="1"/>
  <c r="BH10" i="1"/>
  <c r="BU45" i="1"/>
  <c r="BU109" i="1"/>
  <c r="BU81" i="1"/>
  <c r="CJ91" i="1"/>
  <c r="CJ84" i="1"/>
  <c r="CJ90" i="1"/>
  <c r="CJ58" i="1"/>
  <c r="CJ93" i="1"/>
  <c r="CJ27" i="1"/>
  <c r="CJ101" i="1"/>
  <c r="BU108" i="1"/>
  <c r="BU59" i="1"/>
  <c r="BU9" i="1"/>
  <c r="BU85" i="1"/>
  <c r="CJ15" i="1"/>
  <c r="CJ60" i="1"/>
  <c r="CJ56" i="1"/>
  <c r="CJ75" i="1"/>
  <c r="CJ62" i="1"/>
  <c r="CJ11" i="1"/>
  <c r="BU97" i="1"/>
  <c r="BU99" i="1"/>
  <c r="BU69" i="1"/>
  <c r="BU23" i="1"/>
  <c r="CJ96" i="1"/>
  <c r="CJ54" i="1"/>
  <c r="CJ98" i="1"/>
  <c r="CJ57" i="1"/>
  <c r="CJ35" i="1"/>
  <c r="CJ31" i="1"/>
  <c r="BU107" i="1"/>
  <c r="BU83" i="1"/>
  <c r="BU105" i="1"/>
  <c r="CJ16" i="1"/>
  <c r="CJ12" i="1"/>
  <c r="CJ41" i="1"/>
  <c r="CJ87" i="1"/>
  <c r="CJ95" i="1"/>
  <c r="BX43" i="1"/>
  <c r="BU103" i="1"/>
  <c r="BU49" i="1"/>
  <c r="CJ88" i="1"/>
  <c r="CJ47" i="1"/>
  <c r="CJ66" i="1"/>
  <c r="CJ72" i="1"/>
  <c r="CJ92" i="1"/>
  <c r="CJ44" i="1"/>
  <c r="CJ94" i="1"/>
  <c r="BX56" i="1"/>
  <c r="BX15" i="1"/>
  <c r="BX94" i="1"/>
  <c r="BX17" i="1"/>
  <c r="BX91" i="1"/>
  <c r="BX18" i="1"/>
  <c r="BX38" i="1"/>
  <c r="BX98" i="1"/>
  <c r="BX61" i="1"/>
  <c r="BX93" i="1"/>
  <c r="CI76" i="1"/>
  <c r="BX44" i="1"/>
  <c r="BX53" i="1"/>
  <c r="BX48" i="1"/>
  <c r="BX73" i="1"/>
  <c r="BX66" i="1"/>
  <c r="BX84" i="1"/>
  <c r="CI18" i="1"/>
  <c r="CI78" i="1"/>
  <c r="BX35" i="1"/>
  <c r="CI35" i="1"/>
  <c r="CI21" i="1"/>
  <c r="CI17" i="1"/>
  <c r="CI40" i="1"/>
  <c r="CI62" i="1"/>
  <c r="CI58" i="1"/>
  <c r="CI92" i="1"/>
  <c r="CI13" i="1"/>
  <c r="CI71" i="1"/>
  <c r="CI52" i="1"/>
  <c r="CI22" i="1"/>
  <c r="BX10" i="1"/>
  <c r="BX24" i="1"/>
  <c r="BX75" i="1"/>
  <c r="BX11" i="1"/>
  <c r="BX71" i="1"/>
  <c r="BX16" i="1"/>
  <c r="BX55" i="1"/>
  <c r="CM97" i="1"/>
  <c r="CI90" i="1"/>
  <c r="CI46" i="1"/>
  <c r="CI86" i="1"/>
  <c r="CI37" i="1"/>
  <c r="CI55" i="1"/>
  <c r="CI56" i="1"/>
  <c r="CI39" i="1"/>
  <c r="CI93" i="1"/>
  <c r="CI91" i="1"/>
  <c r="CJ73" i="1"/>
  <c r="CJ37" i="1"/>
  <c r="CI47" i="1"/>
  <c r="CI94" i="1"/>
  <c r="BX58" i="1"/>
  <c r="BX26" i="1"/>
  <c r="BX22" i="1"/>
  <c r="BX51" i="1"/>
  <c r="BX100" i="1"/>
  <c r="BX31" i="1"/>
  <c r="CM83" i="1"/>
  <c r="CI101" i="1"/>
  <c r="CI20" i="1"/>
  <c r="CI54" i="1"/>
  <c r="CI102" i="1"/>
  <c r="CI11" i="1"/>
  <c r="CI31" i="1"/>
  <c r="CI95" i="1"/>
  <c r="CI10" i="1"/>
  <c r="CI19" i="1"/>
  <c r="CJ102" i="1"/>
  <c r="CJ28" i="1"/>
  <c r="CJ51" i="1"/>
  <c r="CJ40" i="1"/>
  <c r="CJ55" i="1"/>
  <c r="CJ43" i="1"/>
  <c r="CJ26" i="1"/>
  <c r="CI73" i="1"/>
  <c r="CI29" i="1"/>
  <c r="CI100" i="1"/>
  <c r="BX63" i="1"/>
  <c r="BX76" i="1"/>
  <c r="BX70" i="1"/>
  <c r="BX80" i="1"/>
  <c r="BX14" i="1"/>
  <c r="BX104" i="1"/>
  <c r="CM77" i="1"/>
  <c r="CI74" i="1"/>
  <c r="CI79" i="1"/>
  <c r="CI98" i="1"/>
  <c r="CI50" i="1"/>
  <c r="CI84" i="1"/>
  <c r="CI72" i="1"/>
  <c r="CI80" i="1"/>
  <c r="CI41" i="1"/>
  <c r="CI68" i="1"/>
  <c r="CJ74" i="1"/>
  <c r="CJ19" i="1"/>
  <c r="CJ20" i="1"/>
  <c r="CJ76" i="1"/>
  <c r="CJ17" i="1"/>
  <c r="CJ67" i="1"/>
  <c r="CJ38" i="1"/>
  <c r="CJ78" i="1"/>
  <c r="CJ50" i="1"/>
  <c r="CJ68" i="1"/>
  <c r="CI75" i="1"/>
  <c r="CI28" i="1"/>
  <c r="BX13" i="1"/>
  <c r="BX28" i="1"/>
  <c r="BX47" i="1"/>
  <c r="BX64" i="1"/>
  <c r="BX50" i="1"/>
  <c r="BX37" i="1"/>
  <c r="CI67" i="1"/>
  <c r="CI61" i="1"/>
  <c r="CI24" i="1"/>
  <c r="CI88" i="1"/>
  <c r="CI15" i="1"/>
  <c r="CI48" i="1"/>
  <c r="CI70" i="1"/>
  <c r="CI64" i="1"/>
  <c r="CI89" i="1"/>
  <c r="CJ89" i="1"/>
  <c r="CI26" i="1"/>
  <c r="CI27" i="1"/>
  <c r="BX42" i="1"/>
  <c r="BX95" i="1"/>
  <c r="BX12" i="1"/>
  <c r="BX79" i="1"/>
  <c r="BX106" i="1"/>
  <c r="CI16" i="1"/>
  <c r="CI51" i="1"/>
  <c r="CI43" i="1"/>
  <c r="CI106" i="1"/>
  <c r="CI66" i="1"/>
  <c r="CI44" i="1"/>
  <c r="CI32" i="1"/>
  <c r="CI96" i="1"/>
  <c r="CI57" i="1"/>
  <c r="CJ21" i="1"/>
  <c r="CJ79" i="1"/>
  <c r="CJ30" i="1"/>
  <c r="CJ29" i="1"/>
  <c r="CJ71" i="1"/>
  <c r="CJ48" i="1"/>
  <c r="CJ100" i="1"/>
  <c r="CJ33" i="1"/>
  <c r="CJ61" i="1"/>
  <c r="CI14" i="1"/>
  <c r="CJ104" i="1"/>
  <c r="BU67" i="1"/>
  <c r="BU52" i="1"/>
  <c r="BS82" i="1"/>
  <c r="BK49" i="1"/>
  <c r="BS59" i="1"/>
  <c r="BS108" i="1"/>
  <c r="BS36" i="1"/>
  <c r="BT76" i="1"/>
  <c r="BS37" i="1"/>
  <c r="BS56" i="1"/>
  <c r="BU56" i="1"/>
  <c r="BU18" i="1"/>
  <c r="BU73" i="1"/>
  <c r="BU39" i="1"/>
  <c r="CH32" i="1"/>
  <c r="CH74" i="1"/>
  <c r="CH70" i="1"/>
  <c r="CH102" i="1"/>
  <c r="CH61" i="1"/>
  <c r="CH62" i="1"/>
  <c r="CH17" i="1"/>
  <c r="CH93" i="1"/>
  <c r="CH95" i="1"/>
  <c r="CH16" i="1"/>
  <c r="CM40" i="1"/>
  <c r="CM39" i="1"/>
  <c r="CM56" i="1"/>
  <c r="CM73" i="1"/>
  <c r="CM20" i="1"/>
  <c r="CM52" i="1"/>
  <c r="CM95" i="1"/>
  <c r="CM27" i="1"/>
  <c r="CM13" i="1"/>
  <c r="CM51" i="1"/>
  <c r="CM10" i="1"/>
  <c r="CM57" i="1"/>
  <c r="CM16" i="1"/>
  <c r="CM63" i="1"/>
  <c r="CM100" i="1"/>
  <c r="CM84" i="1"/>
  <c r="CM80" i="1"/>
  <c r="CM91" i="1"/>
  <c r="CM54" i="1"/>
  <c r="CM29" i="1"/>
  <c r="CM22" i="1"/>
  <c r="CM72" i="1"/>
  <c r="CM94" i="1"/>
  <c r="CM92" i="1"/>
  <c r="CM33" i="1"/>
  <c r="CM90" i="1"/>
  <c r="CM71" i="1"/>
  <c r="CM43" i="1"/>
  <c r="CM58" i="1"/>
  <c r="CM104" i="1"/>
  <c r="CM68" i="1"/>
  <c r="CM55" i="1"/>
  <c r="CM89" i="1"/>
  <c r="CM74" i="1"/>
  <c r="CM19" i="1"/>
  <c r="CM96" i="1"/>
  <c r="CM24" i="1"/>
  <c r="CM67" i="1"/>
  <c r="CM14" i="1"/>
  <c r="CM46" i="1"/>
  <c r="CM70" i="1"/>
  <c r="CM78" i="1"/>
  <c r="CM44" i="1"/>
  <c r="CM64" i="1"/>
  <c r="CM17" i="1"/>
  <c r="CM26" i="1"/>
  <c r="CM102" i="1"/>
  <c r="CM62" i="1"/>
  <c r="CM76" i="1"/>
  <c r="CM66" i="1"/>
  <c r="CM38" i="1"/>
  <c r="CM86" i="1"/>
  <c r="CM50" i="1"/>
  <c r="CM75" i="1"/>
  <c r="CM98" i="1"/>
  <c r="CM48" i="1"/>
  <c r="CM106" i="1"/>
  <c r="CM30" i="1"/>
  <c r="CM47" i="1"/>
  <c r="CM41" i="1"/>
  <c r="CM88" i="1"/>
  <c r="CM60" i="1"/>
  <c r="CM11" i="1"/>
  <c r="CM42" i="1"/>
  <c r="CM32" i="1"/>
  <c r="CM15" i="1"/>
  <c r="CM61" i="1"/>
  <c r="CM18" i="1"/>
  <c r="CM87" i="1"/>
  <c r="CM34" i="1"/>
  <c r="CM28" i="1"/>
  <c r="CM79" i="1"/>
  <c r="CM37" i="1"/>
  <c r="CM53" i="1"/>
  <c r="CM31" i="1"/>
  <c r="CM93" i="1"/>
  <c r="CM21" i="1"/>
  <c r="CM101" i="1"/>
  <c r="CM35" i="1"/>
  <c r="CM12" i="1"/>
  <c r="BW65" i="1"/>
  <c r="CJ81" i="1"/>
  <c r="CJ45" i="1"/>
  <c r="CJ85" i="1"/>
  <c r="BW108" i="1"/>
  <c r="CA83" i="1"/>
  <c r="BW23" i="1"/>
  <c r="CE36" i="1"/>
  <c r="CJ103" i="1"/>
  <c r="CJ23" i="1"/>
  <c r="CE108" i="1"/>
  <c r="CJ49" i="1"/>
  <c r="CE82" i="1"/>
  <c r="CJ97" i="1"/>
  <c r="CJ25" i="1"/>
  <c r="CE109" i="1"/>
  <c r="CE105" i="1"/>
  <c r="CJ108" i="1"/>
  <c r="CM109" i="1"/>
  <c r="CM103" i="1"/>
  <c r="CM23" i="1"/>
  <c r="BS65" i="1"/>
  <c r="BS81" i="1"/>
  <c r="BS77" i="1"/>
  <c r="BK36" i="1"/>
  <c r="CM82" i="1"/>
  <c r="CM65" i="1"/>
  <c r="CM105" i="1"/>
  <c r="BS23" i="1"/>
  <c r="BS99" i="1"/>
  <c r="BK65" i="1"/>
  <c r="CM85" i="1"/>
  <c r="CM81" i="1"/>
  <c r="CM99" i="1"/>
  <c r="BS83" i="1"/>
  <c r="BS69" i="1"/>
  <c r="BS45" i="1"/>
  <c r="CM59" i="1"/>
  <c r="CM36" i="1"/>
  <c r="CM107" i="1"/>
  <c r="BS97" i="1"/>
  <c r="BS85" i="1"/>
  <c r="BS103" i="1"/>
  <c r="BK59" i="1"/>
  <c r="CM9" i="1"/>
  <c r="CM49" i="1"/>
  <c r="CJ107" i="1"/>
  <c r="CJ36" i="1"/>
  <c r="CJ82" i="1"/>
  <c r="BK69" i="1"/>
  <c r="BK107" i="1"/>
  <c r="CM45" i="1"/>
  <c r="CM25" i="1"/>
  <c r="BK105" i="1"/>
  <c r="BS25" i="1"/>
  <c r="BS107" i="1"/>
  <c r="CM69" i="1"/>
  <c r="BS109" i="1"/>
  <c r="BS49" i="1"/>
  <c r="BS105" i="1"/>
  <c r="CB44" i="1"/>
  <c r="CL101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BZ71" i="1"/>
  <c r="BZ98" i="1"/>
  <c r="BZ22" i="1"/>
  <c r="BZ16" i="1"/>
  <c r="BZ60" i="1"/>
  <c r="BI92" i="1"/>
  <c r="CF30" i="1"/>
  <c r="BX40" i="1"/>
  <c r="BX41" i="1"/>
  <c r="BX52" i="1"/>
  <c r="BX60" i="1"/>
  <c r="BX39" i="1"/>
  <c r="BX21" i="1"/>
  <c r="BX34" i="1"/>
  <c r="BX29" i="1"/>
  <c r="BX90" i="1"/>
  <c r="BX110" i="1"/>
  <c r="BX19" i="1"/>
  <c r="BX57" i="1"/>
  <c r="BX86" i="1"/>
  <c r="BX20" i="1"/>
  <c r="BX46" i="1"/>
  <c r="BX30" i="1"/>
  <c r="BX89" i="1"/>
  <c r="BX101" i="1"/>
  <c r="BX67" i="1"/>
  <c r="BH64" i="1"/>
  <c r="BX72" i="1"/>
  <c r="BX102" i="1"/>
  <c r="BX78" i="1"/>
  <c r="BX54" i="1"/>
  <c r="BX68" i="1"/>
  <c r="BX27" i="1"/>
  <c r="BX74" i="1"/>
  <c r="BX87" i="1"/>
  <c r="BX62" i="1"/>
  <c r="CB95" i="1"/>
  <c r="CB42" i="1"/>
  <c r="BH55" i="1"/>
  <c r="BJ68" i="1"/>
  <c r="CB38" i="1"/>
  <c r="BK106" i="1"/>
  <c r="BH79" i="1"/>
  <c r="BK15" i="1"/>
  <c r="BH51" i="1"/>
  <c r="CB51" i="1"/>
  <c r="BH50" i="1"/>
  <c r="BK96" i="1"/>
  <c r="BI73" i="1"/>
  <c r="CB100" i="1"/>
  <c r="BZ43" i="1"/>
  <c r="BZ91" i="1"/>
  <c r="BQ40" i="1"/>
  <c r="BZ62" i="1"/>
  <c r="BZ20" i="1"/>
  <c r="BQ11" i="1"/>
  <c r="BQ71" i="1"/>
  <c r="BZ44" i="1"/>
  <c r="BQ43" i="1"/>
  <c r="BZ33" i="1"/>
  <c r="BQ63" i="1"/>
  <c r="CL89" i="1"/>
  <c r="CL92" i="1"/>
  <c r="CL26" i="1"/>
  <c r="CL18" i="1"/>
  <c r="CB29" i="1"/>
  <c r="CB54" i="1"/>
  <c r="CB88" i="1"/>
  <c r="CB80" i="1"/>
  <c r="CB57" i="1"/>
  <c r="CB16" i="1"/>
  <c r="CB91" i="1"/>
  <c r="CB78" i="1"/>
  <c r="CB34" i="1"/>
  <c r="CB19" i="1"/>
  <c r="CB76" i="1"/>
  <c r="CB52" i="1"/>
  <c r="CB58" i="1"/>
  <c r="CB18" i="1"/>
  <c r="CB106" i="1"/>
  <c r="CB14" i="1"/>
  <c r="CB15" i="1"/>
  <c r="CB101" i="1"/>
  <c r="CB39" i="1"/>
  <c r="CB98" i="1"/>
  <c r="CB11" i="1"/>
  <c r="CB102" i="1"/>
  <c r="CB104" i="1"/>
  <c r="CB63" i="1"/>
  <c r="CB20" i="1"/>
  <c r="CB53" i="1"/>
  <c r="CB47" i="1"/>
  <c r="CB41" i="1"/>
  <c r="CB61" i="1"/>
  <c r="CB26" i="1"/>
  <c r="CB37" i="1"/>
  <c r="CB87" i="1"/>
  <c r="CB67" i="1"/>
  <c r="CB71" i="1"/>
  <c r="CB62" i="1"/>
  <c r="CB46" i="1"/>
  <c r="CB86" i="1"/>
  <c r="CB79" i="1"/>
  <c r="CB55" i="1"/>
  <c r="CB56" i="1"/>
  <c r="CB89" i="1"/>
  <c r="CB60" i="1"/>
  <c r="CB50" i="1"/>
  <c r="CB31" i="1"/>
  <c r="CB22" i="1"/>
  <c r="CB72" i="1"/>
  <c r="CB92" i="1"/>
  <c r="CB66" i="1"/>
  <c r="CB73" i="1"/>
  <c r="BK27" i="1"/>
  <c r="CA21" i="1"/>
  <c r="BJ40" i="1"/>
  <c r="BH91" i="1"/>
  <c r="BH95" i="1"/>
  <c r="BH22" i="1"/>
  <c r="BH27" i="1"/>
  <c r="BH104" i="1"/>
  <c r="BH72" i="1"/>
  <c r="BK54" i="1"/>
  <c r="BH68" i="1"/>
  <c r="BH86" i="1"/>
  <c r="BH40" i="1"/>
  <c r="BH44" i="1"/>
  <c r="BH15" i="1"/>
  <c r="BH70" i="1"/>
  <c r="BH102" i="1"/>
  <c r="BK19" i="1"/>
  <c r="BH57" i="1"/>
  <c r="BH42" i="1"/>
  <c r="BH34" i="1"/>
  <c r="BH66" i="1"/>
  <c r="BH53" i="1"/>
  <c r="BH32" i="1"/>
  <c r="BH62" i="1"/>
  <c r="BH33" i="1"/>
  <c r="BK20" i="1"/>
  <c r="BH71" i="1"/>
  <c r="BH28" i="1"/>
  <c r="BH92" i="1"/>
  <c r="BH29" i="1"/>
  <c r="BH19" i="1"/>
  <c r="BH13" i="1"/>
  <c r="BH76" i="1"/>
  <c r="BH67" i="1"/>
  <c r="BH80" i="1"/>
  <c r="BK76" i="1"/>
  <c r="BH90" i="1"/>
  <c r="BH24" i="1"/>
  <c r="BH39" i="1"/>
  <c r="BH88" i="1"/>
  <c r="BH89" i="1"/>
  <c r="BH93" i="1"/>
  <c r="BH31" i="1"/>
  <c r="BH74" i="1"/>
  <c r="BJ23" i="1"/>
  <c r="BH12" i="1"/>
  <c r="BH16" i="1"/>
  <c r="BH48" i="1"/>
  <c r="BH35" i="1"/>
  <c r="BH63" i="1"/>
  <c r="BH46" i="1"/>
  <c r="BW70" i="1"/>
  <c r="BH37" i="1"/>
  <c r="BH94" i="1"/>
  <c r="BH47" i="1"/>
  <c r="BH96" i="1"/>
  <c r="BH41" i="1"/>
  <c r="BH43" i="1"/>
  <c r="BH98" i="1"/>
  <c r="BH38" i="1"/>
  <c r="BK93" i="1"/>
  <c r="BH17" i="1"/>
  <c r="BW37" i="1"/>
  <c r="CF14" i="1"/>
  <c r="BQ31" i="1"/>
  <c r="BQ92" i="1"/>
  <c r="BQ80" i="1"/>
  <c r="BQ30" i="1"/>
  <c r="BQ102" i="1"/>
  <c r="CG66" i="1"/>
  <c r="BQ29" i="1"/>
  <c r="BQ15" i="1"/>
  <c r="BW72" i="1"/>
  <c r="BQ24" i="1"/>
  <c r="BQ66" i="1"/>
  <c r="BQ106" i="1"/>
  <c r="BQ37" i="1"/>
  <c r="BQ41" i="1"/>
  <c r="CG87" i="1"/>
  <c r="BI94" i="1"/>
  <c r="BI37" i="1"/>
  <c r="BQ62" i="1"/>
  <c r="BQ87" i="1"/>
  <c r="BQ89" i="1"/>
  <c r="BQ38" i="1"/>
  <c r="BQ67" i="1"/>
  <c r="BQ20" i="1"/>
  <c r="BQ90" i="1"/>
  <c r="BQ34" i="1"/>
  <c r="BI87" i="1"/>
  <c r="BI60" i="1"/>
  <c r="BI18" i="1"/>
  <c r="BQ56" i="1"/>
  <c r="CF78" i="1"/>
  <c r="BQ101" i="1"/>
  <c r="BQ79" i="1"/>
  <c r="BQ95" i="1"/>
  <c r="BQ91" i="1"/>
  <c r="BQ18" i="1"/>
  <c r="BQ55" i="1"/>
  <c r="CG94" i="1"/>
  <c r="BP13" i="1"/>
  <c r="BI76" i="1"/>
  <c r="BI42" i="1"/>
  <c r="BQ100" i="1"/>
  <c r="BQ19" i="1"/>
  <c r="BQ96" i="1"/>
  <c r="BQ51" i="1"/>
  <c r="BQ64" i="1"/>
  <c r="BQ54" i="1"/>
  <c r="BQ84" i="1"/>
  <c r="BQ60" i="1"/>
  <c r="BI21" i="1"/>
  <c r="BI61" i="1"/>
  <c r="BQ78" i="1"/>
  <c r="BI44" i="1"/>
  <c r="BW90" i="1"/>
  <c r="BQ57" i="1"/>
  <c r="BQ68" i="1"/>
  <c r="BQ39" i="1"/>
  <c r="BQ53" i="1"/>
  <c r="BQ73" i="1"/>
  <c r="BQ35" i="1"/>
  <c r="BI40" i="1"/>
  <c r="BI11" i="1"/>
  <c r="BQ23" i="1"/>
  <c r="BK77" i="1"/>
  <c r="BK85" i="1"/>
  <c r="CE23" i="1"/>
  <c r="CE103" i="1"/>
  <c r="CL82" i="1"/>
  <c r="CE45" i="1"/>
  <c r="BQ109" i="1"/>
  <c r="CL105" i="1"/>
  <c r="CE99" i="1"/>
  <c r="CE107" i="1"/>
  <c r="BW97" i="1"/>
  <c r="BK97" i="1"/>
  <c r="BK81" i="1"/>
  <c r="BW83" i="1"/>
  <c r="CL9" i="1"/>
  <c r="BW82" i="1"/>
  <c r="CL103" i="1"/>
  <c r="BQ81" i="1"/>
  <c r="CL25" i="1"/>
  <c r="CL97" i="1"/>
  <c r="CE97" i="1"/>
  <c r="CE85" i="1"/>
  <c r="CE59" i="1"/>
  <c r="CL49" i="1"/>
  <c r="CL45" i="1"/>
  <c r="CL108" i="1"/>
  <c r="CL83" i="1"/>
  <c r="CL69" i="1"/>
  <c r="CL23" i="1"/>
  <c r="CL77" i="1"/>
  <c r="CL65" i="1"/>
  <c r="CE49" i="1"/>
  <c r="CB68" i="1"/>
  <c r="CB96" i="1"/>
  <c r="CB35" i="1"/>
  <c r="CB64" i="1"/>
  <c r="CB27" i="1"/>
  <c r="CB32" i="1"/>
  <c r="CB84" i="1"/>
  <c r="CB30" i="1"/>
  <c r="CB10" i="1"/>
  <c r="CB94" i="1"/>
  <c r="CG68" i="1"/>
  <c r="CB70" i="1"/>
  <c r="CB13" i="1"/>
  <c r="BR29" i="1"/>
  <c r="BI106" i="1"/>
  <c r="BI55" i="1"/>
  <c r="BI68" i="1"/>
  <c r="BI12" i="1"/>
  <c r="BI47" i="1"/>
  <c r="BR43" i="1"/>
  <c r="BI27" i="1"/>
  <c r="BI29" i="1"/>
  <c r="CA10" i="1"/>
  <c r="BR22" i="1"/>
  <c r="BI46" i="1"/>
  <c r="BI64" i="1"/>
  <c r="BI33" i="1"/>
  <c r="CA51" i="1"/>
  <c r="BR51" i="1"/>
  <c r="BI20" i="1"/>
  <c r="BI63" i="1"/>
  <c r="BI30" i="1"/>
  <c r="BI101" i="1"/>
  <c r="BI43" i="1"/>
  <c r="CF92" i="1"/>
  <c r="BI102" i="1"/>
  <c r="BI28" i="1"/>
  <c r="BI51" i="1"/>
  <c r="BI31" i="1"/>
  <c r="BW104" i="1"/>
  <c r="CL56" i="1"/>
  <c r="BW44" i="1"/>
  <c r="BW46" i="1"/>
  <c r="CL17" i="1"/>
  <c r="BW89" i="1"/>
  <c r="BW91" i="1"/>
  <c r="CL70" i="1"/>
  <c r="CL31" i="1"/>
  <c r="BW66" i="1"/>
  <c r="BW68" i="1"/>
  <c r="CL39" i="1"/>
  <c r="CL33" i="1"/>
  <c r="CL72" i="1"/>
  <c r="BW30" i="1"/>
  <c r="BW102" i="1"/>
  <c r="CL87" i="1"/>
  <c r="CL12" i="1"/>
  <c r="BO108" i="1"/>
  <c r="BO9" i="1"/>
  <c r="BO59" i="1"/>
  <c r="CA103" i="1"/>
  <c r="CA49" i="1"/>
  <c r="CA45" i="1"/>
  <c r="CA81" i="1"/>
  <c r="CA9" i="1"/>
  <c r="CA69" i="1"/>
  <c r="CA82" i="1"/>
  <c r="CA105" i="1"/>
  <c r="CA77" i="1"/>
  <c r="CA25" i="1"/>
  <c r="CA109" i="1"/>
  <c r="CA97" i="1"/>
  <c r="CA36" i="1"/>
  <c r="CA85" i="1"/>
  <c r="CA99" i="1"/>
  <c r="CA59" i="1"/>
  <c r="CA108" i="1"/>
  <c r="CF26" i="1"/>
  <c r="CF15" i="1"/>
  <c r="CG73" i="1"/>
  <c r="CG70" i="1"/>
  <c r="CL53" i="1"/>
  <c r="CL41" i="1"/>
  <c r="CE90" i="1"/>
  <c r="CA87" i="1"/>
  <c r="CL67" i="1"/>
  <c r="BI41" i="1"/>
  <c r="BI75" i="1"/>
  <c r="BI80" i="1"/>
  <c r="BI71" i="1"/>
  <c r="BI86" i="1"/>
  <c r="BI91" i="1"/>
  <c r="BI93" i="1"/>
  <c r="BI50" i="1"/>
  <c r="CF98" i="1"/>
  <c r="CG41" i="1"/>
  <c r="CG27" i="1"/>
  <c r="CG52" i="1"/>
  <c r="CG40" i="1"/>
  <c r="CG74" i="1"/>
  <c r="CL104" i="1"/>
  <c r="CL10" i="1"/>
  <c r="CL102" i="1"/>
  <c r="CE56" i="1"/>
  <c r="CA14" i="1"/>
  <c r="BP94" i="1"/>
  <c r="BI14" i="1"/>
  <c r="BI54" i="1"/>
  <c r="BI53" i="1"/>
  <c r="BI16" i="1"/>
  <c r="BI100" i="1"/>
  <c r="BI13" i="1"/>
  <c r="BI104" i="1"/>
  <c r="BI24" i="1"/>
  <c r="CF55" i="1"/>
  <c r="CF38" i="1"/>
  <c r="CG21" i="1"/>
  <c r="CG51" i="1"/>
  <c r="CG80" i="1"/>
  <c r="CL11" i="1"/>
  <c r="CL60" i="1"/>
  <c r="CL80" i="1"/>
  <c r="CE76" i="1"/>
  <c r="CA91" i="1"/>
  <c r="BP48" i="1"/>
  <c r="BI10" i="1"/>
  <c r="BI79" i="1"/>
  <c r="BI57" i="1"/>
  <c r="BI26" i="1"/>
  <c r="BI95" i="1"/>
  <c r="BI22" i="1"/>
  <c r="BI88" i="1"/>
  <c r="BI62" i="1"/>
  <c r="BI58" i="1"/>
  <c r="CF18" i="1"/>
  <c r="CF100" i="1"/>
  <c r="CF63" i="1"/>
  <c r="CF29" i="1"/>
  <c r="CG86" i="1"/>
  <c r="CG15" i="1"/>
  <c r="CG32" i="1"/>
  <c r="CA16" i="1"/>
  <c r="CA24" i="1"/>
  <c r="BI17" i="1"/>
  <c r="BI32" i="1"/>
  <c r="CF62" i="1"/>
  <c r="CF39" i="1"/>
  <c r="CF84" i="1"/>
  <c r="CF70" i="1"/>
  <c r="CG76" i="1"/>
  <c r="CG34" i="1"/>
  <c r="CL16" i="1"/>
  <c r="CL21" i="1"/>
  <c r="CL61" i="1"/>
  <c r="CA57" i="1"/>
  <c r="CA30" i="1"/>
  <c r="CA28" i="1"/>
  <c r="BI90" i="1"/>
  <c r="BI38" i="1"/>
  <c r="BI70" i="1"/>
  <c r="BI74" i="1"/>
  <c r="BI34" i="1"/>
  <c r="BI19" i="1"/>
  <c r="BI96" i="1"/>
  <c r="BI66" i="1"/>
  <c r="CF66" i="1"/>
  <c r="CF68" i="1"/>
  <c r="CF27" i="1"/>
  <c r="CF58" i="1"/>
  <c r="CG58" i="1"/>
  <c r="CG106" i="1"/>
  <c r="CG104" i="1"/>
  <c r="BH75" i="1"/>
  <c r="BH52" i="1"/>
  <c r="CA75" i="1"/>
  <c r="BI72" i="1"/>
  <c r="BI98" i="1"/>
  <c r="BL104" i="1"/>
  <c r="BL78" i="1"/>
  <c r="CE24" i="1"/>
  <c r="BR34" i="1"/>
  <c r="BL92" i="1"/>
  <c r="BL15" i="1"/>
  <c r="BL72" i="1"/>
  <c r="BL66" i="1"/>
  <c r="BH18" i="1"/>
  <c r="BH56" i="1"/>
  <c r="CA95" i="1"/>
  <c r="BI56" i="1"/>
  <c r="BI84" i="1"/>
  <c r="BI15" i="1"/>
  <c r="BI39" i="1"/>
  <c r="CE33" i="1"/>
  <c r="BR94" i="1"/>
  <c r="BL62" i="1"/>
  <c r="BL57" i="1"/>
  <c r="BP38" i="1"/>
  <c r="CA67" i="1"/>
  <c r="BI52" i="1"/>
  <c r="BI78" i="1"/>
  <c r="BI48" i="1"/>
  <c r="BL53" i="1"/>
  <c r="BL14" i="1"/>
  <c r="BL87" i="1"/>
  <c r="BL44" i="1"/>
  <c r="BL50" i="1"/>
  <c r="BL10" i="1"/>
  <c r="BL43" i="1"/>
  <c r="BI67" i="1"/>
  <c r="BI35" i="1"/>
  <c r="CE35" i="1"/>
  <c r="BJ101" i="1"/>
  <c r="BJ70" i="1"/>
  <c r="BR73" i="1"/>
  <c r="BR18" i="1"/>
  <c r="BR74" i="1"/>
  <c r="BL80" i="1"/>
  <c r="BZ80" i="1"/>
  <c r="BZ39" i="1"/>
  <c r="BL100" i="1"/>
  <c r="BZ27" i="1"/>
  <c r="BL70" i="1"/>
  <c r="BL41" i="1"/>
  <c r="BL55" i="1"/>
  <c r="BZ40" i="1"/>
  <c r="CB93" i="1"/>
  <c r="CB28" i="1"/>
  <c r="CB74" i="1"/>
  <c r="CL48" i="1"/>
  <c r="CB90" i="1"/>
  <c r="CE51" i="1"/>
  <c r="BJ10" i="1"/>
  <c r="BJ14" i="1"/>
  <c r="BJ75" i="1"/>
  <c r="BR14" i="1"/>
  <c r="BR88" i="1"/>
  <c r="BR11" i="1"/>
  <c r="BL37" i="1"/>
  <c r="BL64" i="1"/>
  <c r="BZ51" i="1"/>
  <c r="BL60" i="1"/>
  <c r="BZ14" i="1"/>
  <c r="BL96" i="1"/>
  <c r="BL54" i="1"/>
  <c r="BZ94" i="1"/>
  <c r="CB43" i="1"/>
  <c r="CB12" i="1"/>
  <c r="CL90" i="1"/>
  <c r="CB17" i="1"/>
  <c r="CB24" i="1"/>
  <c r="BJ28" i="1"/>
  <c r="BJ50" i="1"/>
  <c r="BJ16" i="1"/>
  <c r="BR63" i="1"/>
  <c r="BR61" i="1"/>
  <c r="BR62" i="1"/>
  <c r="BL27" i="1"/>
  <c r="BL38" i="1"/>
  <c r="BZ38" i="1"/>
  <c r="BL17" i="1"/>
  <c r="BL90" i="1"/>
  <c r="BZ26" i="1"/>
  <c r="BZ86" i="1"/>
  <c r="BL68" i="1"/>
  <c r="BZ37" i="1"/>
  <c r="CB40" i="1"/>
  <c r="CB33" i="1"/>
  <c r="CL14" i="1"/>
  <c r="BJ32" i="1"/>
  <c r="BJ52" i="1"/>
  <c r="BJ17" i="1"/>
  <c r="CK94" i="1"/>
  <c r="BJ60" i="1"/>
  <c r="BJ71" i="1"/>
  <c r="BJ51" i="1"/>
  <c r="BR41" i="1"/>
  <c r="BR58" i="1"/>
  <c r="CK43" i="1"/>
  <c r="BL11" i="1"/>
  <c r="BL106" i="1"/>
  <c r="BL20" i="1"/>
  <c r="BL79" i="1"/>
  <c r="BL30" i="1"/>
  <c r="BL33" i="1"/>
  <c r="CB48" i="1"/>
  <c r="BJ90" i="1"/>
  <c r="BJ38" i="1"/>
  <c r="CK16" i="1"/>
  <c r="BJ66" i="1"/>
  <c r="BJ94" i="1"/>
  <c r="BR35" i="1"/>
  <c r="BR53" i="1"/>
  <c r="BR68" i="1"/>
  <c r="BL61" i="1"/>
  <c r="BL86" i="1"/>
  <c r="BL40" i="1"/>
  <c r="BL73" i="1"/>
  <c r="BL13" i="1"/>
  <c r="BL93" i="1"/>
  <c r="CB21" i="1"/>
  <c r="CB75" i="1"/>
  <c r="BO82" i="1"/>
  <c r="BO103" i="1"/>
  <c r="BO85" i="1"/>
  <c r="CE69" i="1"/>
  <c r="BW36" i="1"/>
  <c r="BO69" i="1"/>
  <c r="BO77" i="1"/>
  <c r="CE77" i="1"/>
  <c r="BW81" i="1"/>
  <c r="BO25" i="1"/>
  <c r="BO65" i="1"/>
  <c r="CE25" i="1"/>
  <c r="CE65" i="1"/>
  <c r="BW59" i="1"/>
  <c r="BO49" i="1"/>
  <c r="BO97" i="1"/>
  <c r="CE81" i="1"/>
  <c r="BO23" i="1"/>
  <c r="BL36" i="1"/>
  <c r="BO83" i="1"/>
  <c r="BO36" i="1"/>
  <c r="CE9" i="1"/>
  <c r="BO107" i="1"/>
  <c r="CK72" i="1"/>
  <c r="CK21" i="1"/>
  <c r="CK63" i="1"/>
  <c r="CK44" i="1"/>
  <c r="CK33" i="1"/>
  <c r="BL19" i="1"/>
  <c r="BL48" i="1"/>
  <c r="BL22" i="1"/>
  <c r="BL71" i="1"/>
  <c r="BL102" i="1"/>
  <c r="BL18" i="1"/>
  <c r="BL31" i="1"/>
  <c r="BL29" i="1"/>
  <c r="BL88" i="1"/>
  <c r="BL32" i="1"/>
  <c r="BL84" i="1"/>
  <c r="BL42" i="1"/>
  <c r="BL28" i="1"/>
  <c r="BL94" i="1"/>
  <c r="BL101" i="1"/>
  <c r="BL67" i="1"/>
  <c r="BL47" i="1"/>
  <c r="BL76" i="1"/>
  <c r="BL21" i="1"/>
  <c r="BL74" i="1"/>
  <c r="BL58" i="1"/>
  <c r="BL75" i="1"/>
  <c r="BL16" i="1"/>
  <c r="BL24" i="1"/>
  <c r="BL26" i="1"/>
  <c r="BL108" i="1"/>
  <c r="BL103" i="1"/>
  <c r="CB45" i="1"/>
  <c r="CB23" i="1"/>
  <c r="CB65" i="1"/>
  <c r="CB36" i="1"/>
  <c r="CB107" i="1"/>
  <c r="CB109" i="1"/>
  <c r="BL97" i="1"/>
  <c r="CB85" i="1"/>
  <c r="CB105" i="1"/>
  <c r="CB99" i="1"/>
  <c r="BL23" i="1"/>
  <c r="CB59" i="1"/>
  <c r="CB81" i="1"/>
  <c r="BL85" i="1"/>
  <c r="CB103" i="1"/>
  <c r="CB69" i="1"/>
  <c r="BL107" i="1"/>
  <c r="CB25" i="1"/>
  <c r="BL25" i="1"/>
  <c r="CB108" i="1"/>
  <c r="BL65" i="1"/>
  <c r="BL109" i="1"/>
  <c r="CA86" i="1"/>
  <c r="CA18" i="1"/>
  <c r="CA42" i="1"/>
  <c r="BJ67" i="1"/>
  <c r="BJ47" i="1"/>
  <c r="BJ80" i="1"/>
  <c r="BJ54" i="1"/>
  <c r="BJ87" i="1"/>
  <c r="CA17" i="1"/>
  <c r="CA53" i="1"/>
  <c r="CA74" i="1"/>
  <c r="BJ43" i="1"/>
  <c r="BJ19" i="1"/>
  <c r="BJ48" i="1"/>
  <c r="BJ61" i="1"/>
  <c r="BJ62" i="1"/>
  <c r="CA93" i="1"/>
  <c r="CA38" i="1"/>
  <c r="CA98" i="1"/>
  <c r="BJ73" i="1"/>
  <c r="BJ30" i="1"/>
  <c r="BJ95" i="1"/>
  <c r="BJ20" i="1"/>
  <c r="BJ53" i="1"/>
  <c r="CA55" i="1"/>
  <c r="CA12" i="1"/>
  <c r="BJ35" i="1"/>
  <c r="BJ21" i="1"/>
  <c r="BJ24" i="1"/>
  <c r="BJ44" i="1"/>
  <c r="BK23" i="1"/>
  <c r="BK108" i="1"/>
  <c r="BK25" i="1"/>
  <c r="BK83" i="1"/>
  <c r="BK99" i="1"/>
  <c r="BJ99" i="1"/>
  <c r="BJ85" i="1"/>
  <c r="BJ109" i="1"/>
  <c r="BJ65" i="1"/>
  <c r="BJ97" i="1"/>
  <c r="BJ25" i="1"/>
  <c r="BJ36" i="1"/>
  <c r="BJ69" i="1"/>
  <c r="BJ49" i="1"/>
  <c r="BJ9" i="1"/>
  <c r="BJ45" i="1"/>
  <c r="BJ82" i="1"/>
  <c r="BQ105" i="1"/>
  <c r="BQ59" i="1"/>
  <c r="BQ69" i="1"/>
  <c r="BQ103" i="1"/>
  <c r="BQ99" i="1"/>
  <c r="BQ107" i="1"/>
  <c r="BQ108" i="1"/>
  <c r="BQ25" i="1"/>
  <c r="BQ45" i="1"/>
  <c r="BQ77" i="1"/>
  <c r="BW75" i="1"/>
  <c r="BW110" i="1"/>
  <c r="BW53" i="1"/>
  <c r="CF10" i="1"/>
  <c r="CF88" i="1"/>
  <c r="CF67" i="1"/>
  <c r="CF42" i="1"/>
  <c r="CF90" i="1"/>
  <c r="CF64" i="1"/>
  <c r="CG61" i="1"/>
  <c r="BK72" i="1"/>
  <c r="BK22" i="1"/>
  <c r="CG39" i="1"/>
  <c r="CG91" i="1"/>
  <c r="CG14" i="1"/>
  <c r="CG48" i="1"/>
  <c r="CG30" i="1"/>
  <c r="CG88" i="1"/>
  <c r="CG13" i="1"/>
  <c r="CG96" i="1"/>
  <c r="CG28" i="1"/>
  <c r="CA61" i="1"/>
  <c r="CA15" i="1"/>
  <c r="CA29" i="1"/>
  <c r="CA44" i="1"/>
  <c r="CA106" i="1"/>
  <c r="CA96" i="1"/>
  <c r="BK88" i="1"/>
  <c r="BK71" i="1"/>
  <c r="BK12" i="1"/>
  <c r="BK73" i="1"/>
  <c r="BP71" i="1"/>
  <c r="BP90" i="1"/>
  <c r="BP95" i="1"/>
  <c r="BP34" i="1"/>
  <c r="CA39" i="1"/>
  <c r="CA84" i="1"/>
  <c r="CA101" i="1"/>
  <c r="BW11" i="1"/>
  <c r="BW24" i="1"/>
  <c r="BW10" i="1"/>
  <c r="CF12" i="1"/>
  <c r="CF80" i="1"/>
  <c r="CF52" i="1"/>
  <c r="CF34" i="1"/>
  <c r="CF48" i="1"/>
  <c r="CF13" i="1"/>
  <c r="CF46" i="1"/>
  <c r="CF31" i="1"/>
  <c r="CF24" i="1"/>
  <c r="CG12" i="1"/>
  <c r="BK50" i="1"/>
  <c r="CG75" i="1"/>
  <c r="CG47" i="1"/>
  <c r="CG11" i="1"/>
  <c r="CG16" i="1"/>
  <c r="CG42" i="1"/>
  <c r="CG62" i="1"/>
  <c r="CG20" i="1"/>
  <c r="CG100" i="1"/>
  <c r="CA72" i="1"/>
  <c r="CA56" i="1"/>
  <c r="CA68" i="1"/>
  <c r="CA78" i="1"/>
  <c r="CA79" i="1"/>
  <c r="CA11" i="1"/>
  <c r="CA40" i="1"/>
  <c r="BK95" i="1"/>
  <c r="BK16" i="1"/>
  <c r="BK47" i="1"/>
  <c r="BP61" i="1"/>
  <c r="BP66" i="1"/>
  <c r="BP79" i="1"/>
  <c r="BP92" i="1"/>
  <c r="CA35" i="1"/>
  <c r="CA34" i="1"/>
  <c r="CA62" i="1"/>
  <c r="CF72" i="1"/>
  <c r="CF20" i="1"/>
  <c r="CF71" i="1"/>
  <c r="CF43" i="1"/>
  <c r="CF60" i="1"/>
  <c r="CF22" i="1"/>
  <c r="CF50" i="1"/>
  <c r="CF40" i="1"/>
  <c r="CF89" i="1"/>
  <c r="BK66" i="1"/>
  <c r="CG17" i="1"/>
  <c r="CG31" i="1"/>
  <c r="CG92" i="1"/>
  <c r="CG101" i="1"/>
  <c r="CG93" i="1"/>
  <c r="CG67" i="1"/>
  <c r="CG29" i="1"/>
  <c r="CA60" i="1"/>
  <c r="CA33" i="1"/>
  <c r="CA22" i="1"/>
  <c r="CA27" i="1"/>
  <c r="CA58" i="1"/>
  <c r="CA90" i="1"/>
  <c r="CA37" i="1"/>
  <c r="BK58" i="1"/>
  <c r="BK18" i="1"/>
  <c r="BK42" i="1"/>
  <c r="BP86" i="1"/>
  <c r="BP104" i="1"/>
  <c r="BP106" i="1"/>
  <c r="BP11" i="1"/>
  <c r="CA66" i="1"/>
  <c r="CA43" i="1"/>
  <c r="CA26" i="1"/>
  <c r="BW74" i="1"/>
  <c r="BW55" i="1"/>
  <c r="BW34" i="1"/>
  <c r="CF41" i="1"/>
  <c r="CF54" i="1"/>
  <c r="CF53" i="1"/>
  <c r="CF91" i="1"/>
  <c r="CF96" i="1"/>
  <c r="CF79" i="1"/>
  <c r="CF87" i="1"/>
  <c r="BK67" i="1"/>
  <c r="CG33" i="1"/>
  <c r="CG57" i="1"/>
  <c r="CG102" i="1"/>
  <c r="CG95" i="1"/>
  <c r="CG18" i="1"/>
  <c r="CG19" i="1"/>
  <c r="CG54" i="1"/>
  <c r="CG79" i="1"/>
  <c r="CA52" i="1"/>
  <c r="CA110" i="1"/>
  <c r="CA31" i="1"/>
  <c r="CA73" i="1"/>
  <c r="CA64" i="1"/>
  <c r="CA88" i="1"/>
  <c r="CA54" i="1"/>
  <c r="BK68" i="1"/>
  <c r="BK28" i="1"/>
  <c r="BK51" i="1"/>
  <c r="BP93" i="1"/>
  <c r="BP17" i="1"/>
  <c r="BP70" i="1"/>
  <c r="BP15" i="1"/>
  <c r="CA89" i="1"/>
  <c r="CA63" i="1"/>
  <c r="BL52" i="1"/>
  <c r="BL12" i="1"/>
  <c r="BL98" i="1"/>
  <c r="BL39" i="1"/>
  <c r="BL56" i="1"/>
  <c r="BL46" i="1"/>
  <c r="BL89" i="1"/>
  <c r="BL51" i="1"/>
  <c r="BL91" i="1"/>
  <c r="BL34" i="1"/>
  <c r="BL63" i="1"/>
  <c r="CG98" i="1"/>
  <c r="CG63" i="1"/>
  <c r="CG37" i="1"/>
  <c r="CG46" i="1"/>
  <c r="CG35" i="1"/>
  <c r="CG38" i="1"/>
  <c r="CG24" i="1"/>
  <c r="CG64" i="1"/>
  <c r="BP27" i="1"/>
  <c r="BP35" i="1"/>
  <c r="BP75" i="1"/>
  <c r="BP21" i="1"/>
  <c r="BW12" i="1"/>
  <c r="BW26" i="1"/>
  <c r="BW95" i="1"/>
  <c r="BW73" i="1"/>
  <c r="CF73" i="1"/>
  <c r="CF33" i="1"/>
  <c r="CF94" i="1"/>
  <c r="CF32" i="1"/>
  <c r="CF28" i="1"/>
  <c r="CF56" i="1"/>
  <c r="CF17" i="1"/>
  <c r="CG78" i="1"/>
  <c r="CG22" i="1"/>
  <c r="CG10" i="1"/>
  <c r="CG72" i="1"/>
  <c r="CG50" i="1"/>
  <c r="CG89" i="1"/>
  <c r="CG44" i="1"/>
  <c r="CG55" i="1"/>
  <c r="CG60" i="1"/>
  <c r="CA104" i="1"/>
  <c r="CA102" i="1"/>
  <c r="CA92" i="1"/>
  <c r="CA76" i="1"/>
  <c r="CA71" i="1"/>
  <c r="CA41" i="1"/>
  <c r="CA48" i="1"/>
  <c r="BK35" i="1"/>
  <c r="BK31" i="1"/>
  <c r="BK24" i="1"/>
  <c r="BK70" i="1"/>
  <c r="BK60" i="1"/>
  <c r="BP41" i="1"/>
  <c r="BP84" i="1"/>
  <c r="BP22" i="1"/>
  <c r="BP52" i="1"/>
  <c r="CA94" i="1"/>
  <c r="BJ34" i="1"/>
  <c r="BJ46" i="1"/>
  <c r="BJ15" i="1"/>
  <c r="BJ41" i="1"/>
  <c r="BJ18" i="1"/>
  <c r="BJ100" i="1"/>
  <c r="BJ27" i="1"/>
  <c r="BJ96" i="1"/>
  <c r="BJ98" i="1"/>
  <c r="BJ91" i="1"/>
  <c r="BJ76" i="1"/>
  <c r="BJ42" i="1"/>
  <c r="BJ86" i="1"/>
  <c r="BJ72" i="1"/>
  <c r="BJ26" i="1"/>
  <c r="BJ106" i="1"/>
  <c r="BJ57" i="1"/>
  <c r="BJ13" i="1"/>
  <c r="BJ79" i="1"/>
  <c r="BJ31" i="1"/>
  <c r="BJ12" i="1"/>
  <c r="BJ11" i="1"/>
  <c r="BJ63" i="1"/>
  <c r="BJ93" i="1"/>
  <c r="BJ37" i="1"/>
  <c r="BJ102" i="1"/>
  <c r="BJ55" i="1"/>
  <c r="BJ22" i="1"/>
  <c r="BJ58" i="1"/>
  <c r="BJ74" i="1"/>
  <c r="BJ104" i="1"/>
  <c r="BJ56" i="1"/>
  <c r="BJ84" i="1"/>
  <c r="BJ89" i="1"/>
  <c r="BJ33" i="1"/>
  <c r="BJ64" i="1"/>
  <c r="BJ78" i="1"/>
  <c r="BJ39" i="1"/>
  <c r="BJ29" i="1"/>
  <c r="BJ92" i="1"/>
  <c r="BP19" i="1"/>
  <c r="BP64" i="1"/>
  <c r="BP91" i="1"/>
  <c r="BL81" i="1"/>
  <c r="BW103" i="1"/>
  <c r="BW85" i="1"/>
  <c r="BL82" i="1"/>
  <c r="BL105" i="1"/>
  <c r="BR83" i="1"/>
  <c r="BL49" i="1"/>
  <c r="BW77" i="1"/>
  <c r="BW45" i="1"/>
  <c r="BW107" i="1"/>
  <c r="BW25" i="1"/>
  <c r="BW69" i="1"/>
  <c r="BR99" i="1"/>
  <c r="BL9" i="1"/>
  <c r="BW109" i="1"/>
  <c r="BL99" i="1"/>
  <c r="BL69" i="1"/>
  <c r="BL77" i="1"/>
  <c r="BW105" i="1"/>
  <c r="BW9" i="1"/>
  <c r="BW99" i="1"/>
  <c r="BW27" i="1"/>
  <c r="BW106" i="1"/>
  <c r="BW47" i="1"/>
  <c r="BW32" i="1"/>
  <c r="BW98" i="1"/>
  <c r="BW18" i="1"/>
  <c r="BW88" i="1"/>
  <c r="BW64" i="1"/>
  <c r="BQ47" i="1"/>
  <c r="BQ10" i="1"/>
  <c r="BQ93" i="1"/>
  <c r="BQ50" i="1"/>
  <c r="BQ48" i="1"/>
  <c r="BQ86" i="1"/>
  <c r="BQ14" i="1"/>
  <c r="BQ13" i="1"/>
  <c r="BQ72" i="1"/>
  <c r="BQ28" i="1"/>
  <c r="BK92" i="1"/>
  <c r="BK98" i="1"/>
  <c r="CL71" i="1"/>
  <c r="CL40" i="1"/>
  <c r="CL35" i="1"/>
  <c r="CL15" i="1"/>
  <c r="CL19" i="1"/>
  <c r="BR54" i="1"/>
  <c r="BR80" i="1"/>
  <c r="BR21" i="1"/>
  <c r="BR30" i="1"/>
  <c r="BR60" i="1"/>
  <c r="BR70" i="1"/>
  <c r="BR102" i="1"/>
  <c r="BR16" i="1"/>
  <c r="BK44" i="1"/>
  <c r="BK26" i="1"/>
  <c r="BK43" i="1"/>
  <c r="BK84" i="1"/>
  <c r="BK38" i="1"/>
  <c r="BK34" i="1"/>
  <c r="BK78" i="1"/>
  <c r="BZ96" i="1"/>
  <c r="BZ48" i="1"/>
  <c r="BZ57" i="1"/>
  <c r="BZ12" i="1"/>
  <c r="BZ10" i="1"/>
  <c r="BZ11" i="1"/>
  <c r="BZ79" i="1"/>
  <c r="BZ31" i="1"/>
  <c r="BZ104" i="1"/>
  <c r="BP44" i="1"/>
  <c r="BP33" i="1"/>
  <c r="BP39" i="1"/>
  <c r="BP14" i="1"/>
  <c r="BP56" i="1"/>
  <c r="BP26" i="1"/>
  <c r="CL73" i="1"/>
  <c r="CL44" i="1"/>
  <c r="CL43" i="1"/>
  <c r="CA46" i="1"/>
  <c r="CA80" i="1"/>
  <c r="CA47" i="1"/>
  <c r="CA100" i="1"/>
  <c r="CA70" i="1"/>
  <c r="CA19" i="1"/>
  <c r="CA32" i="1"/>
  <c r="CA13" i="1"/>
  <c r="CA50" i="1"/>
  <c r="BX33" i="1"/>
  <c r="BX92" i="1"/>
  <c r="BX88" i="1"/>
  <c r="BW51" i="1"/>
  <c r="BW29" i="1"/>
  <c r="BW19" i="1"/>
  <c r="BW56" i="1"/>
  <c r="BQ104" i="1"/>
  <c r="BK52" i="1"/>
  <c r="BK55" i="1"/>
  <c r="BW43" i="1"/>
  <c r="BR76" i="1"/>
  <c r="BR98" i="1"/>
  <c r="BR10" i="1"/>
  <c r="BR95" i="1"/>
  <c r="BR38" i="1"/>
  <c r="BR17" i="1"/>
  <c r="BR50" i="1"/>
  <c r="BR12" i="1"/>
  <c r="BK100" i="1"/>
  <c r="BK56" i="1"/>
  <c r="BK21" i="1"/>
  <c r="BK104" i="1"/>
  <c r="BK37" i="1"/>
  <c r="BK39" i="1"/>
  <c r="BK57" i="1"/>
  <c r="BZ75" i="1"/>
  <c r="BZ63" i="1"/>
  <c r="BZ76" i="1"/>
  <c r="BZ13" i="1"/>
  <c r="BZ58" i="1"/>
  <c r="BZ19" i="1"/>
  <c r="BZ32" i="1"/>
  <c r="BZ41" i="1"/>
  <c r="BZ55" i="1"/>
  <c r="BZ74" i="1"/>
  <c r="BZ21" i="1"/>
  <c r="CL95" i="1"/>
  <c r="CL78" i="1"/>
  <c r="CL63" i="1"/>
  <c r="CF75" i="1"/>
  <c r="CF11" i="1"/>
  <c r="CF74" i="1"/>
  <c r="CF37" i="1"/>
  <c r="CF106" i="1"/>
  <c r="CF102" i="1"/>
  <c r="CF86" i="1"/>
  <c r="CF16" i="1"/>
  <c r="CF35" i="1"/>
  <c r="CF104" i="1"/>
  <c r="CF57" i="1"/>
  <c r="CF21" i="1"/>
  <c r="CF19" i="1"/>
  <c r="CF76" i="1"/>
  <c r="CF47" i="1"/>
  <c r="CF51" i="1"/>
  <c r="CF61" i="1"/>
  <c r="CF44" i="1"/>
  <c r="CF93" i="1"/>
  <c r="CF95" i="1"/>
  <c r="CG43" i="1"/>
  <c r="CG71" i="1"/>
  <c r="CG53" i="1"/>
  <c r="CG56" i="1"/>
  <c r="CG90" i="1"/>
  <c r="CG84" i="1"/>
  <c r="BP43" i="1"/>
  <c r="BP96" i="1"/>
  <c r="BP20" i="1"/>
  <c r="BP87" i="1"/>
  <c r="BP73" i="1"/>
  <c r="BP28" i="1"/>
  <c r="BP50" i="1"/>
  <c r="BP10" i="1"/>
  <c r="BP80" i="1"/>
  <c r="BP110" i="1"/>
  <c r="BP88" i="1"/>
  <c r="BP32" i="1"/>
  <c r="BP46" i="1"/>
  <c r="BP55" i="1"/>
  <c r="BP98" i="1"/>
  <c r="BP31" i="1"/>
  <c r="BP78" i="1"/>
  <c r="BP102" i="1"/>
  <c r="BP57" i="1"/>
  <c r="BP54" i="1"/>
  <c r="BP18" i="1"/>
  <c r="BP58" i="1"/>
  <c r="BP63" i="1"/>
  <c r="BP53" i="1"/>
  <c r="BP89" i="1"/>
  <c r="BP62" i="1"/>
  <c r="BP100" i="1"/>
  <c r="BP37" i="1"/>
  <c r="BP30" i="1"/>
  <c r="BP76" i="1"/>
  <c r="BP42" i="1"/>
  <c r="BW54" i="1"/>
  <c r="BW40" i="1"/>
  <c r="BW16" i="1"/>
  <c r="BW67" i="1"/>
  <c r="BW31" i="1"/>
  <c r="BW50" i="1"/>
  <c r="BW15" i="1"/>
  <c r="BW28" i="1"/>
  <c r="BW21" i="1"/>
  <c r="BQ46" i="1"/>
  <c r="BQ22" i="1"/>
  <c r="BQ75" i="1"/>
  <c r="BQ88" i="1"/>
  <c r="BQ42" i="1"/>
  <c r="BQ27" i="1"/>
  <c r="BQ98" i="1"/>
  <c r="BQ58" i="1"/>
  <c r="BQ33" i="1"/>
  <c r="BK90" i="1"/>
  <c r="CL79" i="1"/>
  <c r="CL32" i="1"/>
  <c r="CL37" i="1"/>
  <c r="CL91" i="1"/>
  <c r="CL28" i="1"/>
  <c r="BW14" i="1"/>
  <c r="BR56" i="1"/>
  <c r="BR78" i="1"/>
  <c r="BR92" i="1"/>
  <c r="BR33" i="1"/>
  <c r="BR40" i="1"/>
  <c r="BR27" i="1"/>
  <c r="BR64" i="1"/>
  <c r="BR15" i="1"/>
  <c r="BK64" i="1"/>
  <c r="BK41" i="1"/>
  <c r="BK53" i="1"/>
  <c r="BK40" i="1"/>
  <c r="BK94" i="1"/>
  <c r="BK74" i="1"/>
  <c r="BK48" i="1"/>
  <c r="BK29" i="1"/>
  <c r="BZ54" i="1"/>
  <c r="BZ64" i="1"/>
  <c r="BZ92" i="1"/>
  <c r="BZ100" i="1"/>
  <c r="BZ88" i="1"/>
  <c r="BZ101" i="1"/>
  <c r="BZ50" i="1"/>
  <c r="BZ47" i="1"/>
  <c r="BZ87" i="1"/>
  <c r="BP67" i="1"/>
  <c r="BP40" i="1"/>
  <c r="BP60" i="1"/>
  <c r="BP16" i="1"/>
  <c r="BP101" i="1"/>
  <c r="BP68" i="1"/>
  <c r="CL66" i="1"/>
  <c r="CL106" i="1"/>
  <c r="CL27" i="1"/>
  <c r="BH14" i="1"/>
  <c r="BH101" i="1"/>
  <c r="BH20" i="1"/>
  <c r="BH21" i="1"/>
  <c r="BH60" i="1"/>
  <c r="BH106" i="1"/>
  <c r="BH100" i="1"/>
  <c r="BH11" i="1"/>
  <c r="BH58" i="1"/>
  <c r="BH30" i="1"/>
  <c r="BH78" i="1"/>
  <c r="BW94" i="1"/>
  <c r="BW92" i="1"/>
  <c r="BW63" i="1"/>
  <c r="BW76" i="1"/>
  <c r="BW58" i="1"/>
  <c r="BW60" i="1"/>
  <c r="BW42" i="1"/>
  <c r="BW52" i="1"/>
  <c r="BW79" i="1"/>
  <c r="BW48" i="1"/>
  <c r="BW17" i="1"/>
  <c r="BW38" i="1"/>
  <c r="BW96" i="1"/>
  <c r="BQ44" i="1"/>
  <c r="BQ17" i="1"/>
  <c r="BQ74" i="1"/>
  <c r="BQ52" i="1"/>
  <c r="BQ12" i="1"/>
  <c r="BQ32" i="1"/>
  <c r="BQ76" i="1"/>
  <c r="BQ94" i="1"/>
  <c r="BQ61" i="1"/>
  <c r="BQ26" i="1"/>
  <c r="BK86" i="1"/>
  <c r="BK32" i="1"/>
  <c r="CL76" i="1"/>
  <c r="CL62" i="1"/>
  <c r="CL98" i="1"/>
  <c r="CL38" i="1"/>
  <c r="CL75" i="1"/>
  <c r="BW93" i="1"/>
  <c r="BR93" i="1"/>
  <c r="BR19" i="1"/>
  <c r="BR79" i="1"/>
  <c r="BR47" i="1"/>
  <c r="BR48" i="1"/>
  <c r="BR20" i="1"/>
  <c r="BR46" i="1"/>
  <c r="BK63" i="1"/>
  <c r="BK87" i="1"/>
  <c r="BK101" i="1"/>
  <c r="BK33" i="1"/>
  <c r="BK89" i="1"/>
  <c r="BK91" i="1"/>
  <c r="BK75" i="1"/>
  <c r="BK62" i="1"/>
  <c r="BZ42" i="1"/>
  <c r="BZ17" i="1"/>
  <c r="BZ73" i="1"/>
  <c r="BZ90" i="1"/>
  <c r="BZ70" i="1"/>
  <c r="BZ68" i="1"/>
  <c r="BZ67" i="1"/>
  <c r="BZ29" i="1"/>
  <c r="BP51" i="1"/>
  <c r="BP72" i="1"/>
  <c r="BP47" i="1"/>
  <c r="BP29" i="1"/>
  <c r="BP12" i="1"/>
  <c r="BP24" i="1"/>
  <c r="CL68" i="1"/>
  <c r="BW87" i="1"/>
  <c r="BZ35" i="1"/>
  <c r="BZ93" i="1"/>
  <c r="BZ30" i="1"/>
  <c r="BZ89" i="1"/>
  <c r="BZ84" i="1"/>
  <c r="BZ15" i="1"/>
  <c r="BZ52" i="1"/>
  <c r="BZ56" i="1"/>
  <c r="BZ61" i="1"/>
  <c r="BZ95" i="1"/>
  <c r="BZ78" i="1"/>
  <c r="CL51" i="1"/>
  <c r="CL30" i="1"/>
  <c r="CL20" i="1"/>
  <c r="CL47" i="1"/>
  <c r="CL84" i="1"/>
  <c r="CL74" i="1"/>
  <c r="CL29" i="1"/>
  <c r="CL24" i="1"/>
  <c r="CL42" i="1"/>
  <c r="CL64" i="1"/>
  <c r="CL52" i="1"/>
  <c r="CL58" i="1"/>
  <c r="CL86" i="1"/>
  <c r="CL34" i="1"/>
  <c r="CL22" i="1"/>
  <c r="CL13" i="1"/>
  <c r="CL94" i="1"/>
  <c r="CL100" i="1"/>
  <c r="CL88" i="1"/>
  <c r="BW62" i="1"/>
  <c r="BR52" i="1"/>
  <c r="BR72" i="1"/>
  <c r="BR13" i="1"/>
  <c r="BR24" i="1"/>
  <c r="BR75" i="1"/>
  <c r="BR32" i="1"/>
  <c r="BR67" i="1"/>
  <c r="BR96" i="1"/>
  <c r="BR37" i="1"/>
  <c r="BR66" i="1"/>
  <c r="BR71" i="1"/>
  <c r="BR57" i="1"/>
  <c r="BR87" i="1"/>
  <c r="BR42" i="1"/>
  <c r="BR26" i="1"/>
  <c r="BR91" i="1"/>
  <c r="BR86" i="1"/>
  <c r="BR39" i="1"/>
  <c r="BR101" i="1"/>
  <c r="BR55" i="1"/>
  <c r="BW35" i="1"/>
  <c r="BW101" i="1"/>
  <c r="BW61" i="1"/>
  <c r="BW33" i="1"/>
  <c r="BW57" i="1"/>
  <c r="BW78" i="1"/>
  <c r="BW13" i="1"/>
  <c r="BW20" i="1"/>
  <c r="BW86" i="1"/>
  <c r="BQ70" i="1"/>
  <c r="BK11" i="1"/>
  <c r="CL54" i="1"/>
  <c r="CL50" i="1"/>
  <c r="CL46" i="1"/>
  <c r="BR100" i="1"/>
  <c r="BR44" i="1"/>
  <c r="BR90" i="1"/>
  <c r="BR28" i="1"/>
  <c r="BR31" i="1"/>
  <c r="BR104" i="1"/>
  <c r="BR89" i="1"/>
  <c r="BK102" i="1"/>
  <c r="BK17" i="1"/>
  <c r="BK10" i="1"/>
  <c r="BK80" i="1"/>
  <c r="BK61" i="1"/>
  <c r="BK46" i="1"/>
  <c r="BK79" i="1"/>
  <c r="BZ110" i="1"/>
  <c r="BZ46" i="1"/>
  <c r="BZ18" i="1"/>
  <c r="BZ24" i="1"/>
  <c r="BZ72" i="1"/>
  <c r="BZ34" i="1"/>
  <c r="BZ28" i="1"/>
  <c r="BZ53" i="1"/>
  <c r="CL93" i="1"/>
  <c r="CL57" i="1"/>
  <c r="CL55" i="1"/>
  <c r="CF77" i="1"/>
  <c r="CF85" i="1"/>
  <c r="BR36" i="1"/>
  <c r="BI49" i="1"/>
  <c r="CF49" i="1"/>
  <c r="CF81" i="1"/>
  <c r="BR25" i="1"/>
  <c r="CF45" i="1"/>
  <c r="BI85" i="1"/>
  <c r="CF69" i="1"/>
  <c r="BR105" i="1"/>
  <c r="BR69" i="1"/>
  <c r="BR23" i="1"/>
  <c r="BR45" i="1"/>
  <c r="BR85" i="1"/>
  <c r="BR108" i="1"/>
  <c r="BI45" i="1"/>
  <c r="BI103" i="1"/>
  <c r="BI81" i="1"/>
  <c r="CF36" i="1"/>
  <c r="BR49" i="1"/>
  <c r="BR81" i="1"/>
  <c r="CF107" i="1"/>
  <c r="CF23" i="1"/>
  <c r="CF105" i="1"/>
  <c r="CF25" i="1"/>
  <c r="BR82" i="1"/>
  <c r="BR59" i="1"/>
  <c r="CF83" i="1"/>
  <c r="BR97" i="1"/>
  <c r="BR65" i="1"/>
  <c r="CF59" i="1"/>
  <c r="CF97" i="1"/>
  <c r="BR103" i="1"/>
  <c r="CA107" i="1"/>
  <c r="CA23" i="1"/>
  <c r="BI105" i="1"/>
  <c r="BR107" i="1"/>
  <c r="CF109" i="1"/>
  <c r="BR109" i="1"/>
  <c r="CF82" i="1"/>
  <c r="BI69" i="1"/>
  <c r="BI59" i="1"/>
  <c r="BK9" i="1"/>
  <c r="BK45" i="1"/>
  <c r="BK82" i="1"/>
  <c r="BK109" i="1"/>
  <c r="BI97" i="1"/>
  <c r="BI25" i="1"/>
  <c r="BR9" i="1"/>
  <c r="BI107" i="1"/>
  <c r="BL83" i="1"/>
  <c r="BL59" i="1"/>
  <c r="BY68" i="1"/>
  <c r="BY32" i="1"/>
  <c r="BY58" i="1"/>
  <c r="BY91" i="1"/>
  <c r="BY62" i="1"/>
  <c r="BY11" i="1"/>
  <c r="BY34" i="1"/>
  <c r="BY27" i="1"/>
  <c r="BY56" i="1"/>
  <c r="BY46" i="1"/>
  <c r="BY110" i="1"/>
  <c r="BY64" i="1"/>
  <c r="BY94" i="1"/>
  <c r="BY61" i="1"/>
  <c r="BY95" i="1"/>
  <c r="BY98" i="1"/>
  <c r="BY53" i="1"/>
  <c r="BY18" i="1"/>
  <c r="BY22" i="1"/>
  <c r="BY33" i="1"/>
  <c r="BY39" i="1"/>
  <c r="BY70" i="1"/>
  <c r="BY63" i="1"/>
  <c r="BY106" i="1"/>
  <c r="BY90" i="1"/>
  <c r="BY47" i="1"/>
  <c r="BY102" i="1"/>
  <c r="BY31" i="1"/>
  <c r="BY60" i="1"/>
  <c r="BY75" i="1"/>
  <c r="BY55" i="1"/>
  <c r="BY93" i="1"/>
  <c r="BY104" i="1"/>
  <c r="BY66" i="1"/>
  <c r="BY40" i="1"/>
  <c r="BY72" i="1"/>
  <c r="BY12" i="1"/>
  <c r="BY88" i="1"/>
  <c r="BY21" i="1"/>
  <c r="BY96" i="1"/>
  <c r="BY20" i="1"/>
  <c r="BY84" i="1"/>
  <c r="BY86" i="1"/>
  <c r="BY17" i="1"/>
  <c r="BY19" i="1"/>
  <c r="BY37" i="1"/>
  <c r="BY57" i="1"/>
  <c r="BY101" i="1"/>
  <c r="BY28" i="1"/>
  <c r="BY80" i="1"/>
  <c r="BY24" i="1"/>
  <c r="BY44" i="1"/>
  <c r="BY13" i="1"/>
  <c r="BY67" i="1"/>
  <c r="BY52" i="1"/>
  <c r="BY92" i="1"/>
  <c r="BY87" i="1"/>
  <c r="BY50" i="1"/>
  <c r="BY16" i="1"/>
  <c r="BY10" i="1"/>
  <c r="BY14" i="1"/>
  <c r="BY29" i="1"/>
  <c r="BY54" i="1"/>
  <c r="BY35" i="1"/>
  <c r="BY51" i="1"/>
  <c r="BY78" i="1"/>
  <c r="BY15" i="1"/>
  <c r="BY76" i="1"/>
  <c r="BY71" i="1"/>
  <c r="BY38" i="1"/>
  <c r="BY41" i="1"/>
  <c r="BY74" i="1"/>
  <c r="BY42" i="1"/>
  <c r="BY48" i="1"/>
  <c r="BY89" i="1"/>
  <c r="BY100" i="1"/>
  <c r="BY26" i="1"/>
  <c r="BY30" i="1"/>
  <c r="BY79" i="1"/>
  <c r="BY43" i="1"/>
  <c r="BY73" i="1"/>
  <c r="CK15" i="1"/>
  <c r="CK17" i="1"/>
  <c r="CK48" i="1"/>
  <c r="CK19" i="1"/>
  <c r="CK84" i="1"/>
  <c r="CK52" i="1"/>
  <c r="CK18" i="1"/>
  <c r="CK70" i="1"/>
  <c r="CK29" i="1"/>
  <c r="CK32" i="1"/>
  <c r="CK37" i="1"/>
  <c r="CK11" i="1"/>
  <c r="BK13" i="1"/>
  <c r="BK30" i="1"/>
  <c r="CK58" i="1"/>
  <c r="CK13" i="1"/>
  <c r="CK28" i="1"/>
  <c r="CK56" i="1"/>
  <c r="CK90" i="1"/>
  <c r="CK57" i="1"/>
  <c r="CK14" i="1"/>
  <c r="CK47" i="1"/>
  <c r="CK79" i="1"/>
  <c r="CK68" i="1"/>
  <c r="CK71" i="1"/>
  <c r="BQ21" i="1"/>
  <c r="BQ16" i="1"/>
  <c r="CK66" i="1"/>
  <c r="CK92" i="1"/>
  <c r="CK87" i="1"/>
  <c r="CK50" i="1"/>
  <c r="CK86" i="1"/>
  <c r="CK74" i="1"/>
  <c r="CK89" i="1"/>
  <c r="CK93" i="1"/>
  <c r="CK60" i="1"/>
  <c r="CK100" i="1"/>
  <c r="CK10" i="1"/>
  <c r="CD88" i="1"/>
  <c r="CD94" i="1"/>
  <c r="CD28" i="1"/>
  <c r="CD24" i="1"/>
  <c r="CD19" i="1"/>
  <c r="CD106" i="1"/>
  <c r="CD29" i="1"/>
  <c r="CD101" i="1"/>
  <c r="CD38" i="1"/>
  <c r="CD87" i="1"/>
  <c r="CD31" i="1"/>
  <c r="CD22" i="1"/>
  <c r="CD89" i="1"/>
  <c r="CD110" i="1"/>
  <c r="CD67" i="1"/>
  <c r="CD32" i="1"/>
  <c r="CD86" i="1"/>
  <c r="CD34" i="1"/>
  <c r="CD100" i="1"/>
  <c r="CD90" i="1"/>
  <c r="CD17" i="1"/>
  <c r="CD40" i="1"/>
  <c r="CD62" i="1"/>
  <c r="CD14" i="1"/>
  <c r="CD43" i="1"/>
  <c r="CD48" i="1"/>
  <c r="CD79" i="1"/>
  <c r="CD74" i="1"/>
  <c r="CD78" i="1"/>
  <c r="CD61" i="1"/>
  <c r="CD93" i="1"/>
  <c r="CD57" i="1"/>
  <c r="CD42" i="1"/>
  <c r="CD33" i="1"/>
  <c r="CD102" i="1"/>
  <c r="CD73" i="1"/>
  <c r="CD47" i="1"/>
  <c r="CD10" i="1"/>
  <c r="CD52" i="1"/>
  <c r="CD37" i="1"/>
  <c r="CD26" i="1"/>
  <c r="CD54" i="1"/>
  <c r="CD98" i="1"/>
  <c r="CD56" i="1"/>
  <c r="CD70" i="1"/>
  <c r="CD51" i="1"/>
  <c r="CD58" i="1"/>
  <c r="CD44" i="1"/>
  <c r="CD41" i="1"/>
  <c r="CD84" i="1"/>
  <c r="CD15" i="1"/>
  <c r="CD39" i="1"/>
  <c r="CD46" i="1"/>
  <c r="CD80" i="1"/>
  <c r="CD20" i="1"/>
  <c r="CD12" i="1"/>
  <c r="CD104" i="1"/>
  <c r="CD11" i="1"/>
  <c r="CD63" i="1"/>
  <c r="CD92" i="1"/>
  <c r="CD55" i="1"/>
  <c r="CD68" i="1"/>
  <c r="CD27" i="1"/>
  <c r="CD66" i="1"/>
  <c r="CD72" i="1"/>
  <c r="CD30" i="1"/>
  <c r="CD16" i="1"/>
  <c r="CD13" i="1"/>
  <c r="CD71" i="1"/>
  <c r="CD18" i="1"/>
  <c r="CD53" i="1"/>
  <c r="CD96" i="1"/>
  <c r="CD60" i="1"/>
  <c r="CD91" i="1"/>
  <c r="CD21" i="1"/>
  <c r="CD75" i="1"/>
  <c r="CD64" i="1"/>
  <c r="CD95" i="1"/>
  <c r="CD50" i="1"/>
  <c r="CD76" i="1"/>
  <c r="CD35" i="1"/>
  <c r="CK30" i="1"/>
  <c r="CK20" i="1"/>
  <c r="CK106" i="1"/>
  <c r="CK75" i="1"/>
  <c r="CK22" i="1"/>
  <c r="CK34" i="1"/>
  <c r="CK46" i="1"/>
  <c r="CK80" i="1"/>
  <c r="CK62" i="1"/>
  <c r="BW22" i="1"/>
  <c r="BW100" i="1"/>
  <c r="BW80" i="1"/>
  <c r="BW71" i="1"/>
  <c r="BW41" i="1"/>
  <c r="CK39" i="1"/>
  <c r="CK38" i="1"/>
  <c r="CK51" i="1"/>
  <c r="CK96" i="1"/>
  <c r="CK101" i="1"/>
  <c r="CK64" i="1"/>
  <c r="CK27" i="1"/>
  <c r="BO52" i="1"/>
  <c r="BO54" i="1"/>
  <c r="BO18" i="1"/>
  <c r="BO53" i="1"/>
  <c r="BO33" i="1"/>
  <c r="BO27" i="1"/>
  <c r="BO62" i="1"/>
  <c r="BO46" i="1"/>
  <c r="BO51" i="1"/>
  <c r="BO79" i="1"/>
  <c r="BO87" i="1"/>
  <c r="BO67" i="1"/>
  <c r="BO39" i="1"/>
  <c r="BO47" i="1"/>
  <c r="BO100" i="1"/>
  <c r="BO14" i="1"/>
  <c r="BO28" i="1"/>
  <c r="BO96" i="1"/>
  <c r="BO72" i="1"/>
  <c r="BO19" i="1"/>
  <c r="BO57" i="1"/>
  <c r="BO31" i="1"/>
  <c r="BO90" i="1"/>
  <c r="BO63" i="1"/>
  <c r="BO55" i="1"/>
  <c r="BO89" i="1"/>
  <c r="BO20" i="1"/>
  <c r="BO34" i="1"/>
  <c r="BO32" i="1"/>
  <c r="BO88" i="1"/>
  <c r="BO21" i="1"/>
  <c r="BO41" i="1"/>
  <c r="BO56" i="1"/>
  <c r="BO70" i="1"/>
  <c r="BO44" i="1"/>
  <c r="BO98" i="1"/>
  <c r="BO17" i="1"/>
  <c r="BO91" i="1"/>
  <c r="BO29" i="1"/>
  <c r="BO71" i="1"/>
  <c r="BO48" i="1"/>
  <c r="BO42" i="1"/>
  <c r="BO60" i="1"/>
  <c r="BO35" i="1"/>
  <c r="BO92" i="1"/>
  <c r="BO40" i="1"/>
  <c r="BO104" i="1"/>
  <c r="BO26" i="1"/>
  <c r="BO16" i="1"/>
  <c r="BO84" i="1"/>
  <c r="BO66" i="1"/>
  <c r="BO64" i="1"/>
  <c r="BO58" i="1"/>
  <c r="BO11" i="1"/>
  <c r="BO12" i="1"/>
  <c r="BO74" i="1"/>
  <c r="BO30" i="1"/>
  <c r="BO15" i="1"/>
  <c r="BO95" i="1"/>
  <c r="BO43" i="1"/>
  <c r="BO24" i="1"/>
  <c r="BO101" i="1"/>
  <c r="BO106" i="1"/>
  <c r="BO75" i="1"/>
  <c r="BO13" i="1"/>
  <c r="BO37" i="1"/>
  <c r="BO61" i="1"/>
  <c r="BO86" i="1"/>
  <c r="BO73" i="1"/>
  <c r="BO68" i="1"/>
  <c r="BO102" i="1"/>
  <c r="BO80" i="1"/>
  <c r="BO22" i="1"/>
  <c r="BO10" i="1"/>
  <c r="BO78" i="1"/>
  <c r="BO76" i="1"/>
  <c r="BO50" i="1"/>
  <c r="BO38" i="1"/>
  <c r="BO94" i="1"/>
  <c r="BO93" i="1"/>
  <c r="BM94" i="1"/>
  <c r="BM60" i="1"/>
  <c r="BM46" i="1"/>
  <c r="BM40" i="1"/>
  <c r="BM19" i="1"/>
  <c r="BM100" i="1"/>
  <c r="BM102" i="1"/>
  <c r="BM37" i="1"/>
  <c r="BM72" i="1"/>
  <c r="BM34" i="1"/>
  <c r="BM101" i="1"/>
  <c r="BM93" i="1"/>
  <c r="BM58" i="1"/>
  <c r="BM47" i="1"/>
  <c r="BM16" i="1"/>
  <c r="BM20" i="1"/>
  <c r="BM32" i="1"/>
  <c r="BM90" i="1"/>
  <c r="BM55" i="1"/>
  <c r="BM70" i="1"/>
  <c r="BM17" i="1"/>
  <c r="BM52" i="1"/>
  <c r="BM51" i="1"/>
  <c r="BM43" i="1"/>
  <c r="BM98" i="1"/>
  <c r="BM67" i="1"/>
  <c r="BM78" i="1"/>
  <c r="BM41" i="1"/>
  <c r="BM76" i="1"/>
  <c r="BM74" i="1"/>
  <c r="BM35" i="1"/>
  <c r="BM22" i="1"/>
  <c r="BM63" i="1"/>
  <c r="BM12" i="1"/>
  <c r="BM86" i="1"/>
  <c r="BM61" i="1"/>
  <c r="BM75" i="1"/>
  <c r="BM73" i="1"/>
  <c r="BM30" i="1"/>
  <c r="BM44" i="1"/>
  <c r="BM92" i="1"/>
  <c r="BM57" i="1"/>
  <c r="BM27" i="1"/>
  <c r="BM39" i="1"/>
  <c r="BM33" i="1"/>
  <c r="BM95" i="1"/>
  <c r="BM106" i="1"/>
  <c r="BM21" i="1"/>
  <c r="BM18" i="1"/>
  <c r="BM71" i="1"/>
  <c r="BM104" i="1"/>
  <c r="BM87" i="1"/>
  <c r="BM64" i="1"/>
  <c r="BM91" i="1"/>
  <c r="BM38" i="1"/>
  <c r="BM29" i="1"/>
  <c r="BM68" i="1"/>
  <c r="BM96" i="1"/>
  <c r="BM66" i="1"/>
  <c r="BM10" i="1"/>
  <c r="BM53" i="1"/>
  <c r="BM79" i="1"/>
  <c r="BM15" i="1"/>
  <c r="BM13" i="1"/>
  <c r="BM50" i="1"/>
  <c r="BM80" i="1"/>
  <c r="BM26" i="1"/>
  <c r="BM11" i="1"/>
  <c r="BM28" i="1"/>
  <c r="BM48" i="1"/>
  <c r="BM31" i="1"/>
  <c r="BM84" i="1"/>
  <c r="BM14" i="1"/>
  <c r="BM62" i="1"/>
  <c r="BM89" i="1"/>
  <c r="BM88" i="1"/>
  <c r="BM42" i="1"/>
  <c r="BM54" i="1"/>
  <c r="BM56" i="1"/>
  <c r="BM24" i="1"/>
  <c r="CK78" i="1"/>
  <c r="CK76" i="1"/>
  <c r="CK55" i="1"/>
  <c r="CK88" i="1"/>
  <c r="CK26" i="1"/>
  <c r="CK42" i="1"/>
  <c r="CK40" i="1"/>
  <c r="CK31" i="1"/>
  <c r="CK67" i="1"/>
  <c r="CK98" i="1"/>
  <c r="CK61" i="1"/>
  <c r="CK53" i="1"/>
  <c r="BV106" i="1"/>
  <c r="BV93" i="1"/>
  <c r="BV102" i="1"/>
  <c r="BV13" i="1"/>
  <c r="BV88" i="1"/>
  <c r="BV56" i="1"/>
  <c r="BV12" i="1"/>
  <c r="BV64" i="1"/>
  <c r="BV21" i="1"/>
  <c r="BV51" i="1"/>
  <c r="BV38" i="1"/>
  <c r="BV46" i="1"/>
  <c r="BV63" i="1"/>
  <c r="BV79" i="1"/>
  <c r="BV67" i="1"/>
  <c r="BV40" i="1"/>
  <c r="BV98" i="1"/>
  <c r="BV35" i="1"/>
  <c r="BV39" i="1"/>
  <c r="BV78" i="1"/>
  <c r="BV18" i="1"/>
  <c r="BV96" i="1"/>
  <c r="BV17" i="1"/>
  <c r="BV48" i="1"/>
  <c r="BV15" i="1"/>
  <c r="BV50" i="1"/>
  <c r="BV91" i="1"/>
  <c r="BV104" i="1"/>
  <c r="BV80" i="1"/>
  <c r="BV33" i="1"/>
  <c r="BV60" i="1"/>
  <c r="BV55" i="1"/>
  <c r="BV37" i="1"/>
  <c r="BV71" i="1"/>
  <c r="BV54" i="1"/>
  <c r="BV19" i="1"/>
  <c r="BV62" i="1"/>
  <c r="BV16" i="1"/>
  <c r="BV32" i="1"/>
  <c r="BV101" i="1"/>
  <c r="BV29" i="1"/>
  <c r="BV41" i="1"/>
  <c r="BV73" i="1"/>
  <c r="BV14" i="1"/>
  <c r="BV72" i="1"/>
  <c r="BV70" i="1"/>
  <c r="BV31" i="1"/>
  <c r="BV86" i="1"/>
  <c r="BV74" i="1"/>
  <c r="BV75" i="1"/>
  <c r="BV24" i="1"/>
  <c r="BV11" i="1"/>
  <c r="BV43" i="1"/>
  <c r="BV22" i="1"/>
  <c r="BV58" i="1"/>
  <c r="BV44" i="1"/>
  <c r="BV95" i="1"/>
  <c r="BV26" i="1"/>
  <c r="BV110" i="1"/>
  <c r="BV57" i="1"/>
  <c r="BV92" i="1"/>
  <c r="BV20" i="1"/>
  <c r="BV10" i="1"/>
  <c r="BV89" i="1"/>
  <c r="BV66" i="1"/>
  <c r="BV87" i="1"/>
  <c r="BV30" i="1"/>
  <c r="BV100" i="1"/>
  <c r="BV28" i="1"/>
  <c r="BV34" i="1"/>
  <c r="BV53" i="1"/>
  <c r="BV76" i="1"/>
  <c r="BV47" i="1"/>
  <c r="BV90" i="1"/>
  <c r="BV68" i="1"/>
  <c r="BV27" i="1"/>
  <c r="BV84" i="1"/>
  <c r="BV52" i="1"/>
  <c r="BV42" i="1"/>
  <c r="BV94" i="1"/>
  <c r="BV61" i="1"/>
  <c r="CC106" i="1"/>
  <c r="CC87" i="1"/>
  <c r="CC47" i="1"/>
  <c r="CC66" i="1"/>
  <c r="CC24" i="1"/>
  <c r="CC44" i="1"/>
  <c r="CC15" i="1"/>
  <c r="CC20" i="1"/>
  <c r="CC60" i="1"/>
  <c r="CC78" i="1"/>
  <c r="CC10" i="1"/>
  <c r="CC95" i="1"/>
  <c r="CC76" i="1"/>
  <c r="CC73" i="1"/>
  <c r="CC70" i="1"/>
  <c r="CC41" i="1"/>
  <c r="CC62" i="1"/>
  <c r="CC19" i="1"/>
  <c r="CC37" i="1"/>
  <c r="CC98" i="1"/>
  <c r="CC110" i="1"/>
  <c r="CC55" i="1"/>
  <c r="CC61" i="1"/>
  <c r="CC35" i="1"/>
  <c r="CC43" i="1"/>
  <c r="CC64" i="1"/>
  <c r="CC53" i="1"/>
  <c r="CC30" i="1"/>
  <c r="CC72" i="1"/>
  <c r="CC29" i="1"/>
  <c r="CC22" i="1"/>
  <c r="CC17" i="1"/>
  <c r="CC33" i="1"/>
  <c r="CC86" i="1"/>
  <c r="CC54" i="1"/>
  <c r="CC11" i="1"/>
  <c r="CC88" i="1"/>
  <c r="CC48" i="1"/>
  <c r="CC71" i="1"/>
  <c r="CC67" i="1"/>
  <c r="CC74" i="1"/>
  <c r="CC34" i="1"/>
  <c r="CC101" i="1"/>
  <c r="CC40" i="1"/>
  <c r="CC63" i="1"/>
  <c r="CC89" i="1"/>
  <c r="CC12" i="1"/>
  <c r="CC96" i="1"/>
  <c r="CC68" i="1"/>
  <c r="CC28" i="1"/>
  <c r="CC75" i="1"/>
  <c r="CC39" i="1"/>
  <c r="CC100" i="1"/>
  <c r="CC21" i="1"/>
  <c r="CC94" i="1"/>
  <c r="CC38" i="1"/>
  <c r="CC51" i="1"/>
  <c r="CC52" i="1"/>
  <c r="CC90" i="1"/>
  <c r="CC31" i="1"/>
  <c r="CC79" i="1"/>
  <c r="CC18" i="1"/>
  <c r="CC84" i="1"/>
  <c r="CC80" i="1"/>
  <c r="CC13" i="1"/>
  <c r="CC92" i="1"/>
  <c r="CC56" i="1"/>
  <c r="CC26" i="1"/>
  <c r="CC42" i="1"/>
  <c r="CC104" i="1"/>
  <c r="CC57" i="1"/>
  <c r="CC14" i="1"/>
  <c r="CC93" i="1"/>
  <c r="CC91" i="1"/>
  <c r="CC46" i="1"/>
  <c r="CC58" i="1"/>
  <c r="CC32" i="1"/>
  <c r="CC27" i="1"/>
  <c r="CC16" i="1"/>
  <c r="CC50" i="1"/>
  <c r="CC102" i="1"/>
  <c r="CK54" i="1"/>
  <c r="CK95" i="1"/>
  <c r="CK35" i="1"/>
  <c r="CK102" i="1"/>
  <c r="CK73" i="1"/>
  <c r="CK41" i="1"/>
  <c r="CK91" i="1"/>
  <c r="CK24" i="1"/>
  <c r="CK104" i="1"/>
  <c r="CE66" i="1"/>
  <c r="CE101" i="1"/>
  <c r="CE50" i="1"/>
  <c r="CE40" i="1"/>
  <c r="CE41" i="1"/>
  <c r="CE68" i="1"/>
  <c r="CE20" i="1"/>
  <c r="CE64" i="1"/>
  <c r="CE74" i="1"/>
  <c r="CE43" i="1"/>
  <c r="CE67" i="1"/>
  <c r="CE42" i="1"/>
  <c r="CE100" i="1"/>
  <c r="CE16" i="1"/>
  <c r="CE54" i="1"/>
  <c r="CE55" i="1"/>
  <c r="CE15" i="1"/>
  <c r="CE39" i="1"/>
  <c r="CE44" i="1"/>
  <c r="CE91" i="1"/>
  <c r="CE17" i="1"/>
  <c r="CE26" i="1"/>
  <c r="CE104" i="1"/>
  <c r="CE61" i="1"/>
  <c r="CE63" i="1"/>
  <c r="CE28" i="1"/>
  <c r="CE72" i="1"/>
  <c r="CE48" i="1"/>
  <c r="CE19" i="1"/>
  <c r="CE70" i="1"/>
  <c r="CE94" i="1"/>
  <c r="CE38" i="1"/>
  <c r="CE58" i="1"/>
  <c r="CE87" i="1"/>
  <c r="CE21" i="1"/>
  <c r="CE18" i="1"/>
  <c r="CE95" i="1"/>
  <c r="CE92" i="1"/>
  <c r="CE13" i="1"/>
  <c r="CE22" i="1"/>
  <c r="CE86" i="1"/>
  <c r="CE75" i="1"/>
  <c r="CE31" i="1"/>
  <c r="CE32" i="1"/>
  <c r="CE53" i="1"/>
  <c r="CE88" i="1"/>
  <c r="CE12" i="1"/>
  <c r="CE11" i="1"/>
  <c r="CE34" i="1"/>
  <c r="CE78" i="1"/>
  <c r="CE57" i="1"/>
  <c r="CE27" i="1"/>
  <c r="CE79" i="1"/>
  <c r="CE37" i="1"/>
  <c r="CE52" i="1"/>
  <c r="CE10" i="1"/>
  <c r="CE62" i="1"/>
  <c r="CE96" i="1"/>
  <c r="CE14" i="1"/>
  <c r="CE80" i="1"/>
  <c r="CE46" i="1"/>
  <c r="CE106" i="1"/>
  <c r="CE89" i="1"/>
  <c r="CE93" i="1"/>
  <c r="CE60" i="1"/>
  <c r="CE30" i="1"/>
  <c r="CE84" i="1"/>
  <c r="CE73" i="1"/>
  <c r="CE102" i="1"/>
  <c r="CE29" i="1"/>
  <c r="CE71" i="1"/>
  <c r="CE47" i="1"/>
  <c r="BN92" i="1"/>
  <c r="BN76" i="1"/>
  <c r="BN47" i="1"/>
  <c r="BN31" i="1"/>
  <c r="BN73" i="1"/>
  <c r="BN44" i="1"/>
  <c r="BN19" i="1"/>
  <c r="BN17" i="1"/>
  <c r="BN39" i="1"/>
  <c r="BN14" i="1"/>
  <c r="BN35" i="1"/>
  <c r="BN46" i="1"/>
  <c r="BN13" i="1"/>
  <c r="BN98" i="1"/>
  <c r="BN61" i="1"/>
  <c r="BN89" i="1"/>
  <c r="BN48" i="1"/>
  <c r="BN57" i="1"/>
  <c r="BN16" i="1"/>
  <c r="BN91" i="1"/>
  <c r="BN67" i="1"/>
  <c r="BN34" i="1"/>
  <c r="BN27" i="1"/>
  <c r="BN100" i="1"/>
  <c r="BN102" i="1"/>
  <c r="BN74" i="1"/>
  <c r="BN51" i="1"/>
  <c r="BN21" i="1"/>
  <c r="BN75" i="1"/>
  <c r="BN78" i="1"/>
  <c r="BN56" i="1"/>
  <c r="BN33" i="1"/>
  <c r="BN11" i="1"/>
  <c r="BN18" i="1"/>
  <c r="BN62" i="1"/>
  <c r="BN41" i="1"/>
  <c r="BN42" i="1"/>
  <c r="BN20" i="1"/>
  <c r="BN28" i="1"/>
  <c r="BN63" i="1"/>
  <c r="BN104" i="1"/>
  <c r="BN96" i="1"/>
  <c r="BN24" i="1"/>
  <c r="BN94" i="1"/>
  <c r="BN64" i="1"/>
  <c r="BN54" i="1"/>
  <c r="BN50" i="1"/>
  <c r="BN88" i="1"/>
  <c r="BN87" i="1"/>
  <c r="BN10" i="1"/>
  <c r="BN55" i="1"/>
  <c r="BN37" i="1"/>
  <c r="BN71" i="1"/>
  <c r="BN15" i="1"/>
  <c r="BN52" i="1"/>
  <c r="BN30" i="1"/>
  <c r="BN79" i="1"/>
  <c r="BN38" i="1"/>
  <c r="BN12" i="1"/>
  <c r="BN60" i="1"/>
  <c r="BN86" i="1"/>
  <c r="BN80" i="1"/>
  <c r="BN58" i="1"/>
  <c r="BN95" i="1"/>
  <c r="BN43" i="1"/>
  <c r="BN70" i="1"/>
  <c r="BN90" i="1"/>
  <c r="BN93" i="1"/>
  <c r="BN53" i="1"/>
  <c r="BN68" i="1"/>
  <c r="BN72" i="1"/>
  <c r="BN40" i="1"/>
  <c r="BN32" i="1"/>
  <c r="BN26" i="1"/>
  <c r="BN29" i="1"/>
  <c r="BN84" i="1"/>
  <c r="BN106" i="1"/>
  <c r="BN22" i="1"/>
  <c r="BN66" i="1"/>
  <c r="BN101" i="1"/>
  <c r="CB82" i="1"/>
  <c r="CB9" i="1"/>
  <c r="BJ105" i="1"/>
  <c r="CB97" i="1"/>
  <c r="BX77" i="1"/>
  <c r="BX59" i="1"/>
  <c r="BX82" i="1"/>
  <c r="BX9" i="1"/>
  <c r="BX65" i="1"/>
  <c r="BX36" i="1"/>
  <c r="BX103" i="1"/>
  <c r="BX45" i="1"/>
  <c r="BX107" i="1"/>
  <c r="BX108" i="1"/>
  <c r="BX109" i="1"/>
  <c r="BX105" i="1"/>
  <c r="BX85" i="1"/>
  <c r="BX23" i="1"/>
  <c r="BX97" i="1"/>
  <c r="BX99" i="1"/>
  <c r="BX25" i="1"/>
  <c r="BX83" i="1"/>
  <c r="BX81" i="1"/>
  <c r="BX49" i="1"/>
  <c r="BX69" i="1"/>
  <c r="BJ59" i="1"/>
  <c r="BJ103" i="1"/>
  <c r="BJ77" i="1"/>
  <c r="CG107" i="1"/>
  <c r="CG69" i="1"/>
  <c r="CG97" i="1"/>
  <c r="CG59" i="1"/>
  <c r="CG65" i="1"/>
  <c r="CG109" i="1"/>
  <c r="CG49" i="1"/>
  <c r="CG108" i="1"/>
  <c r="CG45" i="1"/>
  <c r="CG83" i="1"/>
  <c r="CG105" i="1"/>
  <c r="CG36" i="1"/>
  <c r="CG81" i="1"/>
  <c r="CG85" i="1"/>
  <c r="CG77" i="1"/>
  <c r="CG99" i="1"/>
  <c r="CG103" i="1"/>
  <c r="CG9" i="1"/>
  <c r="CG82" i="1"/>
  <c r="CG23" i="1"/>
  <c r="CG25" i="1"/>
  <c r="BI77" i="1"/>
  <c r="BI36" i="1"/>
  <c r="BI9" i="1"/>
  <c r="BI109" i="1"/>
  <c r="BI65" i="1"/>
  <c r="BI82" i="1"/>
  <c r="BI23" i="1"/>
  <c r="CF103" i="1"/>
  <c r="CF99" i="1"/>
  <c r="CF65" i="1"/>
  <c r="BV99" i="1"/>
  <c r="BV65" i="1"/>
  <c r="BV85" i="1"/>
  <c r="BV103" i="1"/>
  <c r="BV82" i="1"/>
  <c r="BV109" i="1"/>
  <c r="BV45" i="1"/>
  <c r="BV36" i="1"/>
  <c r="BV107" i="1"/>
  <c r="BV97" i="1"/>
  <c r="BV25" i="1"/>
  <c r="BV83" i="1"/>
  <c r="BV49" i="1"/>
  <c r="BV59" i="1"/>
  <c r="BV23" i="1"/>
  <c r="BV77" i="1"/>
  <c r="BV105" i="1"/>
  <c r="BV69" i="1"/>
  <c r="BV108" i="1"/>
  <c r="BV81" i="1"/>
  <c r="BV9" i="1"/>
  <c r="CD97" i="1"/>
  <c r="CD83" i="1"/>
  <c r="CD107" i="1"/>
  <c r="CD69" i="1"/>
  <c r="CD65" i="1"/>
  <c r="CD85" i="1"/>
  <c r="CD45" i="1"/>
  <c r="CD77" i="1"/>
  <c r="CD23" i="1"/>
  <c r="CD82" i="1"/>
  <c r="CD9" i="1"/>
  <c r="CD99" i="1"/>
  <c r="CD108" i="1"/>
  <c r="CD103" i="1"/>
  <c r="CD49" i="1"/>
  <c r="CD36" i="1"/>
  <c r="CD81" i="1"/>
  <c r="CD105" i="1"/>
  <c r="CD25" i="1"/>
  <c r="CD109" i="1"/>
  <c r="CD59" i="1"/>
  <c r="CI108" i="1"/>
  <c r="CI81" i="1"/>
  <c r="CI97" i="1"/>
  <c r="CI9" i="1"/>
  <c r="CI36" i="1"/>
  <c r="CI45" i="1"/>
  <c r="CI23" i="1"/>
  <c r="CI103" i="1"/>
  <c r="CI69" i="1"/>
  <c r="CI65" i="1"/>
  <c r="CI59" i="1"/>
  <c r="CI85" i="1"/>
  <c r="CI77" i="1"/>
  <c r="CI107" i="1"/>
  <c r="CI99" i="1"/>
  <c r="CI25" i="1"/>
  <c r="CI105" i="1"/>
  <c r="CI82" i="1"/>
  <c r="CI83" i="1"/>
  <c r="CI109" i="1"/>
  <c r="CI49" i="1"/>
  <c r="CC23" i="1"/>
  <c r="CC77" i="1"/>
  <c r="CC97" i="1"/>
  <c r="CC36" i="1"/>
  <c r="CC108" i="1"/>
  <c r="CC105" i="1"/>
  <c r="CC103" i="1"/>
  <c r="CC85" i="1"/>
  <c r="CC69" i="1"/>
  <c r="CC107" i="1"/>
  <c r="CC9" i="1"/>
  <c r="CC99" i="1"/>
  <c r="CC45" i="1"/>
  <c r="CC49" i="1"/>
  <c r="CC83" i="1"/>
  <c r="CC109" i="1"/>
  <c r="CC25" i="1"/>
  <c r="CC81" i="1"/>
  <c r="CC82" i="1"/>
  <c r="CC59" i="1"/>
  <c r="CC65" i="1"/>
  <c r="CB49" i="1"/>
  <c r="CB77" i="1"/>
  <c r="BM69" i="1"/>
  <c r="BM105" i="1"/>
  <c r="BM45" i="1"/>
  <c r="BM77" i="1"/>
  <c r="BM81" i="1"/>
  <c r="BM83" i="1"/>
  <c r="BM59" i="1"/>
  <c r="BM49" i="1"/>
  <c r="BM36" i="1"/>
  <c r="BM108" i="1"/>
  <c r="BM109" i="1"/>
  <c r="BM23" i="1"/>
  <c r="BM25" i="1"/>
  <c r="BM103" i="1"/>
  <c r="BM65" i="1"/>
  <c r="BM9" i="1"/>
  <c r="BM82" i="1"/>
  <c r="BM107" i="1"/>
  <c r="BM97" i="1"/>
  <c r="BM99" i="1"/>
  <c r="BM85" i="1"/>
  <c r="BZ99" i="1"/>
  <c r="BZ103" i="1"/>
  <c r="BZ49" i="1"/>
  <c r="BZ59" i="1"/>
  <c r="BZ109" i="1"/>
  <c r="BZ85" i="1"/>
  <c r="BZ69" i="1"/>
  <c r="BZ105" i="1"/>
  <c r="BZ25" i="1"/>
  <c r="BZ108" i="1"/>
  <c r="BZ83" i="1"/>
  <c r="BZ82" i="1"/>
  <c r="BZ9" i="1"/>
  <c r="BZ65" i="1"/>
  <c r="BZ81" i="1"/>
  <c r="BZ77" i="1"/>
  <c r="BZ23" i="1"/>
  <c r="BZ45" i="1"/>
  <c r="BZ107" i="1"/>
  <c r="BZ97" i="1"/>
  <c r="BZ36" i="1"/>
  <c r="BY9" i="1"/>
  <c r="BY77" i="1"/>
  <c r="BY81" i="1"/>
  <c r="BY25" i="1"/>
  <c r="BY45" i="1"/>
  <c r="BY85" i="1"/>
  <c r="BY83" i="1"/>
  <c r="BY107" i="1"/>
  <c r="BY49" i="1"/>
  <c r="BY97" i="1"/>
  <c r="BY109" i="1"/>
  <c r="BY105" i="1"/>
  <c r="BY59" i="1"/>
  <c r="BY108" i="1"/>
  <c r="BY99" i="1"/>
  <c r="BY82" i="1"/>
  <c r="BY36" i="1"/>
  <c r="BY23" i="1"/>
  <c r="BY103" i="1"/>
  <c r="BY65" i="1"/>
  <c r="BY69" i="1"/>
  <c r="BO81" i="1"/>
  <c r="BO45" i="1"/>
  <c r="BO105" i="1"/>
  <c r="BO109" i="1"/>
  <c r="BQ97" i="1"/>
  <c r="BQ65" i="1"/>
  <c r="BQ36" i="1"/>
  <c r="BQ49" i="1"/>
  <c r="BQ82" i="1"/>
  <c r="BQ9" i="1"/>
  <c r="BQ85" i="1"/>
  <c r="BP105" i="1"/>
  <c r="BP69" i="1"/>
  <c r="BP99" i="1"/>
  <c r="BP83" i="1"/>
  <c r="BP36" i="1"/>
  <c r="BP85" i="1"/>
  <c r="BP108" i="1"/>
  <c r="BP107" i="1"/>
  <c r="BP45" i="1"/>
  <c r="BP109" i="1"/>
  <c r="BP81" i="1"/>
  <c r="BP25" i="1"/>
  <c r="BP103" i="1"/>
  <c r="BP65" i="1"/>
  <c r="BP97" i="1"/>
  <c r="BP77" i="1"/>
  <c r="BP82" i="1"/>
  <c r="BP49" i="1"/>
  <c r="BP23" i="1"/>
  <c r="BP9" i="1"/>
  <c r="BP59" i="1"/>
  <c r="BN49" i="1"/>
  <c r="BN107" i="1"/>
  <c r="BN9" i="1"/>
  <c r="BN45" i="1"/>
  <c r="BN69" i="1"/>
  <c r="BN59" i="1"/>
  <c r="BN99" i="1"/>
  <c r="BN77" i="1"/>
  <c r="BN36" i="1"/>
  <c r="BN85" i="1"/>
  <c r="BN65" i="1"/>
  <c r="BN109" i="1"/>
  <c r="BN25" i="1"/>
  <c r="BN81" i="1"/>
  <c r="BN103" i="1"/>
  <c r="BN105" i="1"/>
  <c r="BN83" i="1"/>
  <c r="BN82" i="1"/>
  <c r="BN108" i="1"/>
  <c r="BN97" i="1"/>
  <c r="BN23" i="1"/>
  <c r="BJ107" i="1"/>
  <c r="BJ108" i="1"/>
  <c r="BJ83" i="1"/>
  <c r="BT83" i="1"/>
  <c r="BT65" i="1"/>
  <c r="BT109" i="1"/>
  <c r="BT103" i="1"/>
  <c r="BT45" i="1"/>
  <c r="BT9" i="1"/>
  <c r="BT23" i="1"/>
  <c r="BT25" i="1"/>
  <c r="BT77" i="1"/>
  <c r="BT36" i="1"/>
  <c r="BT108" i="1"/>
  <c r="BT69" i="1"/>
  <c r="BT82" i="1"/>
  <c r="BT81" i="1"/>
  <c r="BT99" i="1"/>
  <c r="BT59" i="1"/>
  <c r="BT85" i="1"/>
  <c r="BT105" i="1"/>
  <c r="BT97" i="1"/>
  <c r="BT107" i="1"/>
  <c r="BT49" i="1"/>
  <c r="BH45" i="1"/>
  <c r="BH36" i="1"/>
  <c r="BH77" i="1"/>
  <c r="BH99" i="1"/>
  <c r="BH65" i="1"/>
  <c r="BH97" i="1"/>
  <c r="BH81" i="1"/>
  <c r="BH9" i="1"/>
  <c r="BH69" i="1"/>
  <c r="BH107" i="1"/>
  <c r="BH85" i="1"/>
  <c r="BH25" i="1"/>
  <c r="BH105" i="1"/>
  <c r="BH59" i="1"/>
  <c r="BH103" i="1"/>
  <c r="BH82" i="1"/>
  <c r="BH49" i="1"/>
  <c r="BH108" i="1"/>
  <c r="BH83" i="1"/>
  <c r="BH109" i="1"/>
  <c r="BH23" i="1"/>
  <c r="CH23" i="1"/>
  <c r="CH77" i="1"/>
  <c r="CH105" i="1"/>
  <c r="CH97" i="1"/>
  <c r="CH108" i="1"/>
  <c r="CH109" i="1"/>
  <c r="CH9" i="1"/>
  <c r="CH49" i="1"/>
  <c r="CH103" i="1"/>
  <c r="CH107" i="1"/>
  <c r="CH65" i="1"/>
  <c r="CH81" i="1"/>
  <c r="CH69" i="1"/>
  <c r="CH85" i="1"/>
  <c r="CH25" i="1"/>
  <c r="CH36" i="1"/>
  <c r="CH83" i="1"/>
  <c r="CH45" i="1"/>
  <c r="CH99" i="1"/>
  <c r="CH59" i="1"/>
  <c r="CH82" i="1"/>
  <c r="A84" i="1" l="1"/>
  <c r="A85" i="1" s="1"/>
  <c r="A86" i="1" l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l="1"/>
  <c r="A100" i="1" s="1"/>
  <c r="A101" i="1" s="1"/>
  <c r="A102" i="1" s="1"/>
  <c r="A103" i="1" s="1"/>
  <c r="K4" i="2"/>
  <c r="S2" i="2" s="1"/>
  <c r="K5" i="2"/>
  <c r="K3" i="2"/>
  <c r="A104" i="1" l="1"/>
  <c r="D35" i="2"/>
  <c r="N32" i="2"/>
  <c r="M17" i="2"/>
  <c r="D29" i="2"/>
  <c r="K29" i="2"/>
  <c r="L32" i="2"/>
  <c r="E34" i="2"/>
  <c r="K20" i="2"/>
  <c r="S28" i="2"/>
  <c r="T16" i="2"/>
  <c r="D34" i="2"/>
  <c r="D14" i="2"/>
  <c r="N31" i="2"/>
  <c r="F20" i="2"/>
  <c r="N21" i="2"/>
  <c r="P14" i="2"/>
  <c r="S32" i="2"/>
  <c r="D27" i="2"/>
  <c r="K30" i="2"/>
  <c r="S20" i="2"/>
  <c r="T33" i="2"/>
  <c r="T14" i="2"/>
  <c r="O34" i="2"/>
  <c r="F14" i="2"/>
  <c r="D28" i="2"/>
  <c r="E35" i="2"/>
  <c r="K35" i="2"/>
  <c r="P34" i="2"/>
  <c r="S14" i="2"/>
  <c r="P19" i="2"/>
  <c r="O30" i="2"/>
  <c r="P32" i="2"/>
  <c r="S21" i="2"/>
  <c r="O18" i="2"/>
  <c r="M14" i="2"/>
  <c r="O32" i="2"/>
  <c r="M15" i="2"/>
  <c r="O31" i="2"/>
  <c r="L31" i="2"/>
  <c r="K31" i="2"/>
  <c r="L34" i="2"/>
  <c r="P21" i="2"/>
  <c r="F32" i="2"/>
  <c r="T15" i="2"/>
  <c r="F27" i="2"/>
  <c r="L29" i="2"/>
  <c r="T35" i="2"/>
  <c r="O14" i="2"/>
  <c r="E21" i="2"/>
  <c r="N14" i="2"/>
  <c r="N30" i="2"/>
  <c r="F35" i="2"/>
  <c r="T19" i="2"/>
  <c r="L19" i="2"/>
  <c r="M20" i="2"/>
  <c r="K14" i="2"/>
  <c r="O33" i="2"/>
  <c r="T21" i="2"/>
  <c r="P15" i="2"/>
  <c r="M16" i="2"/>
  <c r="M33" i="2"/>
  <c r="M31" i="2"/>
  <c r="E29" i="2"/>
  <c r="S30" i="2"/>
  <c r="D32" i="2"/>
  <c r="O17" i="2"/>
  <c r="N34" i="2"/>
  <c r="L16" i="2"/>
  <c r="M19" i="2"/>
  <c r="P29" i="2"/>
  <c r="O35" i="2"/>
  <c r="D13" i="2"/>
  <c r="E15" i="2"/>
  <c r="L17" i="2"/>
  <c r="K32" i="2"/>
  <c r="T34" i="2"/>
  <c r="P16" i="2"/>
  <c r="P30" i="2"/>
  <c r="F28" i="2"/>
  <c r="T28" i="2"/>
  <c r="P31" i="2"/>
  <c r="S31" i="2"/>
  <c r="F18" i="2"/>
  <c r="D21" i="2"/>
  <c r="N15" i="2"/>
  <c r="F21" i="2"/>
  <c r="K7" i="2"/>
  <c r="L35" i="2"/>
  <c r="S29" i="2"/>
  <c r="K6" i="2"/>
  <c r="M34" i="2"/>
  <c r="O19" i="2"/>
  <c r="E14" i="2"/>
  <c r="K18" i="2"/>
  <c r="S34" i="2"/>
  <c r="L28" i="2"/>
  <c r="K33" i="2"/>
  <c r="D20" i="2"/>
  <c r="E20" i="2"/>
  <c r="K21" i="2"/>
  <c r="P18" i="2"/>
  <c r="E30" i="2"/>
  <c r="N16" i="2"/>
  <c r="N33" i="2"/>
  <c r="E18" i="2"/>
  <c r="P35" i="2"/>
  <c r="O20" i="2"/>
  <c r="S17" i="2"/>
  <c r="E33" i="2"/>
  <c r="P28" i="2"/>
  <c r="M21" i="2"/>
  <c r="K28" i="2"/>
  <c r="D19" i="2"/>
  <c r="T30" i="2"/>
  <c r="M29" i="2"/>
  <c r="L15" i="2"/>
  <c r="F13" i="2"/>
  <c r="O29" i="2"/>
  <c r="M28" i="2"/>
  <c r="F34" i="2"/>
  <c r="K34" i="2"/>
  <c r="O16" i="2"/>
  <c r="M35" i="2"/>
  <c r="T17" i="2"/>
  <c r="N35" i="2"/>
  <c r="N20" i="2"/>
  <c r="O28" i="2"/>
  <c r="T32" i="2"/>
  <c r="F30" i="2"/>
  <c r="M18" i="2"/>
  <c r="K16" i="2"/>
  <c r="L33" i="2"/>
  <c r="E27" i="2"/>
  <c r="D16" i="2"/>
  <c r="N17" i="2"/>
  <c r="N28" i="2"/>
  <c r="N18" i="2"/>
  <c r="K17" i="2"/>
  <c r="M32" i="2"/>
  <c r="S18" i="2"/>
  <c r="L21" i="2"/>
  <c r="L14" i="2"/>
  <c r="K15" i="2"/>
  <c r="T31" i="2"/>
  <c r="F19" i="2"/>
  <c r="F33" i="2"/>
  <c r="M30" i="2"/>
  <c r="E13" i="2"/>
  <c r="S15" i="2"/>
  <c r="T29" i="2"/>
  <c r="F15" i="2"/>
  <c r="L30" i="2"/>
  <c r="D15" i="2"/>
  <c r="L18" i="2"/>
  <c r="P33" i="2"/>
  <c r="E19" i="2"/>
  <c r="S33" i="2"/>
  <c r="P20" i="2"/>
  <c r="T20" i="2"/>
  <c r="F16" i="2"/>
  <c r="N29" i="2"/>
  <c r="O15" i="2"/>
  <c r="L20" i="2"/>
  <c r="S19" i="2"/>
  <c r="F29" i="2" l="1"/>
  <c r="N19" i="2"/>
  <c r="T18" i="2"/>
  <c r="O21" i="2"/>
  <c r="D30" i="2"/>
  <c r="E32" i="2"/>
  <c r="E16" i="2"/>
  <c r="E28" i="2"/>
  <c r="P17" i="2"/>
  <c r="D33" i="2"/>
  <c r="D18" i="2"/>
  <c r="S35" i="2"/>
  <c r="K19" i="2"/>
  <c r="S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lorenzoo</author>
    <author>Giovanni Pugliese</author>
  </authors>
  <commentList>
    <comment ref="BA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Trasmesso da Simona F. il 14/07/09
Calcolato ai sensi dell'art. 38 Del. 159/08
Valore "di riferimento" del Comune, ovvero secondo l'allegato A del DpR 412/93 e per pressioni &lt;= a 0,025 bar</t>
        </r>
      </text>
    </comment>
    <comment ref="T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U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V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W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X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Z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200.001=&gt;1.000.000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&gt;1.000.000</t>
        </r>
      </text>
    </comment>
    <comment ref="AB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405/2013/R/com</t>
        </r>
      </text>
    </comment>
    <comment ref="AD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€/PdR/anno</t>
        </r>
      </text>
    </comment>
    <comment ref="AE5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AF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AG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AH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AI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AK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&gt;200.001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B5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lorenzoo:</t>
        </r>
        <r>
          <rPr>
            <sz val="8"/>
            <color indexed="81"/>
            <rFont val="Tahoma"/>
            <family val="2"/>
          </rPr>
          <t xml:space="preserve">
In vigore nell'A.T. 2007-2008; calcolato nell'A.T. 2006-2007</t>
        </r>
      </text>
    </comment>
    <comment ref="BC5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In vigore nell'A.T. 2011; calcolato nell'A.T. 2010</t>
        </r>
      </text>
    </comment>
    <comment ref="BH5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BI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BJ5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BK5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BL5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M5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BN5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200.001=&gt;1.000.000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O5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&gt;1.000.000</t>
        </r>
      </text>
    </comment>
    <comment ref="BP5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BQ5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BR5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BS5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BT5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U5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BV5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200.001=&gt;1.000.000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W5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&gt;1.000.000</t>
        </r>
      </text>
    </comment>
    <comment ref="BX5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BY5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BZ5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CA5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CB5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C5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CD5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200.001=&gt;1.000.000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5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&gt;1.000.000</t>
        </r>
      </text>
    </comment>
    <comment ref="CF5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0=&gt;120</t>
        </r>
      </text>
    </comment>
    <comment ref="CG5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121=&gt;480</t>
        </r>
      </text>
    </comment>
    <comment ref="CH5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481=&gt;1.560</t>
        </r>
      </text>
    </comment>
    <comment ref="CI5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1.561=&gt;5.000</t>
        </r>
      </text>
    </comment>
    <comment ref="CJ5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5.001=&gt;80.000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K5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>80.001=&gt;200.000</t>
        </r>
      </text>
    </comment>
    <comment ref="CL5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200.001=&gt;1.000.000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M5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&gt;1.000.000</t>
        </r>
      </text>
    </comment>
    <comment ref="B91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Giovanni Pugliese:</t>
        </r>
        <r>
          <rPr>
            <sz val="9"/>
            <color indexed="81"/>
            <rFont val="Tahoma"/>
            <family val="2"/>
          </rPr>
          <t xml:space="preserve">
Località ceduta a Linea Distribuzione dal 18/01/2013</t>
        </r>
      </text>
    </comment>
    <comment ref="B97" authorId="1" shapeId="0" xr:uid="{2D8518D6-371A-4CD2-B10E-10BC0B517964}">
      <text>
        <r>
          <rPr>
            <b/>
            <sz val="9"/>
            <color indexed="81"/>
            <rFont val="Tahoma"/>
            <family val="2"/>
          </rPr>
          <t>Giovanni Pugliese:</t>
        </r>
        <r>
          <rPr>
            <sz val="9"/>
            <color indexed="81"/>
            <rFont val="Tahoma"/>
            <family val="2"/>
          </rPr>
          <t xml:space="preserve">
Comuni aggregati in Valdilana</t>
        </r>
      </text>
    </comment>
    <comment ref="B99" authorId="1" shapeId="0" xr:uid="{3F1EDEB9-1667-4F04-B911-B7FB0F29BA42}">
      <text>
        <r>
          <rPr>
            <b/>
            <sz val="9"/>
            <color indexed="81"/>
            <rFont val="Tahoma"/>
            <family val="2"/>
          </rPr>
          <t>Giovanni Pugliese:</t>
        </r>
        <r>
          <rPr>
            <sz val="9"/>
            <color indexed="81"/>
            <rFont val="Tahoma"/>
            <family val="2"/>
          </rPr>
          <t xml:space="preserve">
Comuni aggregati in Valdilana</t>
        </r>
      </text>
    </comment>
    <comment ref="B103" authorId="1" shapeId="0" xr:uid="{491EDD0C-C248-471A-B661-00B0DF3A22C3}">
      <text>
        <r>
          <rPr>
            <b/>
            <sz val="9"/>
            <color indexed="81"/>
            <rFont val="Tahoma"/>
            <family val="2"/>
          </rPr>
          <t>Giovanni Pugliese:</t>
        </r>
        <r>
          <rPr>
            <sz val="9"/>
            <color indexed="81"/>
            <rFont val="Tahoma"/>
            <family val="2"/>
          </rPr>
          <t xml:space="preserve">
Comuni aggregati in Valdilana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lorenzoo</author>
  </authors>
  <commentList>
    <comment ref="F1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Separata contabilmente per località: Art. 28.1 - 29.1 Del .159/08</t>
        </r>
      </text>
    </comment>
    <comment ref="F2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Separata contabilmente per località: Art. 28.1 - 29.1 Del .159/08</t>
        </r>
      </text>
    </comment>
  </commentList>
</comments>
</file>

<file path=xl/sharedStrings.xml><?xml version="1.0" encoding="utf-8"?>
<sst xmlns="http://schemas.openxmlformats.org/spreadsheetml/2006/main" count="1186" uniqueCount="528">
  <si>
    <t xml:space="preserve"> </t>
  </si>
  <si>
    <t>Utente
Domestico</t>
  </si>
  <si>
    <t>Utente NON
Domestico</t>
  </si>
  <si>
    <t>(c€/Smc)</t>
  </si>
  <si>
    <r>
      <t>UG</t>
    </r>
    <r>
      <rPr>
        <b/>
        <i/>
        <vertAlign val="subscript"/>
        <sz val="8"/>
        <rFont val="Arial Narrow"/>
        <family val="2"/>
      </rPr>
      <t xml:space="preserve">2 </t>
    </r>
  </si>
  <si>
    <t>C</t>
  </si>
  <si>
    <t>Impianto</t>
  </si>
  <si>
    <t>(€/PdR)</t>
  </si>
  <si>
    <t>Q Variabile (c€/Smc) Utente domestico</t>
  </si>
  <si>
    <t>LOCALITA'</t>
  </si>
  <si>
    <t>IMPIANTO</t>
  </si>
  <si>
    <t>AMBITO</t>
  </si>
  <si>
    <t>SOCIETA'</t>
  </si>
  <si>
    <r>
      <t>Τ</t>
    </r>
    <r>
      <rPr>
        <b/>
        <i/>
        <vertAlign val="subscript"/>
        <sz val="10"/>
        <color indexed="8"/>
        <rFont val="Arial Narrow"/>
        <family val="2"/>
      </rPr>
      <t xml:space="preserve">1 </t>
    </r>
    <r>
      <rPr>
        <b/>
        <i/>
        <sz val="10"/>
        <color indexed="8"/>
        <rFont val="Arial Narrow"/>
        <family val="2"/>
      </rPr>
      <t>(cot)</t>
    </r>
  </si>
  <si>
    <t>F1</t>
  </si>
  <si>
    <t>F2</t>
  </si>
  <si>
    <t>F3</t>
  </si>
  <si>
    <t>F4</t>
  </si>
  <si>
    <t>F5</t>
  </si>
  <si>
    <t>F6</t>
  </si>
  <si>
    <t>F7</t>
  </si>
  <si>
    <t>F8</t>
  </si>
  <si>
    <t>QF</t>
  </si>
  <si>
    <r>
      <t>UG</t>
    </r>
    <r>
      <rPr>
        <b/>
        <i/>
        <vertAlign val="subscript"/>
        <sz val="8"/>
        <color indexed="8"/>
        <rFont val="Arial Narrow"/>
        <family val="2"/>
      </rPr>
      <t>3INT</t>
    </r>
  </si>
  <si>
    <r>
      <t>UG</t>
    </r>
    <r>
      <rPr>
        <b/>
        <i/>
        <vertAlign val="subscript"/>
        <sz val="8"/>
        <color indexed="8"/>
        <rFont val="Arial Narrow"/>
        <family val="2"/>
      </rPr>
      <t>3UI</t>
    </r>
  </si>
  <si>
    <t>GS (GSt)</t>
  </si>
  <si>
    <t>RS</t>
  </si>
  <si>
    <t>PCS 07-08</t>
  </si>
  <si>
    <t>PCS 10</t>
  </si>
  <si>
    <t>Nord Orientale</t>
  </si>
  <si>
    <t>G.E.I. S.p.A.</t>
  </si>
  <si>
    <t>AILOCHE</t>
  </si>
  <si>
    <t>Crevacuore</t>
  </si>
  <si>
    <t>Nord Occidentale</t>
  </si>
  <si>
    <t>ALBIZZATE</t>
  </si>
  <si>
    <t>Oggiona</t>
  </si>
  <si>
    <t>ANGERA</t>
  </si>
  <si>
    <t>Angera</t>
  </si>
  <si>
    <t>AZZATE</t>
  </si>
  <si>
    <t>Azzate</t>
  </si>
  <si>
    <t>BARASSO</t>
  </si>
  <si>
    <t>Gavirate</t>
  </si>
  <si>
    <t>BARBATA</t>
  </si>
  <si>
    <t>Antegnate</t>
  </si>
  <si>
    <t>BESATE</t>
  </si>
  <si>
    <t>Besate</t>
  </si>
  <si>
    <t>BESNATE</t>
  </si>
  <si>
    <t>Besnate</t>
  </si>
  <si>
    <t>BREGANO</t>
  </si>
  <si>
    <t>BUBBIANO</t>
  </si>
  <si>
    <t>Calvignasco</t>
  </si>
  <si>
    <t>BUSSOLENGO</t>
  </si>
  <si>
    <t>Bussolengo</t>
  </si>
  <si>
    <t>CAIRATE</t>
  </si>
  <si>
    <t>Cairate</t>
  </si>
  <si>
    <t>CALLABIANA</t>
  </si>
  <si>
    <t>CALVIGNASCO</t>
  </si>
  <si>
    <t>CAMANDONA</t>
  </si>
  <si>
    <t>CAMISANO</t>
  </si>
  <si>
    <t>Casale Cremasco</t>
  </si>
  <si>
    <t>CAMPAGNOLA CREMASCA</t>
  </si>
  <si>
    <t>Pianengo</t>
  </si>
  <si>
    <t>CAPERGNANICA</t>
  </si>
  <si>
    <t>Ripalta Cremasca</t>
  </si>
  <si>
    <t>CAPRALBA</t>
  </si>
  <si>
    <t>Capralba</t>
  </si>
  <si>
    <t>CARDANO AL CAMPO</t>
  </si>
  <si>
    <t>Cardano al Campo</t>
  </si>
  <si>
    <t>CASALE CREMASCO</t>
  </si>
  <si>
    <t>CASALETTO CEREDANO</t>
  </si>
  <si>
    <t>Credera Rubbiano</t>
  </si>
  <si>
    <t>CASALETTO DI SOPRA</t>
  </si>
  <si>
    <t>Casaletto di Sopra</t>
  </si>
  <si>
    <t>CASALETTO VAPRIO</t>
  </si>
  <si>
    <t>Trescore Cremasco</t>
  </si>
  <si>
    <t>CASALMORANO</t>
  </si>
  <si>
    <t>Casalmorano</t>
  </si>
  <si>
    <t>CASAPINTA</t>
  </si>
  <si>
    <t>CASOREZZO</t>
  </si>
  <si>
    <t>Casorezzo</t>
  </si>
  <si>
    <t>CASSANO MAGNAGO</t>
  </si>
  <si>
    <t>Cassano Magnago</t>
  </si>
  <si>
    <t>CASTANO PRIMO</t>
  </si>
  <si>
    <t>Castano Primo</t>
  </si>
  <si>
    <t>CASTEL GABBIANO</t>
  </si>
  <si>
    <t>CASTELNUOVO DEL GARDA</t>
  </si>
  <si>
    <t>Castelnuovo del Garda</t>
  </si>
  <si>
    <t>CHIEVE</t>
  </si>
  <si>
    <t>Chieve</t>
  </si>
  <si>
    <t>CIVIDATE AL PIANO</t>
  </si>
  <si>
    <t>Bolgare e Mornico al Serio</t>
  </si>
  <si>
    <t>COCQUIO TREVISAGO</t>
  </si>
  <si>
    <t>COGGIOLA</t>
  </si>
  <si>
    <t>COMERIO</t>
  </si>
  <si>
    <t>CREDERA RUBBIANO</t>
  </si>
  <si>
    <t>CREMOSANO</t>
  </si>
  <si>
    <t>CREVACUORE</t>
  </si>
  <si>
    <t>CROSIO DELLA VALLE</t>
  </si>
  <si>
    <t xml:space="preserve">Crosio della Valle </t>
  </si>
  <si>
    <t>DOVERA</t>
  </si>
  <si>
    <t>Dovera</t>
  </si>
  <si>
    <t>ERBÈ</t>
  </si>
  <si>
    <t>Erbè</t>
  </si>
  <si>
    <t>FAGNANO OLONA</t>
  </si>
  <si>
    <t>Fagnano Olona</t>
  </si>
  <si>
    <t>FIESCO</t>
  </si>
  <si>
    <t>Madignano</t>
  </si>
  <si>
    <t>FORMIGARA</t>
  </si>
  <si>
    <t>Formigara</t>
  </si>
  <si>
    <t>GALLIATE LOMBARDO</t>
  </si>
  <si>
    <t>GAVIRATE</t>
  </si>
  <si>
    <t>GOMBITO</t>
  </si>
  <si>
    <t>GUARDABOSONE</t>
  </si>
  <si>
    <t>IZANO</t>
  </si>
  <si>
    <t>LUVINATE</t>
  </si>
  <si>
    <t>MADIGNANO</t>
  </si>
  <si>
    <t>MALGESSO</t>
  </si>
  <si>
    <t>MEZZANA MORTIGLIENGO</t>
  </si>
  <si>
    <t>MONTAGNANA</t>
  </si>
  <si>
    <t>Pressana</t>
  </si>
  <si>
    <t>MONTODINE</t>
  </si>
  <si>
    <t>Ripalta Arpina</t>
  </si>
  <si>
    <t>MOSCAZZANO</t>
  </si>
  <si>
    <t xml:space="preserve">MOSSO </t>
  </si>
  <si>
    <t>MOTTA VISCONTI</t>
  </si>
  <si>
    <t>OGGIONA CON SANTO STEFANO</t>
  </si>
  <si>
    <t>OSSONA</t>
  </si>
  <si>
    <t>PADERNO PONCHIELLI</t>
  </si>
  <si>
    <t>Paderno Ponchielli</t>
  </si>
  <si>
    <t>PALAZZO PIGNANO</t>
  </si>
  <si>
    <t>Palazzo Pignano</t>
  </si>
  <si>
    <t>PASTRENGO</t>
  </si>
  <si>
    <t>Pastrengo</t>
  </si>
  <si>
    <t>PESCHIERA DEL GARDA</t>
  </si>
  <si>
    <t>PETTINENGO</t>
  </si>
  <si>
    <t>PIANENGO</t>
  </si>
  <si>
    <t>PIERANICA</t>
  </si>
  <si>
    <t>PORTULA</t>
  </si>
  <si>
    <t>POSTUA</t>
  </si>
  <si>
    <t>PRAY</t>
  </si>
  <si>
    <t>PRESSANA</t>
  </si>
  <si>
    <t>QUARONA</t>
  </si>
  <si>
    <t>Quarona</t>
  </si>
  <si>
    <t>QUINTANO</t>
  </si>
  <si>
    <t>RANCO</t>
  </si>
  <si>
    <t>RICENGO</t>
  </si>
  <si>
    <t>RIPALTA ARPINA</t>
  </si>
  <si>
    <t>RIPALTA CREMASCA</t>
  </si>
  <si>
    <t>RIPALTA GUERINA</t>
  </si>
  <si>
    <t>ROVEREDO DI GUA'</t>
  </si>
  <si>
    <t>SALIONZE</t>
  </si>
  <si>
    <t>SALVIROLA</t>
  </si>
  <si>
    <t>SAMARATE</t>
  </si>
  <si>
    <t>Samarate</t>
  </si>
  <si>
    <t>SOLBIATE ARNO</t>
  </si>
  <si>
    <t>SOPRANA</t>
  </si>
  <si>
    <t>SORGÀ</t>
  </si>
  <si>
    <t>STRONA</t>
  </si>
  <si>
    <t>SUMIRAGO</t>
  </si>
  <si>
    <t>TAINO</t>
  </si>
  <si>
    <t>TRESCORE CREMASCO</t>
  </si>
  <si>
    <t>TRIVERO</t>
  </si>
  <si>
    <t>VAILATE</t>
  </si>
  <si>
    <t>Vailate</t>
  </si>
  <si>
    <t>VALEGGIO SUL MINCIO</t>
  </si>
  <si>
    <t>VALLE MOSSO</t>
  </si>
  <si>
    <t>VARALLO</t>
  </si>
  <si>
    <t>VEGLIO</t>
  </si>
  <si>
    <t>Cod. Eser.</t>
  </si>
  <si>
    <t>Distributore</t>
  </si>
  <si>
    <t>Ambito</t>
  </si>
  <si>
    <t>PCS</t>
  </si>
  <si>
    <t>(MJ/mc)</t>
  </si>
  <si>
    <t>Tariffa fissa (€/PdR)</t>
  </si>
  <si>
    <t>Intervallo</t>
  </si>
  <si>
    <r>
      <rPr>
        <b/>
        <sz val="14"/>
        <rFont val="Times New Roman"/>
        <family val="1"/>
      </rPr>
      <t>τ</t>
    </r>
    <r>
      <rPr>
        <b/>
        <vertAlign val="subscript"/>
        <sz val="14"/>
        <rFont val="Arial"/>
        <family val="2"/>
      </rPr>
      <t>3</t>
    </r>
  </si>
  <si>
    <r>
      <t>UG</t>
    </r>
    <r>
      <rPr>
        <b/>
        <vertAlign val="subscript"/>
        <sz val="10"/>
        <rFont val="Arial"/>
        <family val="2"/>
      </rPr>
      <t>1</t>
    </r>
  </si>
  <si>
    <r>
      <t>UG</t>
    </r>
    <r>
      <rPr>
        <b/>
        <vertAlign val="subscript"/>
        <sz val="10"/>
        <rFont val="Arial"/>
        <family val="2"/>
      </rPr>
      <t xml:space="preserve">3 </t>
    </r>
  </si>
  <si>
    <r>
      <t>GS</t>
    </r>
    <r>
      <rPr>
        <b/>
        <vertAlign val="subscript"/>
        <sz val="10"/>
        <rFont val="Arial"/>
        <family val="2"/>
      </rPr>
      <t>D</t>
    </r>
  </si>
  <si>
    <t>RE</t>
  </si>
  <si>
    <t>TOTALE</t>
  </si>
  <si>
    <t>Scaglione</t>
  </si>
  <si>
    <t>da Smc</t>
  </si>
  <si>
    <t>a Smc</t>
  </si>
  <si>
    <t>c€ per Smc</t>
  </si>
  <si>
    <r>
      <rPr>
        <b/>
        <i/>
        <sz val="12"/>
        <color indexed="8"/>
        <rFont val="Times New Roman"/>
        <family val="1"/>
      </rPr>
      <t>τ</t>
    </r>
    <r>
      <rPr>
        <b/>
        <i/>
        <vertAlign val="subscript"/>
        <sz val="9"/>
        <color indexed="8"/>
        <rFont val="Arial"/>
        <family val="2"/>
      </rPr>
      <t xml:space="preserve">1 </t>
    </r>
    <r>
      <rPr>
        <b/>
        <i/>
        <sz val="9"/>
        <color indexed="8"/>
        <rFont val="Arial"/>
        <family val="2"/>
      </rPr>
      <t>(dis)</t>
    </r>
  </si>
  <si>
    <r>
      <rPr>
        <b/>
        <i/>
        <sz val="12"/>
        <color indexed="8"/>
        <rFont val="Times New Roman"/>
        <family val="1"/>
      </rPr>
      <t>τ</t>
    </r>
    <r>
      <rPr>
        <b/>
        <i/>
        <vertAlign val="subscript"/>
        <sz val="9"/>
        <color indexed="8"/>
        <rFont val="Arial"/>
        <family val="2"/>
      </rPr>
      <t xml:space="preserve">1 </t>
    </r>
    <r>
      <rPr>
        <b/>
        <i/>
        <sz val="9"/>
        <color indexed="8"/>
        <rFont val="Arial"/>
        <family val="2"/>
      </rPr>
      <t>(mis)</t>
    </r>
  </si>
  <si>
    <r>
      <rPr>
        <b/>
        <i/>
        <sz val="12"/>
        <color indexed="8"/>
        <rFont val="Times New Roman"/>
        <family val="1"/>
      </rPr>
      <t>τ</t>
    </r>
    <r>
      <rPr>
        <b/>
        <i/>
        <vertAlign val="subscript"/>
        <sz val="9"/>
        <color indexed="8"/>
        <rFont val="Arial"/>
        <family val="2"/>
      </rPr>
      <t xml:space="preserve">1 </t>
    </r>
    <r>
      <rPr>
        <b/>
        <i/>
        <sz val="9"/>
        <color indexed="8"/>
        <rFont val="Arial"/>
        <family val="2"/>
      </rPr>
      <t>(cot)</t>
    </r>
  </si>
  <si>
    <r>
      <rPr>
        <b/>
        <i/>
        <sz val="12"/>
        <color indexed="8"/>
        <rFont val="Times New Roman"/>
        <family val="1"/>
      </rPr>
      <t>τ</t>
    </r>
    <r>
      <rPr>
        <b/>
        <i/>
        <vertAlign val="subscript"/>
        <sz val="9"/>
        <color indexed="8"/>
        <rFont val="Arial"/>
        <family val="2"/>
      </rPr>
      <t xml:space="preserve">1 </t>
    </r>
    <r>
      <rPr>
        <b/>
        <i/>
        <sz val="9"/>
        <color indexed="8"/>
        <rFont val="Arial"/>
        <family val="2"/>
      </rPr>
      <t>(tot)</t>
    </r>
  </si>
  <si>
    <r>
      <t>UG</t>
    </r>
    <r>
      <rPr>
        <b/>
        <vertAlign val="subscript"/>
        <sz val="8"/>
        <rFont val="Arial Narrow"/>
        <family val="2"/>
      </rPr>
      <t xml:space="preserve">2 </t>
    </r>
  </si>
  <si>
    <t>oltre</t>
  </si>
  <si>
    <t>TOTALE QF</t>
  </si>
  <si>
    <r>
      <t>GS</t>
    </r>
    <r>
      <rPr>
        <b/>
        <vertAlign val="subscript"/>
        <sz val="10"/>
        <rFont val="Arial"/>
        <family val="2"/>
      </rPr>
      <t>ND</t>
    </r>
  </si>
  <si>
    <t>Cod. Remi</t>
  </si>
  <si>
    <t>Agnadello</t>
  </si>
  <si>
    <t>AGNADELLO</t>
  </si>
  <si>
    <r>
      <t>UG</t>
    </r>
    <r>
      <rPr>
        <b/>
        <i/>
        <vertAlign val="subscript"/>
        <sz val="8"/>
        <color indexed="8"/>
        <rFont val="Arial Narrow"/>
        <family val="2"/>
      </rPr>
      <t>3FT</t>
    </r>
  </si>
  <si>
    <t>UG 3 tot</t>
  </si>
  <si>
    <t>UG 3 (c€/Smc)</t>
  </si>
  <si>
    <r>
      <t>Τ</t>
    </r>
    <r>
      <rPr>
        <b/>
        <i/>
        <vertAlign val="subscript"/>
        <sz val="10"/>
        <color indexed="8"/>
        <rFont val="Arial Narrow"/>
        <family val="2"/>
      </rPr>
      <t xml:space="preserve">1 </t>
    </r>
    <r>
      <rPr>
        <b/>
        <i/>
        <sz val="10"/>
        <color indexed="8"/>
        <rFont val="Arial Narrow"/>
        <family val="2"/>
      </rPr>
      <t>(dis) G4..G6</t>
    </r>
  </si>
  <si>
    <t>Τ1 (mis) G4..G6</t>
  </si>
  <si>
    <t>Τ1 (mis) G10..G40</t>
  </si>
  <si>
    <r>
      <t>Τ</t>
    </r>
    <r>
      <rPr>
        <b/>
        <i/>
        <vertAlign val="subscript"/>
        <sz val="10"/>
        <color indexed="8"/>
        <rFont val="Arial Narrow"/>
        <family val="2"/>
      </rPr>
      <t>1</t>
    </r>
    <r>
      <rPr>
        <b/>
        <i/>
        <sz val="10"/>
        <color indexed="8"/>
        <rFont val="Arial Narrow"/>
        <family val="2"/>
      </rPr>
      <t xml:space="preserve"> (dis) G10..G40</t>
    </r>
  </si>
  <si>
    <r>
      <t>Τ</t>
    </r>
    <r>
      <rPr>
        <b/>
        <i/>
        <vertAlign val="subscript"/>
        <sz val="10"/>
        <color indexed="8"/>
        <rFont val="Arial Narrow"/>
        <family val="2"/>
      </rPr>
      <t>1</t>
    </r>
    <r>
      <rPr>
        <b/>
        <i/>
        <sz val="10"/>
        <color indexed="8"/>
        <rFont val="Arial Narrow"/>
        <family val="2"/>
      </rPr>
      <t xml:space="preserve"> (dis) oltre G40</t>
    </r>
  </si>
  <si>
    <t>Τ1 (mis) oltre G40</t>
  </si>
  <si>
    <t>Τ (tot) G4..G6</t>
  </si>
  <si>
    <t>Τ (tot) G10..G40</t>
  </si>
  <si>
    <t>Τ (tot) oltre G40</t>
  </si>
  <si>
    <r>
      <t>UG</t>
    </r>
    <r>
      <rPr>
        <b/>
        <i/>
        <vertAlign val="subscript"/>
        <sz val="8"/>
        <color indexed="8"/>
        <rFont val="Arial Narrow"/>
        <family val="2"/>
      </rPr>
      <t>1 scagl. 1-6</t>
    </r>
  </si>
  <si>
    <r>
      <t xml:space="preserve">UG1 </t>
    </r>
    <r>
      <rPr>
        <b/>
        <i/>
        <vertAlign val="subscript"/>
        <sz val="8"/>
        <color indexed="8"/>
        <rFont val="Arial Narrow"/>
        <family val="2"/>
      </rPr>
      <t>scagl. 7-8</t>
    </r>
  </si>
  <si>
    <t>RS scagl 1-6</t>
  </si>
  <si>
    <t>RS scagl 7-8</t>
  </si>
  <si>
    <t>GS (GS(t) scagl 1-6</t>
  </si>
  <si>
    <t>GS (GS(t) scagl 7-8</t>
  </si>
  <si>
    <t>Totale QF G4..G6</t>
  </si>
  <si>
    <t>Totale QF G10..G40</t>
  </si>
  <si>
    <t>Oltre G40</t>
  </si>
  <si>
    <t>G10..G40</t>
  </si>
  <si>
    <t>G4..G6</t>
  </si>
  <si>
    <t>PONTI SUL MINCIO</t>
  </si>
  <si>
    <t>LAZISE</t>
  </si>
  <si>
    <t>,</t>
  </si>
  <si>
    <r>
      <t>Qvar.  UG</t>
    </r>
    <r>
      <rPr>
        <b/>
        <i/>
        <vertAlign val="subscript"/>
        <sz val="8"/>
        <color indexed="8"/>
        <rFont val="Arial Narrow"/>
        <family val="2"/>
      </rPr>
      <t>2 c</t>
    </r>
    <r>
      <rPr>
        <b/>
        <i/>
        <sz val="8"/>
        <color indexed="8"/>
        <rFont val="Arial Narrow"/>
        <family val="2"/>
      </rPr>
      <t xml:space="preserve"> (c€/Smc)</t>
    </r>
  </si>
  <si>
    <t>Bussolengo da Pastengo</t>
  </si>
  <si>
    <t>Q Variabile (c€/Smc) Utente domestico con C.A. &lt;= 200.000 [SMC]</t>
  </si>
  <si>
    <t>Q Variabile (c€/Smc) Utente domestico con C.A. &gt; 200.000 [SMC]</t>
  </si>
  <si>
    <t>Q Variabile (c€/Smc) Utente NON domestico con C.A. &gt; 200.000 [SMC]</t>
  </si>
  <si>
    <t>Q Variabile (c€/Smc) Utente NON domestico con C.A. &lt;= 200.000 [SMC]</t>
  </si>
  <si>
    <t>Q Variabile (c€/Smc) Utente Non domestico</t>
  </si>
  <si>
    <t>Totale QF oltre G40</t>
  </si>
  <si>
    <t>ID Impianto (nuovo codice)</t>
  </si>
  <si>
    <t>Vecchio Codice</t>
  </si>
  <si>
    <t>Codice Univoco</t>
  </si>
  <si>
    <t>Denominazione Impianto</t>
  </si>
  <si>
    <t>ID Località</t>
  </si>
  <si>
    <t>Denominazione Località</t>
  </si>
  <si>
    <t>Codice ISTAT</t>
  </si>
  <si>
    <t>Denominazione Comune</t>
  </si>
  <si>
    <t>APF effettivo</t>
  </si>
  <si>
    <t>Coefficiente C</t>
  </si>
  <si>
    <t>K Temperatura</t>
  </si>
  <si>
    <t>K Pressione</t>
  </si>
  <si>
    <t>Frazione principale</t>
  </si>
  <si>
    <t>Località Rilevante ai fini tariffari</t>
  </si>
  <si>
    <t>344150 16019</t>
  </si>
  <si>
    <t>BARBATA (BG)</t>
  </si>
  <si>
    <t>Barbata</t>
  </si>
  <si>
    <t>No</t>
  </si>
  <si>
    <t>Si</t>
  </si>
  <si>
    <t>10314 12057</t>
  </si>
  <si>
    <t>CROSIO DELLA VALLE - GALLIATE LOMBARDO</t>
  </si>
  <si>
    <t>CROSIO DELLA VALLE (VA)</t>
  </si>
  <si>
    <t>Crosio della Valle</t>
  </si>
  <si>
    <t>10314 12071</t>
  </si>
  <si>
    <t>GALLIATE LOMBARDO (VA)</t>
  </si>
  <si>
    <t>Galliate Lombardo</t>
  </si>
  <si>
    <t>9934 23022</t>
  </si>
  <si>
    <t>CASTELNUOVO DEL GARDA-PESCHIERA DEL GARDA-VALEGGIO SUL MINCIO</t>
  </si>
  <si>
    <t>CASTELNUOVO DEL GARDA (VR)</t>
  </si>
  <si>
    <t>9934 23059</t>
  </si>
  <si>
    <t>PESCHIERA DEL GARDA (VR)</t>
  </si>
  <si>
    <t>Peschiera del Garda</t>
  </si>
  <si>
    <t>9934 20044</t>
  </si>
  <si>
    <t>Ponti sul mincio</t>
  </si>
  <si>
    <t>Ponti sul Mincio</t>
  </si>
  <si>
    <t>9934 23089</t>
  </si>
  <si>
    <t>VALEGGIO SUL MINCIO (VR)</t>
  </si>
  <si>
    <t>Valeggio sul Mincio</t>
  </si>
  <si>
    <t>35152 19019</t>
  </si>
  <si>
    <t>CASALE CREMASCO VIDOLASCO RICENGO CASTELGABBIANO CAMISANO - CASALETTO DI SOPRA</t>
  </si>
  <si>
    <t>CASALETTO DI SOPRA (CR)</t>
  </si>
  <si>
    <t>35152 19010</t>
  </si>
  <si>
    <t>CAMISANO (CR)</t>
  </si>
  <si>
    <t>Camisano</t>
  </si>
  <si>
    <t>35152 19017</t>
  </si>
  <si>
    <t>CASALE CREMASCO-VIDOLASCO (CR)</t>
  </si>
  <si>
    <t>Casale Cremasco-Vidolasco</t>
  </si>
  <si>
    <t>35152 19024</t>
  </si>
  <si>
    <t>CASTEL GABBIANO (CR)</t>
  </si>
  <si>
    <t>Castel Gabbiano</t>
  </si>
  <si>
    <t>35152 19079</t>
  </si>
  <si>
    <t>RICENGO (CR)</t>
  </si>
  <si>
    <t>Ricengo</t>
  </si>
  <si>
    <t>9903 19044</t>
  </si>
  <si>
    <t>FORMIGARA-GOMBITO</t>
  </si>
  <si>
    <t>FORMIGARA (CR)</t>
  </si>
  <si>
    <t>9903 19049</t>
  </si>
  <si>
    <t>GOMBITO (CR)</t>
  </si>
  <si>
    <t>Gombito</t>
  </si>
  <si>
    <t>9792 19059</t>
  </si>
  <si>
    <t>MONTODINE (CR)</t>
  </si>
  <si>
    <t>Montodine</t>
  </si>
  <si>
    <t>9792 19080</t>
  </si>
  <si>
    <t>RIPALTA ARPINA (CR)</t>
  </si>
  <si>
    <t>9802 12012</t>
  </si>
  <si>
    <t>BESNATE (VA)</t>
  </si>
  <si>
    <t>9455 12029</t>
  </si>
  <si>
    <t>CAIRATE (VA)</t>
  </si>
  <si>
    <t>9529 19015</t>
  </si>
  <si>
    <t>CAPRALBA-QUINTANO-PIERANICA</t>
  </si>
  <si>
    <t>CAPRALBA (CR)</t>
  </si>
  <si>
    <t>9529 19073</t>
  </si>
  <si>
    <t>PIERANICA (CR)</t>
  </si>
  <si>
    <t>Pieranica</t>
  </si>
  <si>
    <t>9529 19078</t>
  </si>
  <si>
    <t>QUINTANO (CR)</t>
  </si>
  <si>
    <t>Quintano</t>
  </si>
  <si>
    <t>9317 12032</t>
  </si>
  <si>
    <t>CARDANO AL CAMPO (VA)</t>
  </si>
  <si>
    <t>9754 19022</t>
  </si>
  <si>
    <t>CASALMORANO (CR)</t>
  </si>
  <si>
    <t>9232 15058</t>
  </si>
  <si>
    <t>CASOREZZO-OSSONA</t>
  </si>
  <si>
    <t>CASOREZZO (MI)</t>
  </si>
  <si>
    <t>9232 15164</t>
  </si>
  <si>
    <t>OSSONA (MI)</t>
  </si>
  <si>
    <t>Ossona</t>
  </si>
  <si>
    <t>9080 12040</t>
  </si>
  <si>
    <t>CASSANO MAGNAGO (VA)</t>
  </si>
  <si>
    <t>9237 15062</t>
  </si>
  <si>
    <t>CASTANO PRIMO (MI)</t>
  </si>
  <si>
    <t>9989 19029</t>
  </si>
  <si>
    <t>CHIEVE (CR)</t>
  </si>
  <si>
    <t>9600 19018</t>
  </si>
  <si>
    <t>CREDERA-RUBBIANO-CASALETTO CEREDANO-MOSCAZZANO</t>
  </si>
  <si>
    <t>CASALETTO CEREDANO (CR)</t>
  </si>
  <si>
    <t>Casaletto Ceredano</t>
  </si>
  <si>
    <t>9600 19034</t>
  </si>
  <si>
    <t>CREDERA RUBBIANO (CR)</t>
  </si>
  <si>
    <t>9600 19060</t>
  </si>
  <si>
    <t>MOSCAZZANO (CR)</t>
  </si>
  <si>
    <t>Moscazzano</t>
  </si>
  <si>
    <t>9803 19041</t>
  </si>
  <si>
    <t>DOVERA (CR)</t>
  </si>
  <si>
    <t>11215 23032</t>
  </si>
  <si>
    <t>ERBE'-SORGA'</t>
  </si>
  <si>
    <t>ERBE' (VR)</t>
  </si>
  <si>
    <t>11215 23084</t>
  </si>
  <si>
    <t>SORGA' (VR)</t>
  </si>
  <si>
    <t>Sorgà</t>
  </si>
  <si>
    <t>9184 12067</t>
  </si>
  <si>
    <t>FAGNANO OLONA (VA)</t>
  </si>
  <si>
    <t>9614 19065</t>
  </si>
  <si>
    <t>PADERNO PONCHIELLI (CR)</t>
  </si>
  <si>
    <t>9780 19066</t>
  </si>
  <si>
    <t>PALAZZO PIGNANO (CR)</t>
  </si>
  <si>
    <t>9468 19011</t>
  </si>
  <si>
    <t>PIANENGO-CAMPAGNOLA CREMASCA</t>
  </si>
  <si>
    <t>CAMPAGNOLA CREMASCA (CR)</t>
  </si>
  <si>
    <t>Campagnola Cremasca</t>
  </si>
  <si>
    <t>9468 19072</t>
  </si>
  <si>
    <t>PIANENGO (CR)</t>
  </si>
  <si>
    <t>11193 23061</t>
  </si>
  <si>
    <t>PRESSANA (VR)</t>
  </si>
  <si>
    <t>11193 23066</t>
  </si>
  <si>
    <t>ROVEREDO DI GUA' (VR)</t>
  </si>
  <si>
    <t>Roveredo di Guà</t>
  </si>
  <si>
    <t>11193 28056</t>
  </si>
  <si>
    <t>MONTAGNANA (PD)</t>
  </si>
  <si>
    <t>Montagnana</t>
  </si>
  <si>
    <t>9362 12118</t>
  </si>
  <si>
    <t>SAMARATE (VA)</t>
  </si>
  <si>
    <t>9624 19020</t>
  </si>
  <si>
    <t>CASALETTO VAPRIO (CR)</t>
  </si>
  <si>
    <t>Casaletto Vaprio</t>
  </si>
  <si>
    <t>9624 19037</t>
  </si>
  <si>
    <t>CREMOSANO (CR)</t>
  </si>
  <si>
    <t>Cremosano</t>
  </si>
  <si>
    <t>9624 19109</t>
  </si>
  <si>
    <t>TRESCORE CREMASCO (CR)</t>
  </si>
  <si>
    <t>9219 19112</t>
  </si>
  <si>
    <t>VAILATE (CR)</t>
  </si>
  <si>
    <t>8954 12003</t>
  </si>
  <si>
    <t>ANGERA-TAINO-RANCO</t>
  </si>
  <si>
    <t>ANGERA (VA)</t>
  </si>
  <si>
    <t>8954 12116</t>
  </si>
  <si>
    <t>RANCO (VA)</t>
  </si>
  <si>
    <t>Ranco</t>
  </si>
  <si>
    <t>8954 12125</t>
  </si>
  <si>
    <t>TAINO (VA)</t>
  </si>
  <si>
    <t>Taino</t>
  </si>
  <si>
    <t>10172 2066</t>
  </si>
  <si>
    <t>GUARDABOSONE (VC)</t>
  </si>
  <si>
    <t>Guardabosone</t>
  </si>
  <si>
    <t>10172 2102</t>
  </si>
  <si>
    <t>POSTUA (VC)</t>
  </si>
  <si>
    <t>Postua</t>
  </si>
  <si>
    <t>10172 96033</t>
  </si>
  <si>
    <t>MEZZANA MORTIGLIENGO (BI)</t>
  </si>
  <si>
    <t>Mezzana Mortigliengo</t>
  </si>
  <si>
    <t>10172 96001</t>
  </si>
  <si>
    <t>AILOCHE (BI)</t>
  </si>
  <si>
    <t>Ailoche</t>
  </si>
  <si>
    <t>10172 96008</t>
  </si>
  <si>
    <t>CALLABIANA (BI)</t>
  </si>
  <si>
    <t>Callabiana</t>
  </si>
  <si>
    <t>10172 96009</t>
  </si>
  <si>
    <t>CAMANDONA (BI)</t>
  </si>
  <si>
    <t>Camandona</t>
  </si>
  <si>
    <t>10172 96014</t>
  </si>
  <si>
    <t>CASAPINTA (BI)</t>
  </si>
  <si>
    <t>Casapinta</t>
  </si>
  <si>
    <t>10172 96019</t>
  </si>
  <si>
    <t>COGGIOLA (BI)</t>
  </si>
  <si>
    <t>Coggiola</t>
  </si>
  <si>
    <t>10172 96021</t>
  </si>
  <si>
    <t>CREVACUORE (BI)</t>
  </si>
  <si>
    <t>10172 96042</t>
  </si>
  <si>
    <t>PETTINENGO (BI)</t>
  </si>
  <si>
    <t>Pettinengo</t>
  </si>
  <si>
    <t>10172 96048</t>
  </si>
  <si>
    <t>PORTULA (BI)</t>
  </si>
  <si>
    <t>Portula</t>
  </si>
  <si>
    <t>10172 96050</t>
  </si>
  <si>
    <t>PRAY (BI)</t>
  </si>
  <si>
    <t>Pray</t>
  </si>
  <si>
    <t>10172 96062</t>
  </si>
  <si>
    <t>SOPRANA (BI)</t>
  </si>
  <si>
    <t>Soprana</t>
  </si>
  <si>
    <t>10172 96065</t>
  </si>
  <si>
    <t>STRONA (BI)</t>
  </si>
  <si>
    <t>Strona</t>
  </si>
  <si>
    <t>10172 96070</t>
  </si>
  <si>
    <t>TRIVERO (BI)</t>
  </si>
  <si>
    <t>Trivero</t>
  </si>
  <si>
    <t>10172 96073</t>
  </si>
  <si>
    <t>VALLE MOSSO (BI)</t>
  </si>
  <si>
    <t>Valle Mosso</t>
  </si>
  <si>
    <t>10172 96075</t>
  </si>
  <si>
    <t>VEGLIO (BI)</t>
  </si>
  <si>
    <t>Veglio</t>
  </si>
  <si>
    <t>10172 96084</t>
  </si>
  <si>
    <t>MOSSO (BI)</t>
  </si>
  <si>
    <t>Mosso</t>
  </si>
  <si>
    <t>8919 2107</t>
  </si>
  <si>
    <t>VARALLO-QUARONA</t>
  </si>
  <si>
    <t>QUARONA (VC)</t>
  </si>
  <si>
    <t>8919 2156</t>
  </si>
  <si>
    <t>VARALLO (VC)</t>
  </si>
  <si>
    <t>Varallo</t>
  </si>
  <si>
    <t>8837 23057</t>
  </si>
  <si>
    <t>PASTRENGO (VR)</t>
  </si>
  <si>
    <t>8837 23043</t>
  </si>
  <si>
    <t>Lazise da Pastrengo</t>
  </si>
  <si>
    <t>Lazise</t>
  </si>
  <si>
    <t>9142 19081</t>
  </si>
  <si>
    <t>RIPALTA CREMASCA (CR)</t>
  </si>
  <si>
    <t>9142 19012</t>
  </si>
  <si>
    <t>CAPERGNANICA (CR)</t>
  </si>
  <si>
    <t>Capergnanica</t>
  </si>
  <si>
    <t>10436 19043</t>
  </si>
  <si>
    <t>FIESCO (CR)</t>
  </si>
  <si>
    <t>Fiesco</t>
  </si>
  <si>
    <t>10436 19054</t>
  </si>
  <si>
    <t>IZANO (CR)</t>
  </si>
  <si>
    <t>Izano</t>
  </si>
  <si>
    <t>10436 19055</t>
  </si>
  <si>
    <t>MADIGNANO (CR)</t>
  </si>
  <si>
    <t>10436 19087</t>
  </si>
  <si>
    <t>SALVIROLA (CR)</t>
  </si>
  <si>
    <t>Salvirola</t>
  </si>
  <si>
    <t>9613 12002</t>
  </si>
  <si>
    <t>OGGIONA S.STEFANO</t>
  </si>
  <si>
    <t>ALBIZZATE (VA)</t>
  </si>
  <si>
    <t>Albizzate</t>
  </si>
  <si>
    <t>9613 12107</t>
  </si>
  <si>
    <t>OGGIONA CON SANTO STEFANO (VA)</t>
  </si>
  <si>
    <t>Oggiona con Santo Stefano</t>
  </si>
  <si>
    <t>9613 12121</t>
  </si>
  <si>
    <t>SOLBIATE ARNO (VA)</t>
  </si>
  <si>
    <t>Solbiate Arno</t>
  </si>
  <si>
    <t>9613 12124</t>
  </si>
  <si>
    <t>SUMIRAGO (VA)</t>
  </si>
  <si>
    <t>Sumirago</t>
  </si>
  <si>
    <t>9591 12006</t>
  </si>
  <si>
    <t>AZZATE (VA)</t>
  </si>
  <si>
    <t>8860 12008</t>
  </si>
  <si>
    <t>BARASSO (VA)</t>
  </si>
  <si>
    <t>Barasso</t>
  </si>
  <si>
    <t>8860 12053</t>
  </si>
  <si>
    <t>COCQUIO-TREVISAGO (VA)</t>
  </si>
  <si>
    <t>Cocquio-Trevisago</t>
  </si>
  <si>
    <t>8860 12055</t>
  </si>
  <si>
    <t>COMERIO (VA)</t>
  </si>
  <si>
    <t>Comerio</t>
  </si>
  <si>
    <t>8860 12072</t>
  </si>
  <si>
    <t>GAVIRATE (VA)</t>
  </si>
  <si>
    <t>8860 12093</t>
  </si>
  <si>
    <t>LUVINATE (VA)</t>
  </si>
  <si>
    <t>Luvinate</t>
  </si>
  <si>
    <t>9831 15042</t>
  </si>
  <si>
    <t>CALVIGNASCO (MI)</t>
  </si>
  <si>
    <t>9831 15035</t>
  </si>
  <si>
    <t>BUBBIANO (MI)</t>
  </si>
  <si>
    <t>Bubbiano</t>
  </si>
  <si>
    <t>9888 15151</t>
  </si>
  <si>
    <t>MOTTA VISCONTI (MI)</t>
  </si>
  <si>
    <t>Motta Visconti</t>
  </si>
  <si>
    <t>9888 15022</t>
  </si>
  <si>
    <t>BESATE (MI)</t>
  </si>
  <si>
    <t>88308 23015</t>
  </si>
  <si>
    <t>BUSSOLENGO (VR)</t>
  </si>
  <si>
    <t>344281 16076</t>
  </si>
  <si>
    <t>CIVIDATE AL PIANO (BG)</t>
  </si>
  <si>
    <t>Cividate al Piano</t>
  </si>
  <si>
    <t>Qfis VETT. (€/PdR)</t>
  </si>
  <si>
    <t>Qvar. VETT. T3 (c€/Smc)</t>
  </si>
  <si>
    <t>VALDILANA</t>
  </si>
  <si>
    <r>
      <t>UG</t>
    </r>
    <r>
      <rPr>
        <b/>
        <vertAlign val="subscript"/>
        <sz val="10"/>
        <rFont val="Arial"/>
        <family val="2"/>
      </rPr>
      <t>2c</t>
    </r>
  </si>
  <si>
    <t>ST</t>
  </si>
  <si>
    <t>VR</t>
  </si>
  <si>
    <t>CE</t>
  </si>
  <si>
    <t>Tariffa variabile (c€/Smc) Utente Domestico</t>
  </si>
  <si>
    <t>Tariffa variabile (c€/Smc) Utente NON Domestico</t>
  </si>
  <si>
    <t>Bardello con Malgesso e Bregano</t>
  </si>
  <si>
    <t>BARDELLO CON MALGESSO E BREGANO (VA)</t>
  </si>
  <si>
    <t>PALAZZO PIGNANO-TRESCORE CREMASCO</t>
  </si>
  <si>
    <t>RE 0 scagl 1-6</t>
  </si>
  <si>
    <t>RE 0 scagl 7-8</t>
  </si>
  <si>
    <t>RE FAT scagl 1-6</t>
  </si>
  <si>
    <t>RE FAT scagl 7-8</t>
  </si>
  <si>
    <t>RE VAL GNE scagl 1-6</t>
  </si>
  <si>
    <t>RE VAL GNE scagl 7-8</t>
  </si>
  <si>
    <t>RE FAT</t>
  </si>
  <si>
    <t>RE VAL/GNE</t>
  </si>
  <si>
    <t>RE 0</t>
  </si>
  <si>
    <t>8860 12144</t>
  </si>
  <si>
    <r>
      <t xml:space="preserve">COMPONENTI TARIFFARIE </t>
    </r>
    <r>
      <rPr>
        <b/>
        <u/>
        <sz val="16"/>
        <color indexed="8"/>
        <rFont val="Arial Narrow"/>
        <family val="2"/>
      </rPr>
      <t>OBBLIGATORIE</t>
    </r>
    <r>
      <rPr>
        <b/>
        <sz val="16"/>
        <color indexed="8"/>
        <rFont val="Arial Narrow"/>
        <family val="2"/>
      </rPr>
      <t xml:space="preserve"> DI DISTRIBUZIONE PER L'ANNO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</si>
</sst>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_-* #,##0.0000_-;\-* #,##0.0000_-;_-* &quot;-&quot;_-;_-@_-"/>
    <numFmt numFmtId="166" formatCode="0.000000"/>
    <numFmt numFmtId="167" formatCode="0.000"/>
    <numFmt numFmtId="168" formatCode="0.0000"/>
    <numFmt numFmtId="169" formatCode="_-[$€]\ * #,##0.00_-;\-[$€]\ * #,##0.00_-;_-[$€]\ * &quot;-&quot;??_-;_-@_-"/>
    <numFmt numFmtId="170" formatCode="#,##0.00_ ;\-#,##0.00\ "/>
    <numFmt numFmtId="171" formatCode="#,##0.0000_ ;\-#,##0.0000\ "/>
    <numFmt numFmtId="172" formatCode="_-* #,##0.000000_-;\-* #,##0.000000_-;_-* &quot;-&quot;_-;_-@_-"/>
  </numFmts>
  <fonts count="5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5"/>
      <name val="Arial"/>
      <family val="2"/>
    </font>
    <font>
      <b/>
      <sz val="16"/>
      <color indexed="8"/>
      <name val="Arial Narrow"/>
      <family val="2"/>
    </font>
    <font>
      <b/>
      <u/>
      <sz val="16"/>
      <color indexed="8"/>
      <name val="Arial Narrow"/>
      <family val="2"/>
    </font>
    <font>
      <sz val="10"/>
      <color indexed="8"/>
      <name val="Arial"/>
      <family val="2"/>
    </font>
    <font>
      <b/>
      <i/>
      <sz val="8"/>
      <color indexed="8"/>
      <name val="Arial Narrow"/>
      <family val="2"/>
    </font>
    <font>
      <b/>
      <sz val="8"/>
      <name val="Arial"/>
      <family val="2"/>
    </font>
    <font>
      <b/>
      <i/>
      <sz val="8"/>
      <name val="Arial Narrow"/>
      <family val="2"/>
    </font>
    <font>
      <b/>
      <i/>
      <vertAlign val="subscript"/>
      <sz val="8"/>
      <name val="Arial Narrow"/>
      <family val="2"/>
    </font>
    <font>
      <b/>
      <i/>
      <vertAlign val="subscript"/>
      <sz val="8"/>
      <color indexed="8"/>
      <name val="Arial Narrow"/>
      <family val="2"/>
    </font>
    <font>
      <b/>
      <sz val="7"/>
      <color indexed="8"/>
      <name val="Arial Narrow"/>
      <family val="2"/>
    </font>
    <font>
      <b/>
      <sz val="5"/>
      <name val="Arial Narrow"/>
      <family val="2"/>
    </font>
    <font>
      <b/>
      <i/>
      <sz val="10"/>
      <color indexed="8"/>
      <name val="Arial Narrow"/>
      <family val="2"/>
    </font>
    <font>
      <b/>
      <i/>
      <vertAlign val="subscript"/>
      <sz val="10"/>
      <color indexed="8"/>
      <name val="Arial Narrow"/>
      <family val="2"/>
    </font>
    <font>
      <b/>
      <sz val="7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 Narrow"/>
      <family val="2"/>
    </font>
    <font>
      <sz val="8"/>
      <name val="Arial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vertAlign val="subscript"/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9"/>
      <name val="Arial Narrow"/>
      <family val="2"/>
    </font>
    <font>
      <b/>
      <i/>
      <sz val="9"/>
      <color indexed="8"/>
      <name val="Arial"/>
      <family val="2"/>
    </font>
    <font>
      <b/>
      <i/>
      <sz val="12"/>
      <color indexed="8"/>
      <name val="Times New Roman"/>
      <family val="1"/>
    </font>
    <font>
      <b/>
      <i/>
      <vertAlign val="subscript"/>
      <sz val="9"/>
      <color indexed="8"/>
      <name val="Arial"/>
      <family val="2"/>
    </font>
    <font>
      <b/>
      <vertAlign val="subscript"/>
      <sz val="8"/>
      <name val="Arial Narrow"/>
      <family val="2"/>
    </font>
    <font>
      <i/>
      <sz val="9"/>
      <color indexed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8"/>
      <color theme="0"/>
      <name val="Arial Narrow"/>
      <family val="2"/>
    </font>
    <font>
      <sz val="8"/>
      <color rgb="FFFF0000"/>
      <name val="Arial Narrow"/>
      <family val="2"/>
    </font>
    <font>
      <b/>
      <sz val="8"/>
      <color theme="0"/>
      <name val="Arial Narrow"/>
      <family val="2"/>
    </font>
    <font>
      <b/>
      <sz val="7"/>
      <color theme="3" tint="0.39997558519241921"/>
      <name val="Arial"/>
      <family val="2"/>
    </font>
    <font>
      <b/>
      <sz val="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E8A2"/>
        <bgColor indexed="64"/>
      </patternFill>
    </fill>
    <fill>
      <patternFill patternType="solid">
        <fgColor rgb="FFFB8FA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BE97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16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/>
    <xf numFmtId="0" fontId="9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12" fillId="10" borderId="2" xfId="0" applyFont="1" applyFill="1" applyBorder="1" applyAlignment="1" applyProtection="1">
      <alignment horizontal="center"/>
      <protection hidden="1"/>
    </xf>
    <xf numFmtId="0" fontId="10" fillId="11" borderId="3" xfId="5" applyFont="1" applyFill="1" applyBorder="1" applyAlignment="1" applyProtection="1">
      <alignment horizontal="center" vertical="center"/>
      <protection hidden="1"/>
    </xf>
    <xf numFmtId="0" fontId="10" fillId="12" borderId="4" xfId="5" applyFont="1" applyFill="1" applyBorder="1" applyAlignment="1" applyProtection="1">
      <alignment horizontal="center" vertical="center"/>
      <protection hidden="1"/>
    </xf>
    <xf numFmtId="0" fontId="10" fillId="13" borderId="4" xfId="5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6" fontId="25" fillId="0" borderId="0" xfId="0" applyNumberFormat="1" applyFont="1" applyProtection="1">
      <protection hidden="1"/>
    </xf>
    <xf numFmtId="164" fontId="25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0" xfId="4" applyFont="1" applyProtection="1">
      <protection hidden="1"/>
    </xf>
    <xf numFmtId="0" fontId="28" fillId="0" borderId="5" xfId="4" applyFont="1" applyBorder="1" applyProtection="1">
      <protection hidden="1"/>
    </xf>
    <xf numFmtId="0" fontId="28" fillId="0" borderId="6" xfId="4" applyFont="1" applyBorder="1" applyProtection="1">
      <protection hidden="1"/>
    </xf>
    <xf numFmtId="0" fontId="34" fillId="0" borderId="6" xfId="4" applyFont="1" applyBorder="1" applyProtection="1">
      <protection hidden="1"/>
    </xf>
    <xf numFmtId="0" fontId="35" fillId="0" borderId="6" xfId="4" applyFont="1" applyBorder="1" applyAlignment="1" applyProtection="1">
      <alignment horizontal="center"/>
      <protection locked="0" hidden="1"/>
    </xf>
    <xf numFmtId="41" fontId="34" fillId="3" borderId="6" xfId="2" applyFont="1" applyFill="1" applyBorder="1" applyProtection="1">
      <protection hidden="1"/>
    </xf>
    <xf numFmtId="41" fontId="34" fillId="0" borderId="6" xfId="2" applyFont="1" applyBorder="1" applyProtection="1">
      <protection hidden="1"/>
    </xf>
    <xf numFmtId="0" fontId="34" fillId="0" borderId="6" xfId="4" applyFont="1" applyBorder="1" applyAlignment="1" applyProtection="1">
      <alignment horizontal="left"/>
      <protection hidden="1"/>
    </xf>
    <xf numFmtId="0" fontId="28" fillId="0" borderId="7" xfId="4" applyFont="1" applyBorder="1" applyProtection="1">
      <protection hidden="1"/>
    </xf>
    <xf numFmtId="0" fontId="28" fillId="0" borderId="8" xfId="4" applyFont="1" applyBorder="1" applyProtection="1">
      <protection hidden="1"/>
    </xf>
    <xf numFmtId="3" fontId="21" fillId="0" borderId="0" xfId="2" applyNumberFormat="1" applyFont="1" applyFill="1" applyBorder="1" applyAlignment="1" applyProtection="1">
      <alignment vertical="center"/>
      <protection hidden="1"/>
    </xf>
    <xf numFmtId="0" fontId="21" fillId="4" borderId="9" xfId="4" applyFont="1" applyFill="1" applyBorder="1" applyAlignment="1" applyProtection="1">
      <alignment horizontal="left" vertical="center"/>
      <protection hidden="1"/>
    </xf>
    <xf numFmtId="41" fontId="34" fillId="3" borderId="0" xfId="2" applyFont="1" applyFill="1" applyBorder="1" applyProtection="1">
      <protection hidden="1"/>
    </xf>
    <xf numFmtId="41" fontId="34" fillId="0" borderId="0" xfId="2" applyFont="1" applyBorder="1" applyProtection="1">
      <protection hidden="1"/>
    </xf>
    <xf numFmtId="0" fontId="34" fillId="0" borderId="0" xfId="4" applyFont="1" applyProtection="1">
      <protection hidden="1"/>
    </xf>
    <xf numFmtId="0" fontId="28" fillId="0" borderId="10" xfId="4" applyFont="1" applyBorder="1" applyProtection="1">
      <protection hidden="1"/>
    </xf>
    <xf numFmtId="0" fontId="51" fillId="0" borderId="0" xfId="4" applyFont="1" applyProtection="1">
      <protection hidden="1"/>
    </xf>
    <xf numFmtId="0" fontId="21" fillId="5" borderId="11" xfId="4" applyFont="1" applyFill="1" applyBorder="1" applyAlignment="1" applyProtection="1">
      <alignment horizontal="center" vertical="center"/>
      <protection hidden="1"/>
    </xf>
    <xf numFmtId="0" fontId="21" fillId="2" borderId="12" xfId="4" applyFont="1" applyFill="1" applyBorder="1" applyAlignment="1" applyProtection="1">
      <alignment horizontal="center" vertical="center"/>
      <protection hidden="1"/>
    </xf>
    <xf numFmtId="0" fontId="21" fillId="2" borderId="11" xfId="4" applyFont="1" applyFill="1" applyBorder="1" applyAlignment="1" applyProtection="1">
      <alignment horizontal="center" vertical="center"/>
      <protection hidden="1"/>
    </xf>
    <xf numFmtId="0" fontId="41" fillId="5" borderId="11" xfId="4" applyFont="1" applyFill="1" applyBorder="1" applyAlignment="1" applyProtection="1">
      <alignment horizontal="center" vertical="center"/>
      <protection hidden="1"/>
    </xf>
    <xf numFmtId="0" fontId="42" fillId="14" borderId="11" xfId="5" applyFont="1" applyFill="1" applyBorder="1" applyAlignment="1" applyProtection="1">
      <alignment horizontal="center"/>
      <protection hidden="1"/>
    </xf>
    <xf numFmtId="0" fontId="28" fillId="2" borderId="11" xfId="4" applyFont="1" applyFill="1" applyBorder="1" applyAlignment="1" applyProtection="1">
      <alignment horizontal="center" vertical="center"/>
      <protection hidden="1"/>
    </xf>
    <xf numFmtId="41" fontId="28" fillId="0" borderId="13" xfId="2" applyFont="1" applyFill="1" applyBorder="1" applyAlignment="1" applyProtection="1">
      <alignment horizontal="right" vertical="center"/>
      <protection hidden="1"/>
    </xf>
    <xf numFmtId="41" fontId="28" fillId="0" borderId="14" xfId="2" applyFont="1" applyFill="1" applyBorder="1" applyAlignment="1" applyProtection="1">
      <alignment horizontal="right" vertical="center"/>
      <protection hidden="1"/>
    </xf>
    <xf numFmtId="171" fontId="28" fillId="15" borderId="14" xfId="3" applyNumberFormat="1" applyFont="1" applyFill="1" applyBorder="1" applyAlignment="1" applyProtection="1">
      <alignment horizontal="center" vertical="center"/>
      <protection hidden="1"/>
    </xf>
    <xf numFmtId="41" fontId="28" fillId="0" borderId="15" xfId="2" applyFont="1" applyFill="1" applyBorder="1" applyAlignment="1" applyProtection="1">
      <alignment horizontal="right" vertical="center"/>
      <protection hidden="1"/>
    </xf>
    <xf numFmtId="41" fontId="28" fillId="0" borderId="9" xfId="2" applyFont="1" applyFill="1" applyBorder="1" applyAlignment="1" applyProtection="1">
      <alignment horizontal="right" vertical="center"/>
      <protection hidden="1"/>
    </xf>
    <xf numFmtId="171" fontId="28" fillId="15" borderId="9" xfId="3" applyNumberFormat="1" applyFont="1" applyFill="1" applyBorder="1" applyAlignment="1" applyProtection="1">
      <alignment horizontal="center" vertical="center"/>
      <protection hidden="1"/>
    </xf>
    <xf numFmtId="0" fontId="42" fillId="16" borderId="11" xfId="5" applyFont="1" applyFill="1" applyBorder="1" applyAlignment="1" applyProtection="1">
      <alignment horizontal="center"/>
      <protection hidden="1"/>
    </xf>
    <xf numFmtId="0" fontId="51" fillId="15" borderId="0" xfId="4" applyFont="1" applyFill="1" applyProtection="1">
      <protection hidden="1"/>
    </xf>
    <xf numFmtId="41" fontId="28" fillId="0" borderId="9" xfId="2" applyFont="1" applyFill="1" applyBorder="1" applyAlignment="1" applyProtection="1">
      <alignment horizontal="center" vertical="center"/>
      <protection hidden="1"/>
    </xf>
    <xf numFmtId="0" fontId="21" fillId="0" borderId="0" xfId="4" applyFont="1" applyProtection="1">
      <protection hidden="1"/>
    </xf>
    <xf numFmtId="0" fontId="21" fillId="17" borderId="11" xfId="4" applyFont="1" applyFill="1" applyBorder="1" applyAlignment="1" applyProtection="1">
      <alignment horizontal="center" vertical="center"/>
      <protection hidden="1"/>
    </xf>
    <xf numFmtId="0" fontId="41" fillId="17" borderId="11" xfId="4" applyFont="1" applyFill="1" applyBorder="1" applyAlignment="1" applyProtection="1">
      <alignment horizontal="center" vertical="center"/>
      <protection hidden="1"/>
    </xf>
    <xf numFmtId="172" fontId="28" fillId="0" borderId="0" xfId="4" applyNumberFormat="1" applyFont="1" applyProtection="1">
      <protection hidden="1"/>
    </xf>
    <xf numFmtId="0" fontId="28" fillId="2" borderId="16" xfId="4" applyFont="1" applyFill="1" applyBorder="1" applyAlignment="1" applyProtection="1">
      <alignment horizontal="center" vertical="center"/>
      <protection hidden="1"/>
    </xf>
    <xf numFmtId="165" fontId="28" fillId="0" borderId="0" xfId="4" applyNumberFormat="1" applyFont="1" applyProtection="1">
      <protection hidden="1"/>
    </xf>
    <xf numFmtId="0" fontId="51" fillId="15" borderId="8" xfId="4" applyFont="1" applyFill="1" applyBorder="1" applyProtection="1">
      <protection hidden="1"/>
    </xf>
    <xf numFmtId="0" fontId="52" fillId="0" borderId="0" xfId="4" applyFont="1" applyProtection="1">
      <protection hidden="1"/>
    </xf>
    <xf numFmtId="0" fontId="28" fillId="0" borderId="17" xfId="4" applyFont="1" applyBorder="1" applyProtection="1">
      <protection hidden="1"/>
    </xf>
    <xf numFmtId="0" fontId="28" fillId="0" borderId="18" xfId="4" applyFont="1" applyBorder="1" applyProtection="1">
      <protection hidden="1"/>
    </xf>
    <xf numFmtId="0" fontId="28" fillId="0" borderId="19" xfId="4" applyFont="1" applyBorder="1" applyProtection="1">
      <protection hidden="1"/>
    </xf>
    <xf numFmtId="0" fontId="53" fillId="15" borderId="9" xfId="4" applyFont="1" applyFill="1" applyBorder="1" applyAlignment="1" applyProtection="1">
      <alignment horizontal="left" vertical="center"/>
      <protection hidden="1"/>
    </xf>
    <xf numFmtId="167" fontId="53" fillId="15" borderId="20" xfId="4" applyNumberFormat="1" applyFont="1" applyFill="1" applyBorder="1" applyAlignment="1" applyProtection="1">
      <alignment horizontal="right" vertical="center"/>
      <protection hidden="1"/>
    </xf>
    <xf numFmtId="0" fontId="53" fillId="15" borderId="15" xfId="4" applyFont="1" applyFill="1" applyBorder="1" applyAlignment="1" applyProtection="1">
      <alignment horizontal="left" vertical="center"/>
      <protection hidden="1"/>
    </xf>
    <xf numFmtId="0" fontId="53" fillId="15" borderId="9" xfId="4" applyFont="1" applyFill="1" applyBorder="1" applyAlignment="1" applyProtection="1">
      <alignment horizontal="right" vertical="center"/>
      <protection hidden="1"/>
    </xf>
    <xf numFmtId="41" fontId="51" fillId="15" borderId="0" xfId="2" applyFont="1" applyFill="1" applyBorder="1" applyProtection="1">
      <protection hidden="1"/>
    </xf>
    <xf numFmtId="0" fontId="6" fillId="17" borderId="0" xfId="0" applyFont="1" applyFill="1" applyAlignment="1" applyProtection="1">
      <alignment horizontal="center" vertical="center"/>
      <protection hidden="1"/>
    </xf>
    <xf numFmtId="0" fontId="21" fillId="0" borderId="6" xfId="4" applyFont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166" fontId="25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18" borderId="0" xfId="0" applyFont="1" applyFill="1" applyAlignment="1" applyProtection="1">
      <alignment horizontal="center" vertical="center"/>
      <protection hidden="1"/>
    </xf>
    <xf numFmtId="0" fontId="12" fillId="19" borderId="0" xfId="0" applyFont="1" applyFill="1" applyAlignment="1" applyProtection="1">
      <alignment horizontal="center"/>
      <protection hidden="1"/>
    </xf>
    <xf numFmtId="168" fontId="22" fillId="0" borderId="21" xfId="2" applyNumberFormat="1" applyFont="1" applyFill="1" applyBorder="1" applyAlignment="1" applyProtection="1">
      <alignment horizontal="center" vertical="center" wrapText="1"/>
      <protection hidden="1"/>
    </xf>
    <xf numFmtId="0" fontId="10" fillId="10" borderId="4" xfId="5" applyFont="1" applyFill="1" applyBorder="1" applyAlignment="1" applyProtection="1">
      <alignment horizontal="center" vertical="center" wrapText="1"/>
      <protection hidden="1"/>
    </xf>
    <xf numFmtId="0" fontId="10" fillId="10" borderId="16" xfId="5" applyFont="1" applyFill="1" applyBorder="1" applyAlignment="1" applyProtection="1">
      <alignment horizontal="center" vertical="center"/>
      <protection hidden="1"/>
    </xf>
    <xf numFmtId="0" fontId="10" fillId="14" borderId="22" xfId="5" applyFont="1" applyFill="1" applyBorder="1" applyAlignment="1" applyProtection="1">
      <alignment horizontal="center" vertical="center"/>
      <protection hidden="1"/>
    </xf>
    <xf numFmtId="0" fontId="15" fillId="6" borderId="4" xfId="5" applyFont="1" applyFill="1" applyBorder="1" applyAlignment="1" applyProtection="1">
      <alignment horizontal="center" vertical="center"/>
      <protection hidden="1"/>
    </xf>
    <xf numFmtId="0" fontId="15" fillId="6" borderId="0" xfId="5" applyFont="1" applyFill="1" applyAlignment="1" applyProtection="1">
      <alignment horizontal="center" vertical="center"/>
      <protection hidden="1"/>
    </xf>
    <xf numFmtId="0" fontId="12" fillId="10" borderId="0" xfId="0" applyFont="1" applyFill="1" applyAlignment="1" applyProtection="1">
      <alignment horizontal="center"/>
      <protection hidden="1"/>
    </xf>
    <xf numFmtId="0" fontId="46" fillId="14" borderId="11" xfId="5" applyFont="1" applyFill="1" applyBorder="1" applyAlignment="1" applyProtection="1">
      <alignment horizontal="center"/>
      <protection hidden="1"/>
    </xf>
    <xf numFmtId="170" fontId="28" fillId="20" borderId="11" xfId="3" applyNumberFormat="1" applyFont="1" applyFill="1" applyBorder="1" applyAlignment="1" applyProtection="1">
      <alignment horizontal="center" vertical="center"/>
      <protection hidden="1"/>
    </xf>
    <xf numFmtId="170" fontId="28" fillId="21" borderId="11" xfId="3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39" fillId="0" borderId="0" xfId="0" applyFont="1" applyProtection="1">
      <protection hidden="1"/>
    </xf>
    <xf numFmtId="0" fontId="10" fillId="13" borderId="22" xfId="5" applyFont="1" applyFill="1" applyBorder="1" applyAlignment="1" applyProtection="1">
      <alignment horizontal="center" vertical="center"/>
      <protection hidden="1"/>
    </xf>
    <xf numFmtId="0" fontId="15" fillId="6" borderId="24" xfId="5" applyFont="1" applyFill="1" applyBorder="1" applyAlignment="1" applyProtection="1">
      <alignment horizontal="center" vertical="center"/>
      <protection hidden="1"/>
    </xf>
    <xf numFmtId="0" fontId="15" fillId="6" borderId="25" xfId="5" applyFont="1" applyFill="1" applyBorder="1" applyAlignment="1" applyProtection="1">
      <alignment horizontal="center" vertical="center"/>
      <protection hidden="1"/>
    </xf>
    <xf numFmtId="0" fontId="17" fillId="14" borderId="4" xfId="5" applyFont="1" applyFill="1" applyBorder="1" applyAlignment="1" applyProtection="1">
      <alignment horizontal="center" vertical="center"/>
      <protection hidden="1"/>
    </xf>
    <xf numFmtId="0" fontId="17" fillId="14" borderId="3" xfId="5" applyFont="1" applyFill="1" applyBorder="1" applyAlignment="1" applyProtection="1">
      <alignment horizontal="center" vertical="center"/>
      <protection hidden="1"/>
    </xf>
    <xf numFmtId="0" fontId="17" fillId="14" borderId="26" xfId="5" applyFont="1" applyFill="1" applyBorder="1" applyAlignment="1" applyProtection="1">
      <alignment horizontal="center" vertical="center"/>
      <protection hidden="1"/>
    </xf>
    <xf numFmtId="0" fontId="17" fillId="14" borderId="27" xfId="5" applyFont="1" applyFill="1" applyBorder="1" applyAlignment="1" applyProtection="1">
      <alignment horizontal="center" vertical="center"/>
      <protection hidden="1"/>
    </xf>
    <xf numFmtId="0" fontId="17" fillId="14" borderId="28" xfId="5" applyFont="1" applyFill="1" applyBorder="1" applyAlignment="1" applyProtection="1">
      <alignment horizontal="center" vertical="center"/>
      <protection hidden="1"/>
    </xf>
    <xf numFmtId="0" fontId="19" fillId="5" borderId="29" xfId="5" applyFont="1" applyFill="1" applyBorder="1" applyAlignment="1" applyProtection="1">
      <alignment horizontal="center" vertical="center"/>
      <protection hidden="1"/>
    </xf>
    <xf numFmtId="0" fontId="19" fillId="5" borderId="30" xfId="5" applyFont="1" applyFill="1" applyBorder="1" applyAlignment="1" applyProtection="1">
      <alignment horizontal="center" vertical="center"/>
      <protection hidden="1"/>
    </xf>
    <xf numFmtId="0" fontId="19" fillId="5" borderId="31" xfId="5" applyFont="1" applyFill="1" applyBorder="1" applyAlignment="1" applyProtection="1">
      <alignment horizontal="center" vertical="center"/>
      <protection hidden="1"/>
    </xf>
    <xf numFmtId="0" fontId="10" fillId="14" borderId="32" xfId="5" applyFont="1" applyFill="1" applyBorder="1" applyAlignment="1" applyProtection="1">
      <alignment horizontal="center" vertical="center"/>
      <protection hidden="1"/>
    </xf>
    <xf numFmtId="0" fontId="20" fillId="9" borderId="22" xfId="5" applyFont="1" applyFill="1" applyBorder="1" applyAlignment="1" applyProtection="1">
      <alignment horizontal="center" vertical="center"/>
      <protection hidden="1"/>
    </xf>
    <xf numFmtId="0" fontId="20" fillId="9" borderId="4" xfId="5" applyFont="1" applyFill="1" applyBorder="1" applyAlignment="1" applyProtection="1">
      <alignment horizontal="center" vertical="center"/>
      <protection hidden="1"/>
    </xf>
    <xf numFmtId="0" fontId="20" fillId="9" borderId="3" xfId="5" applyFont="1" applyFill="1" applyBorder="1" applyAlignment="1" applyProtection="1">
      <alignment horizontal="center" vertical="center"/>
      <protection hidden="1"/>
    </xf>
    <xf numFmtId="0" fontId="10" fillId="23" borderId="3" xfId="5" applyFont="1" applyFill="1" applyBorder="1" applyAlignment="1" applyProtection="1">
      <alignment horizontal="center" vertical="center"/>
      <protection hidden="1"/>
    </xf>
    <xf numFmtId="0" fontId="10" fillId="23" borderId="4" xfId="5" applyFont="1" applyFill="1" applyBorder="1" applyAlignment="1" applyProtection="1">
      <alignment horizontal="center" vertical="center"/>
      <protection hidden="1"/>
    </xf>
    <xf numFmtId="0" fontId="10" fillId="19" borderId="0" xfId="5" applyFont="1" applyFill="1" applyAlignment="1" applyProtection="1">
      <alignment horizontal="center" vertical="center"/>
      <protection hidden="1"/>
    </xf>
    <xf numFmtId="0" fontId="10" fillId="10" borderId="0" xfId="5" applyFont="1" applyFill="1" applyAlignment="1" applyProtection="1">
      <alignment horizontal="center" vertical="center"/>
      <protection hidden="1"/>
    </xf>
    <xf numFmtId="0" fontId="10" fillId="10" borderId="2" xfId="5" applyFont="1" applyFill="1" applyBorder="1" applyAlignment="1" applyProtection="1">
      <alignment horizontal="center" vertical="center"/>
      <protection hidden="1"/>
    </xf>
    <xf numFmtId="0" fontId="10" fillId="11" borderId="2" xfId="5" applyFont="1" applyFill="1" applyBorder="1" applyAlignment="1" applyProtection="1">
      <alignment horizontal="center" vertical="center"/>
      <protection hidden="1"/>
    </xf>
    <xf numFmtId="0" fontId="10" fillId="12" borderId="33" xfId="5" applyFont="1" applyFill="1" applyBorder="1" applyAlignment="1" applyProtection="1">
      <alignment horizontal="center" vertical="center"/>
      <protection hidden="1"/>
    </xf>
    <xf numFmtId="0" fontId="15" fillId="6" borderId="34" xfId="5" applyFont="1" applyFill="1" applyBorder="1" applyAlignment="1" applyProtection="1">
      <alignment horizontal="center" vertical="center"/>
      <protection hidden="1"/>
    </xf>
    <xf numFmtId="0" fontId="15" fillId="6" borderId="30" xfId="5" applyFont="1" applyFill="1" applyBorder="1" applyAlignment="1" applyProtection="1">
      <alignment horizontal="center" vertical="center"/>
      <protection hidden="1"/>
    </xf>
    <xf numFmtId="0" fontId="10" fillId="13" borderId="33" xfId="5" applyFont="1" applyFill="1" applyBorder="1" applyAlignment="1" applyProtection="1">
      <alignment horizontal="center" vertical="center"/>
      <protection hidden="1"/>
    </xf>
    <xf numFmtId="0" fontId="10" fillId="13" borderId="32" xfId="5" applyFont="1" applyFill="1" applyBorder="1" applyAlignment="1" applyProtection="1">
      <alignment horizontal="center" vertical="center"/>
      <protection hidden="1"/>
    </xf>
    <xf numFmtId="0" fontId="20" fillId="24" borderId="4" xfId="5" applyFont="1" applyFill="1" applyBorder="1" applyAlignment="1" applyProtection="1">
      <alignment horizontal="center" vertical="center"/>
      <protection hidden="1"/>
    </xf>
    <xf numFmtId="0" fontId="20" fillId="25" borderId="4" xfId="5" applyFont="1" applyFill="1" applyBorder="1" applyAlignment="1" applyProtection="1">
      <alignment horizontal="center" vertical="center"/>
      <protection hidden="1"/>
    </xf>
    <xf numFmtId="0" fontId="21" fillId="26" borderId="4" xfId="5" applyFont="1" applyFill="1" applyBorder="1" applyAlignment="1" applyProtection="1">
      <alignment horizontal="center" vertical="center"/>
      <protection hidden="1"/>
    </xf>
    <xf numFmtId="0" fontId="21" fillId="27" borderId="4" xfId="5" applyFont="1" applyFill="1" applyBorder="1" applyAlignment="1" applyProtection="1">
      <alignment horizontal="center" vertical="center"/>
      <protection hidden="1"/>
    </xf>
    <xf numFmtId="168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168" fontId="22" fillId="0" borderId="0" xfId="2" applyNumberFormat="1" applyFont="1" applyFill="1" applyBorder="1" applyAlignment="1" applyProtection="1">
      <alignment vertical="center" wrapText="1"/>
      <protection hidden="1"/>
    </xf>
    <xf numFmtId="0" fontId="22" fillId="17" borderId="42" xfId="5" applyFont="1" applyFill="1" applyBorder="1" applyAlignment="1" applyProtection="1">
      <alignment horizontal="left" vertical="center" wrapText="1"/>
      <protection hidden="1"/>
    </xf>
    <xf numFmtId="41" fontId="23" fillId="17" borderId="43" xfId="2" applyFont="1" applyFill="1" applyBorder="1" applyAlignment="1" applyProtection="1">
      <alignment horizontal="left" vertical="center" wrapText="1"/>
      <protection hidden="1"/>
    </xf>
    <xf numFmtId="4" fontId="22" fillId="17" borderId="43" xfId="2" applyNumberFormat="1" applyFont="1" applyFill="1" applyBorder="1" applyAlignment="1" applyProtection="1">
      <alignment horizontal="center" vertical="center" wrapText="1"/>
      <protection hidden="1"/>
    </xf>
    <xf numFmtId="164" fontId="22" fillId="17" borderId="43" xfId="2" applyNumberFormat="1" applyFont="1" applyFill="1" applyBorder="1" applyAlignment="1" applyProtection="1">
      <alignment horizontal="center" vertical="center" wrapText="1"/>
      <protection hidden="1"/>
    </xf>
    <xf numFmtId="167" fontId="22" fillId="17" borderId="43" xfId="5" applyNumberFormat="1" applyFont="1" applyFill="1" applyBorder="1" applyAlignment="1" applyProtection="1">
      <alignment horizontal="center" vertical="center" wrapText="1"/>
      <protection hidden="1"/>
    </xf>
    <xf numFmtId="168" fontId="22" fillId="17" borderId="43" xfId="5" applyNumberFormat="1" applyFont="1" applyFill="1" applyBorder="1" applyAlignment="1" applyProtection="1">
      <alignment horizontal="right" vertical="center" wrapText="1"/>
      <protection hidden="1"/>
    </xf>
    <xf numFmtId="168" fontId="22" fillId="17" borderId="44" xfId="5" applyNumberFormat="1" applyFont="1" applyFill="1" applyBorder="1" applyAlignment="1" applyProtection="1">
      <alignment horizontal="right" vertical="center" wrapText="1"/>
      <protection hidden="1"/>
    </xf>
    <xf numFmtId="0" fontId="22" fillId="17" borderId="45" xfId="5" applyFont="1" applyFill="1" applyBorder="1" applyAlignment="1" applyProtection="1">
      <alignment horizontal="left" vertical="center" wrapText="1"/>
      <protection hidden="1"/>
    </xf>
    <xf numFmtId="41" fontId="23" fillId="17" borderId="46" xfId="2" applyFont="1" applyFill="1" applyBorder="1" applyAlignment="1" applyProtection="1">
      <alignment horizontal="left" vertical="center" wrapText="1"/>
      <protection hidden="1"/>
    </xf>
    <xf numFmtId="0" fontId="23" fillId="17" borderId="46" xfId="2" applyNumberFormat="1" applyFont="1" applyFill="1" applyBorder="1" applyAlignment="1" applyProtection="1">
      <alignment horizontal="left" vertical="center" wrapText="1"/>
      <protection hidden="1"/>
    </xf>
    <xf numFmtId="41" fontId="22" fillId="17" borderId="46" xfId="2" applyFont="1" applyFill="1" applyBorder="1" applyAlignment="1" applyProtection="1">
      <alignment horizontal="left" vertical="center" wrapText="1"/>
      <protection hidden="1"/>
    </xf>
    <xf numFmtId="4" fontId="22" fillId="17" borderId="46" xfId="2" applyNumberFormat="1" applyFont="1" applyFill="1" applyBorder="1" applyAlignment="1" applyProtection="1">
      <alignment horizontal="center" vertical="center" wrapText="1"/>
      <protection hidden="1"/>
    </xf>
    <xf numFmtId="164" fontId="22" fillId="17" borderId="46" xfId="2" applyNumberFormat="1" applyFont="1" applyFill="1" applyBorder="1" applyAlignment="1" applyProtection="1">
      <alignment horizontal="center" vertical="center" wrapText="1"/>
      <protection hidden="1"/>
    </xf>
    <xf numFmtId="165" fontId="22" fillId="17" borderId="46" xfId="2" applyNumberFormat="1" applyFont="1" applyFill="1" applyBorder="1" applyAlignment="1" applyProtection="1">
      <alignment horizontal="center" vertical="center" wrapText="1"/>
      <protection hidden="1"/>
    </xf>
    <xf numFmtId="164" fontId="22" fillId="17" borderId="46" xfId="5" applyNumberFormat="1" applyFont="1" applyFill="1" applyBorder="1" applyAlignment="1" applyProtection="1">
      <alignment horizontal="center" vertical="center" wrapText="1"/>
      <protection hidden="1"/>
    </xf>
    <xf numFmtId="164" fontId="22" fillId="17" borderId="46" xfId="5" applyNumberFormat="1" applyFont="1" applyFill="1" applyBorder="1" applyAlignment="1" applyProtection="1">
      <alignment horizontal="right" vertical="center" wrapText="1"/>
      <protection hidden="1"/>
    </xf>
    <xf numFmtId="166" fontId="22" fillId="17" borderId="46" xfId="5" applyNumberFormat="1" applyFont="1" applyFill="1" applyBorder="1" applyAlignment="1" applyProtection="1">
      <alignment horizontal="center" vertical="center" wrapText="1"/>
      <protection hidden="1"/>
    </xf>
    <xf numFmtId="2" fontId="22" fillId="17" borderId="46" xfId="5" applyNumberFormat="1" applyFont="1" applyFill="1" applyBorder="1" applyAlignment="1" applyProtection="1">
      <alignment horizontal="center" vertical="center" wrapText="1"/>
      <protection hidden="1"/>
    </xf>
    <xf numFmtId="167" fontId="22" fillId="17" borderId="46" xfId="5" applyNumberFormat="1" applyFont="1" applyFill="1" applyBorder="1" applyAlignment="1" applyProtection="1">
      <alignment horizontal="center" vertical="center" wrapText="1"/>
      <protection hidden="1"/>
    </xf>
    <xf numFmtId="168" fontId="22" fillId="17" borderId="46" xfId="5" applyNumberFormat="1" applyFont="1" applyFill="1" applyBorder="1" applyAlignment="1" applyProtection="1">
      <alignment horizontal="right" vertical="center" wrapText="1"/>
      <protection hidden="1"/>
    </xf>
    <xf numFmtId="0" fontId="22" fillId="18" borderId="45" xfId="5" applyFont="1" applyFill="1" applyBorder="1" applyAlignment="1" applyProtection="1">
      <alignment horizontal="left" vertical="center" wrapText="1"/>
      <protection hidden="1"/>
    </xf>
    <xf numFmtId="41" fontId="23" fillId="18" borderId="46" xfId="2" applyFont="1" applyFill="1" applyBorder="1" applyAlignment="1" applyProtection="1">
      <alignment horizontal="left" vertical="center" wrapText="1"/>
      <protection hidden="1"/>
    </xf>
    <xf numFmtId="41" fontId="22" fillId="18" borderId="46" xfId="2" applyFont="1" applyFill="1" applyBorder="1" applyAlignment="1" applyProtection="1">
      <alignment horizontal="left" vertical="center" wrapText="1"/>
      <protection hidden="1"/>
    </xf>
    <xf numFmtId="4" fontId="22" fillId="18" borderId="46" xfId="2" applyNumberFormat="1" applyFont="1" applyFill="1" applyBorder="1" applyAlignment="1" applyProtection="1">
      <alignment horizontal="center" vertical="center" wrapText="1"/>
      <protection hidden="1"/>
    </xf>
    <xf numFmtId="168" fontId="22" fillId="18" borderId="46" xfId="2" applyNumberFormat="1" applyFont="1" applyFill="1" applyBorder="1" applyAlignment="1" applyProtection="1">
      <alignment horizontal="center" vertical="center" wrapText="1"/>
      <protection hidden="1"/>
    </xf>
    <xf numFmtId="165" fontId="22" fillId="18" borderId="46" xfId="2" applyNumberFormat="1" applyFont="1" applyFill="1" applyBorder="1" applyAlignment="1" applyProtection="1">
      <alignment horizontal="center" vertical="center" wrapText="1"/>
      <protection hidden="1"/>
    </xf>
    <xf numFmtId="168" fontId="22" fillId="18" borderId="46" xfId="2" applyNumberFormat="1" applyFont="1" applyFill="1" applyBorder="1" applyAlignment="1" applyProtection="1">
      <alignment vertical="center" wrapText="1"/>
      <protection hidden="1"/>
    </xf>
    <xf numFmtId="166" fontId="22" fillId="18" borderId="46" xfId="5" applyNumberFormat="1" applyFont="1" applyFill="1" applyBorder="1" applyAlignment="1" applyProtection="1">
      <alignment horizontal="center" vertical="center" wrapText="1"/>
      <protection hidden="1"/>
    </xf>
    <xf numFmtId="2" fontId="22" fillId="18" borderId="46" xfId="5" applyNumberFormat="1" applyFont="1" applyFill="1" applyBorder="1" applyAlignment="1" applyProtection="1">
      <alignment horizontal="center" vertical="center" wrapText="1"/>
      <protection hidden="1"/>
    </xf>
    <xf numFmtId="167" fontId="22" fillId="18" borderId="46" xfId="5" applyNumberFormat="1" applyFont="1" applyFill="1" applyBorder="1" applyAlignment="1" applyProtection="1">
      <alignment horizontal="center" vertical="center" wrapText="1"/>
      <protection hidden="1"/>
    </xf>
    <xf numFmtId="2" fontId="22" fillId="18" borderId="46" xfId="5" applyNumberFormat="1" applyFont="1" applyFill="1" applyBorder="1" applyAlignment="1" applyProtection="1">
      <alignment horizontal="right" vertical="center" wrapText="1"/>
      <protection hidden="1"/>
    </xf>
    <xf numFmtId="168" fontId="22" fillId="18" borderId="46" xfId="5" applyNumberFormat="1" applyFont="1" applyFill="1" applyBorder="1" applyAlignment="1" applyProtection="1">
      <alignment horizontal="right" vertical="center" wrapText="1"/>
      <protection hidden="1"/>
    </xf>
    <xf numFmtId="168" fontId="22" fillId="18" borderId="47" xfId="5" applyNumberFormat="1" applyFont="1" applyFill="1" applyBorder="1" applyAlignment="1" applyProtection="1">
      <alignment horizontal="right" vertical="center" wrapText="1"/>
      <protection hidden="1"/>
    </xf>
    <xf numFmtId="0" fontId="22" fillId="0" borderId="45" xfId="5" applyFont="1" applyBorder="1" applyAlignment="1" applyProtection="1">
      <alignment horizontal="left" vertical="center" wrapText="1"/>
      <protection hidden="1"/>
    </xf>
    <xf numFmtId="41" fontId="23" fillId="0" borderId="46" xfId="2" applyFont="1" applyFill="1" applyBorder="1" applyAlignment="1" applyProtection="1">
      <alignment horizontal="left" vertical="center" wrapText="1"/>
      <protection hidden="1"/>
    </xf>
    <xf numFmtId="41" fontId="54" fillId="0" borderId="46" xfId="2" applyFont="1" applyFill="1" applyBorder="1" applyAlignment="1" applyProtection="1">
      <alignment horizontal="left" vertical="center" wrapText="1"/>
      <protection hidden="1"/>
    </xf>
    <xf numFmtId="41" fontId="22" fillId="0" borderId="46" xfId="2" applyFont="1" applyFill="1" applyBorder="1" applyAlignment="1" applyProtection="1">
      <alignment horizontal="left" vertical="center" wrapText="1"/>
      <protection hidden="1"/>
    </xf>
    <xf numFmtId="4" fontId="22" fillId="0" borderId="46" xfId="2" applyNumberFormat="1" applyFont="1" applyFill="1" applyBorder="1" applyAlignment="1" applyProtection="1">
      <alignment horizontal="center" vertical="center" wrapText="1"/>
      <protection hidden="1"/>
    </xf>
    <xf numFmtId="4" fontId="22" fillId="28" borderId="46" xfId="2" applyNumberFormat="1" applyFont="1" applyFill="1" applyBorder="1" applyAlignment="1" applyProtection="1">
      <alignment horizontal="center" vertical="center" wrapText="1"/>
      <protection hidden="1"/>
    </xf>
    <xf numFmtId="168" fontId="22" fillId="0" borderId="46" xfId="2" applyNumberFormat="1" applyFont="1" applyFill="1" applyBorder="1" applyAlignment="1" applyProtection="1">
      <alignment horizontal="center" vertical="center" wrapText="1"/>
      <protection hidden="1"/>
    </xf>
    <xf numFmtId="165" fontId="22" fillId="15" borderId="46" xfId="2" applyNumberFormat="1" applyFont="1" applyFill="1" applyBorder="1" applyAlignment="1" applyProtection="1">
      <alignment horizontal="center" vertical="center" wrapText="1"/>
      <protection hidden="1"/>
    </xf>
    <xf numFmtId="168" fontId="22" fillId="0" borderId="46" xfId="2" applyNumberFormat="1" applyFont="1" applyFill="1" applyBorder="1" applyAlignment="1" applyProtection="1">
      <alignment vertical="center" wrapText="1"/>
      <protection hidden="1"/>
    </xf>
    <xf numFmtId="164" fontId="22" fillId="15" borderId="46" xfId="5" applyNumberFormat="1" applyFont="1" applyFill="1" applyBorder="1" applyAlignment="1" applyProtection="1">
      <alignment horizontal="right" vertical="center" wrapText="1"/>
      <protection hidden="1"/>
    </xf>
    <xf numFmtId="166" fontId="22" fillId="13" borderId="46" xfId="5" applyNumberFormat="1" applyFont="1" applyFill="1" applyBorder="1" applyAlignment="1" applyProtection="1">
      <alignment horizontal="center" vertical="center" wrapText="1"/>
      <protection hidden="1"/>
    </xf>
    <xf numFmtId="2" fontId="22" fillId="15" borderId="46" xfId="5" applyNumberFormat="1" applyFont="1" applyFill="1" applyBorder="1" applyAlignment="1" applyProtection="1">
      <alignment horizontal="center" vertical="center" wrapText="1"/>
      <protection hidden="1"/>
    </xf>
    <xf numFmtId="167" fontId="22" fillId="13" borderId="46" xfId="5" applyNumberFormat="1" applyFont="1" applyFill="1" applyBorder="1" applyAlignment="1" applyProtection="1">
      <alignment horizontal="center" vertical="center" wrapText="1"/>
      <protection hidden="1"/>
    </xf>
    <xf numFmtId="164" fontId="22" fillId="0" borderId="46" xfId="5" applyNumberFormat="1" applyFont="1" applyBorder="1" applyAlignment="1" applyProtection="1">
      <alignment horizontal="right" vertical="center" wrapText="1"/>
      <protection hidden="1"/>
    </xf>
    <xf numFmtId="168" fontId="22" fillId="0" borderId="47" xfId="2" applyNumberFormat="1" applyFont="1" applyFill="1" applyBorder="1" applyAlignment="1" applyProtection="1">
      <alignment horizontal="center" vertical="center" wrapText="1"/>
      <protection hidden="1"/>
    </xf>
    <xf numFmtId="0" fontId="24" fillId="0" borderId="45" xfId="5" applyFont="1" applyBorder="1" applyAlignment="1" applyProtection="1">
      <alignment horizontal="left" vertical="center" wrapText="1"/>
      <protection hidden="1"/>
    </xf>
    <xf numFmtId="164" fontId="22" fillId="15" borderId="46" xfId="5" applyNumberFormat="1" applyFont="1" applyFill="1" applyBorder="1" applyAlignment="1" applyProtection="1">
      <alignment horizontal="center" vertical="center" wrapText="1"/>
      <protection hidden="1"/>
    </xf>
    <xf numFmtId="0" fontId="24" fillId="3" borderId="45" xfId="5" applyFont="1" applyFill="1" applyBorder="1" applyAlignment="1" applyProtection="1">
      <alignment horizontal="left" vertical="center" wrapText="1"/>
      <protection hidden="1"/>
    </xf>
    <xf numFmtId="0" fontId="24" fillId="18" borderId="45" xfId="5" applyFont="1" applyFill="1" applyBorder="1" applyAlignment="1" applyProtection="1">
      <alignment horizontal="left" vertical="center" wrapText="1"/>
      <protection hidden="1"/>
    </xf>
    <xf numFmtId="164" fontId="22" fillId="18" borderId="46" xfId="5" applyNumberFormat="1" applyFont="1" applyFill="1" applyBorder="1" applyAlignment="1" applyProtection="1">
      <alignment horizontal="center" vertical="center" wrapText="1"/>
      <protection hidden="1"/>
    </xf>
    <xf numFmtId="168" fontId="22" fillId="29" borderId="46" xfId="2" applyNumberFormat="1" applyFont="1" applyFill="1" applyBorder="1" applyAlignment="1" applyProtection="1">
      <alignment horizontal="center" vertical="center" wrapText="1"/>
      <protection hidden="1"/>
    </xf>
    <xf numFmtId="164" fontId="22" fillId="29" borderId="46" xfId="5" applyNumberFormat="1" applyFont="1" applyFill="1" applyBorder="1" applyAlignment="1" applyProtection="1">
      <alignment horizontal="center" vertical="center" wrapText="1"/>
      <protection hidden="1"/>
    </xf>
    <xf numFmtId="164" fontId="22" fillId="29" borderId="46" xfId="5" applyNumberFormat="1" applyFont="1" applyFill="1" applyBorder="1" applyAlignment="1" applyProtection="1">
      <alignment horizontal="right" vertical="center" wrapText="1"/>
      <protection hidden="1"/>
    </xf>
    <xf numFmtId="168" fontId="22" fillId="29" borderId="46" xfId="2" applyNumberFormat="1" applyFont="1" applyFill="1" applyBorder="1" applyAlignment="1" applyProtection="1">
      <alignment vertical="center" wrapText="1"/>
      <protection hidden="1"/>
    </xf>
    <xf numFmtId="166" fontId="22" fillId="29" borderId="46" xfId="5" applyNumberFormat="1" applyFont="1" applyFill="1" applyBorder="1" applyAlignment="1" applyProtection="1">
      <alignment horizontal="center" vertical="center" wrapText="1"/>
      <protection hidden="1"/>
    </xf>
    <xf numFmtId="2" fontId="22" fillId="29" borderId="46" xfId="5" applyNumberFormat="1" applyFont="1" applyFill="1" applyBorder="1" applyAlignment="1" applyProtection="1">
      <alignment horizontal="center" vertical="center" wrapText="1"/>
      <protection hidden="1"/>
    </xf>
    <xf numFmtId="167" fontId="22" fillId="29" borderId="46" xfId="5" applyNumberFormat="1" applyFont="1" applyFill="1" applyBorder="1" applyAlignment="1" applyProtection="1">
      <alignment horizontal="center" vertical="center" wrapText="1"/>
      <protection hidden="1"/>
    </xf>
    <xf numFmtId="168" fontId="22" fillId="18" borderId="47" xfId="2" applyNumberFormat="1" applyFont="1" applyFill="1" applyBorder="1" applyAlignment="1" applyProtection="1">
      <alignment horizontal="center" vertical="center" wrapText="1"/>
      <protection hidden="1"/>
    </xf>
    <xf numFmtId="41" fontId="22" fillId="3" borderId="46" xfId="2" applyFont="1" applyFill="1" applyBorder="1" applyAlignment="1" applyProtection="1">
      <alignment horizontal="left" vertical="center" wrapText="1"/>
      <protection hidden="1"/>
    </xf>
    <xf numFmtId="0" fontId="24" fillId="0" borderId="48" xfId="5" applyFont="1" applyBorder="1" applyAlignment="1" applyProtection="1">
      <alignment horizontal="left" vertical="center" wrapText="1"/>
      <protection hidden="1"/>
    </xf>
    <xf numFmtId="41" fontId="23" fillId="0" borderId="49" xfId="2" applyFont="1" applyFill="1" applyBorder="1" applyAlignment="1" applyProtection="1">
      <alignment horizontal="left" vertical="center" wrapText="1"/>
      <protection hidden="1"/>
    </xf>
    <xf numFmtId="41" fontId="54" fillId="0" borderId="49" xfId="2" applyFont="1" applyFill="1" applyBorder="1" applyAlignment="1" applyProtection="1">
      <alignment horizontal="left" vertical="center" wrapText="1"/>
      <protection hidden="1"/>
    </xf>
    <xf numFmtId="41" fontId="22" fillId="0" borderId="49" xfId="2" applyFont="1" applyFill="1" applyBorder="1" applyAlignment="1" applyProtection="1">
      <alignment horizontal="left" vertical="center" wrapText="1"/>
      <protection hidden="1"/>
    </xf>
    <xf numFmtId="4" fontId="22" fillId="0" borderId="49" xfId="2" applyNumberFormat="1" applyFont="1" applyFill="1" applyBorder="1" applyAlignment="1" applyProtection="1">
      <alignment horizontal="center" vertical="center" wrapText="1"/>
      <protection hidden="1"/>
    </xf>
    <xf numFmtId="4" fontId="22" fillId="28" borderId="49" xfId="2" applyNumberFormat="1" applyFont="1" applyFill="1" applyBorder="1" applyAlignment="1" applyProtection="1">
      <alignment horizontal="center" vertical="center" wrapText="1"/>
      <protection hidden="1"/>
    </xf>
    <xf numFmtId="168" fontId="22" fillId="0" borderId="49" xfId="2" applyNumberFormat="1" applyFont="1" applyFill="1" applyBorder="1" applyAlignment="1" applyProtection="1">
      <alignment horizontal="center" vertical="center" wrapText="1"/>
      <protection hidden="1"/>
    </xf>
    <xf numFmtId="165" fontId="22" fillId="15" borderId="49" xfId="2" applyNumberFormat="1" applyFont="1" applyFill="1" applyBorder="1" applyAlignment="1" applyProtection="1">
      <alignment horizontal="center" vertical="center" wrapText="1"/>
      <protection hidden="1"/>
    </xf>
    <xf numFmtId="164" fontId="22" fillId="15" borderId="49" xfId="5" applyNumberFormat="1" applyFont="1" applyFill="1" applyBorder="1" applyAlignment="1" applyProtection="1">
      <alignment horizontal="center" vertical="center" wrapText="1"/>
      <protection hidden="1"/>
    </xf>
    <xf numFmtId="164" fontId="22" fillId="15" borderId="49" xfId="5" applyNumberFormat="1" applyFont="1" applyFill="1" applyBorder="1" applyAlignment="1" applyProtection="1">
      <alignment horizontal="right" vertical="center" wrapText="1"/>
      <protection hidden="1"/>
    </xf>
    <xf numFmtId="168" fontId="22" fillId="0" borderId="49" xfId="2" applyNumberFormat="1" applyFont="1" applyFill="1" applyBorder="1" applyAlignment="1" applyProtection="1">
      <alignment vertical="center" wrapText="1"/>
      <protection hidden="1"/>
    </xf>
    <xf numFmtId="166" fontId="22" fillId="13" borderId="49" xfId="5" applyNumberFormat="1" applyFont="1" applyFill="1" applyBorder="1" applyAlignment="1" applyProtection="1">
      <alignment horizontal="center" vertical="center" wrapText="1"/>
      <protection hidden="1"/>
    </xf>
    <xf numFmtId="2" fontId="22" fillId="15" borderId="49" xfId="5" applyNumberFormat="1" applyFont="1" applyFill="1" applyBorder="1" applyAlignment="1" applyProtection="1">
      <alignment horizontal="center" vertical="center" wrapText="1"/>
      <protection hidden="1"/>
    </xf>
    <xf numFmtId="167" fontId="22" fillId="13" borderId="49" xfId="5" applyNumberFormat="1" applyFont="1" applyFill="1" applyBorder="1" applyAlignment="1" applyProtection="1">
      <alignment horizontal="center" vertical="center" wrapText="1"/>
      <protection hidden="1"/>
    </xf>
    <xf numFmtId="164" fontId="22" fillId="0" borderId="49" xfId="5" applyNumberFormat="1" applyFont="1" applyBorder="1" applyAlignment="1" applyProtection="1">
      <alignment horizontal="right" vertical="center" wrapText="1"/>
      <protection hidden="1"/>
    </xf>
    <xf numFmtId="168" fontId="22" fillId="0" borderId="50" xfId="2" applyNumberFormat="1" applyFont="1" applyFill="1" applyBorder="1" applyAlignment="1" applyProtection="1">
      <alignment horizontal="center" vertical="center" wrapText="1"/>
      <protection hidden="1"/>
    </xf>
    <xf numFmtId="0" fontId="48" fillId="8" borderId="0" xfId="0" applyFont="1" applyFill="1"/>
    <xf numFmtId="0" fontId="49" fillId="0" borderId="8" xfId="4" applyFont="1" applyBorder="1" applyProtection="1">
      <protection hidden="1"/>
    </xf>
    <xf numFmtId="0" fontId="49" fillId="0" borderId="0" xfId="4" applyFont="1" applyProtection="1">
      <protection hidden="1"/>
    </xf>
    <xf numFmtId="0" fontId="49" fillId="0" borderId="10" xfId="4" applyFont="1" applyBorder="1" applyProtection="1">
      <protection hidden="1"/>
    </xf>
    <xf numFmtId="0" fontId="27" fillId="0" borderId="0" xfId="4" applyFont="1" applyProtection="1">
      <protection hidden="1"/>
    </xf>
    <xf numFmtId="4" fontId="22" fillId="17" borderId="51" xfId="2" applyNumberFormat="1" applyFont="1" applyFill="1" applyBorder="1" applyAlignment="1" applyProtection="1">
      <alignment horizontal="center" vertical="center" wrapText="1"/>
      <protection hidden="1"/>
    </xf>
    <xf numFmtId="0" fontId="17" fillId="14" borderId="11" xfId="5" applyFont="1" applyFill="1" applyBorder="1" applyAlignment="1" applyProtection="1">
      <alignment horizontal="center" vertical="center"/>
      <protection hidden="1"/>
    </xf>
    <xf numFmtId="0" fontId="17" fillId="14" borderId="52" xfId="5" applyFont="1" applyFill="1" applyBorder="1" applyAlignment="1" applyProtection="1">
      <alignment horizontal="center" vertical="center"/>
      <protection hidden="1"/>
    </xf>
    <xf numFmtId="4" fontId="22" fillId="0" borderId="54" xfId="2" applyNumberFormat="1" applyFont="1" applyFill="1" applyBorder="1" applyAlignment="1" applyProtection="1">
      <alignment horizontal="center" vertical="center" wrapText="1"/>
      <protection hidden="1"/>
    </xf>
    <xf numFmtId="4" fontId="22" fillId="0" borderId="53" xfId="2" applyNumberFormat="1" applyFont="1" applyFill="1" applyBorder="1" applyAlignment="1" applyProtection="1">
      <alignment horizontal="center" vertical="center" wrapText="1"/>
      <protection hidden="1"/>
    </xf>
    <xf numFmtId="0" fontId="21" fillId="5" borderId="16" xfId="4" applyFont="1" applyFill="1" applyBorder="1" applyAlignment="1" applyProtection="1">
      <alignment horizontal="center" vertical="center"/>
      <protection hidden="1"/>
    </xf>
    <xf numFmtId="0" fontId="21" fillId="9" borderId="55" xfId="4" applyFont="1" applyFill="1" applyBorder="1" applyAlignment="1" applyProtection="1">
      <alignment horizontal="center"/>
      <protection hidden="1"/>
    </xf>
    <xf numFmtId="0" fontId="21" fillId="0" borderId="56" xfId="4" applyFont="1" applyBorder="1" applyAlignment="1" applyProtection="1">
      <alignment horizontal="center"/>
      <protection hidden="1"/>
    </xf>
    <xf numFmtId="0" fontId="12" fillId="15" borderId="58" xfId="5" applyFont="1" applyFill="1" applyBorder="1" applyAlignment="1" applyProtection="1">
      <alignment horizontal="center" vertical="center" wrapText="1"/>
      <protection hidden="1"/>
    </xf>
    <xf numFmtId="0" fontId="28" fillId="15" borderId="59" xfId="5" applyFont="1" applyFill="1" applyBorder="1" applyAlignment="1" applyProtection="1">
      <alignment vertical="center" wrapText="1"/>
      <protection hidden="1"/>
    </xf>
    <xf numFmtId="170" fontId="28" fillId="0" borderId="61" xfId="3" applyNumberFormat="1" applyFont="1" applyFill="1" applyBorder="1" applyAlignment="1" applyProtection="1">
      <alignment vertical="center"/>
      <protection hidden="1"/>
    </xf>
    <xf numFmtId="170" fontId="28" fillId="0" borderId="62" xfId="3" applyNumberFormat="1" applyFont="1" applyFill="1" applyBorder="1" applyAlignment="1" applyProtection="1">
      <alignment vertical="center"/>
      <protection hidden="1"/>
    </xf>
    <xf numFmtId="0" fontId="28" fillId="0" borderId="9" xfId="4" applyFont="1" applyBorder="1" applyAlignment="1" applyProtection="1">
      <alignment vertical="center"/>
      <protection hidden="1"/>
    </xf>
    <xf numFmtId="0" fontId="28" fillId="0" borderId="57" xfId="4" applyFont="1" applyBorder="1" applyAlignment="1" applyProtection="1">
      <alignment vertical="center"/>
      <protection hidden="1"/>
    </xf>
    <xf numFmtId="170" fontId="28" fillId="15" borderId="60" xfId="3" applyNumberFormat="1" applyFont="1" applyFill="1" applyBorder="1" applyAlignment="1" applyProtection="1">
      <alignment vertical="center"/>
      <protection hidden="1"/>
    </xf>
    <xf numFmtId="170" fontId="28" fillId="22" borderId="14" xfId="3" applyNumberFormat="1" applyFont="1" applyFill="1" applyBorder="1" applyAlignment="1" applyProtection="1">
      <alignment vertical="center"/>
      <protection hidden="1"/>
    </xf>
    <xf numFmtId="0" fontId="21" fillId="0" borderId="23" xfId="4" applyFont="1" applyBorder="1" applyAlignment="1" applyProtection="1">
      <alignment horizontal="center" vertical="center"/>
      <protection hidden="1"/>
    </xf>
    <xf numFmtId="170" fontId="28" fillId="0" borderId="63" xfId="3" applyNumberFormat="1" applyFont="1" applyFill="1" applyBorder="1" applyAlignment="1" applyProtection="1">
      <alignment horizontal="center" vertical="center"/>
      <protection hidden="1"/>
    </xf>
    <xf numFmtId="41" fontId="54" fillId="18" borderId="46" xfId="2" applyFont="1" applyFill="1" applyBorder="1" applyAlignment="1" applyProtection="1">
      <alignment horizontal="left" vertical="center" wrapText="1"/>
      <protection hidden="1"/>
    </xf>
    <xf numFmtId="0" fontId="47" fillId="21" borderId="3" xfId="0" applyFont="1" applyFill="1" applyBorder="1" applyAlignment="1" applyProtection="1">
      <alignment horizontal="center"/>
      <protection hidden="1"/>
    </xf>
    <xf numFmtId="0" fontId="47" fillId="21" borderId="23" xfId="0" applyFont="1" applyFill="1" applyBorder="1" applyAlignment="1" applyProtection="1">
      <alignment horizontal="center"/>
      <protection hidden="1"/>
    </xf>
    <xf numFmtId="0" fontId="47" fillId="21" borderId="22" xfId="0" applyFont="1" applyFill="1" applyBorder="1" applyAlignment="1" applyProtection="1">
      <alignment horizontal="center"/>
      <protection hidden="1"/>
    </xf>
    <xf numFmtId="0" fontId="47" fillId="21" borderId="39" xfId="0" applyFont="1" applyFill="1" applyBorder="1" applyAlignment="1" applyProtection="1">
      <alignment horizontal="center"/>
      <protection hidden="1"/>
    </xf>
    <xf numFmtId="0" fontId="47" fillId="21" borderId="40" xfId="0" applyFont="1" applyFill="1" applyBorder="1" applyAlignment="1" applyProtection="1">
      <alignment horizontal="center"/>
      <protection hidden="1"/>
    </xf>
    <xf numFmtId="0" fontId="47" fillId="21" borderId="41" xfId="0" applyFont="1" applyFill="1" applyBorder="1" applyAlignment="1" applyProtection="1">
      <alignment horizontal="center"/>
      <protection hidden="1"/>
    </xf>
    <xf numFmtId="0" fontId="47" fillId="22" borderId="3" xfId="0" applyFont="1" applyFill="1" applyBorder="1" applyAlignment="1" applyProtection="1">
      <alignment horizontal="center"/>
      <protection hidden="1"/>
    </xf>
    <xf numFmtId="0" fontId="47" fillId="22" borderId="23" xfId="0" applyFont="1" applyFill="1" applyBorder="1" applyAlignment="1" applyProtection="1">
      <alignment horizontal="center"/>
      <protection hidden="1"/>
    </xf>
    <xf numFmtId="0" fontId="47" fillId="22" borderId="22" xfId="0" applyFont="1" applyFill="1" applyBorder="1" applyAlignment="1" applyProtection="1">
      <alignment horizontal="center"/>
      <protection hidden="1"/>
    </xf>
    <xf numFmtId="0" fontId="47" fillId="22" borderId="39" xfId="0" applyFont="1" applyFill="1" applyBorder="1" applyAlignment="1" applyProtection="1">
      <alignment horizontal="center"/>
      <protection hidden="1"/>
    </xf>
    <xf numFmtId="0" fontId="47" fillId="22" borderId="40" xfId="0" applyFont="1" applyFill="1" applyBorder="1" applyAlignment="1" applyProtection="1">
      <alignment horizontal="center"/>
      <protection hidden="1"/>
    </xf>
    <xf numFmtId="0" fontId="47" fillId="22" borderId="41" xfId="0" applyFont="1" applyFill="1" applyBorder="1" applyAlignment="1" applyProtection="1">
      <alignment horizontal="center"/>
      <protection hidden="1"/>
    </xf>
    <xf numFmtId="0" fontId="10" fillId="30" borderId="12" xfId="5" applyFont="1" applyFill="1" applyBorder="1" applyAlignment="1" applyProtection="1">
      <alignment horizontal="center" vertical="center"/>
      <protection hidden="1"/>
    </xf>
    <xf numFmtId="0" fontId="10" fillId="30" borderId="35" xfId="5" applyFont="1" applyFill="1" applyBorder="1" applyAlignment="1" applyProtection="1">
      <alignment horizontal="center" vertical="center"/>
      <protection hidden="1"/>
    </xf>
    <xf numFmtId="0" fontId="10" fillId="30" borderId="1" xfId="5" applyFont="1" applyFill="1" applyBorder="1" applyAlignment="1" applyProtection="1">
      <alignment horizontal="center" vertical="center"/>
      <protection hidden="1"/>
    </xf>
    <xf numFmtId="0" fontId="15" fillId="6" borderId="1" xfId="5" applyFont="1" applyFill="1" applyBorder="1" applyAlignment="1" applyProtection="1">
      <alignment horizontal="center" vertical="center"/>
      <protection hidden="1"/>
    </xf>
    <xf numFmtId="0" fontId="15" fillId="6" borderId="11" xfId="5" applyFont="1" applyFill="1" applyBorder="1" applyAlignment="1" applyProtection="1">
      <alignment horizontal="center" vertical="center"/>
      <protection hidden="1"/>
    </xf>
    <xf numFmtId="0" fontId="10" fillId="24" borderId="12" xfId="5" applyFont="1" applyFill="1" applyBorder="1" applyAlignment="1" applyProtection="1">
      <alignment horizontal="center" vertical="center"/>
      <protection hidden="1"/>
    </xf>
    <xf numFmtId="0" fontId="10" fillId="24" borderId="35" xfId="5" applyFont="1" applyFill="1" applyBorder="1" applyAlignment="1" applyProtection="1">
      <alignment horizontal="center" vertical="center"/>
      <protection hidden="1"/>
    </xf>
    <xf numFmtId="0" fontId="10" fillId="24" borderId="1" xfId="5" applyFont="1" applyFill="1" applyBorder="1" applyAlignment="1" applyProtection="1">
      <alignment horizontal="center" vertical="center"/>
      <protection hidden="1"/>
    </xf>
    <xf numFmtId="0" fontId="12" fillId="27" borderId="12" xfId="5" applyFont="1" applyFill="1" applyBorder="1" applyAlignment="1" applyProtection="1">
      <alignment horizontal="center" vertical="center"/>
      <protection hidden="1"/>
    </xf>
    <xf numFmtId="0" fontId="12" fillId="27" borderId="35" xfId="5" applyFont="1" applyFill="1" applyBorder="1" applyAlignment="1" applyProtection="1">
      <alignment horizontal="center" vertical="center"/>
      <protection hidden="1"/>
    </xf>
    <xf numFmtId="0" fontId="12" fillId="27" borderId="1" xfId="5" applyFont="1" applyFill="1" applyBorder="1" applyAlignment="1" applyProtection="1">
      <alignment horizontal="center" vertical="center"/>
      <protection hidden="1"/>
    </xf>
    <xf numFmtId="0" fontId="10" fillId="25" borderId="12" xfId="5" applyFont="1" applyFill="1" applyBorder="1" applyAlignment="1" applyProtection="1">
      <alignment horizontal="center" vertical="center"/>
      <protection hidden="1"/>
    </xf>
    <xf numFmtId="0" fontId="10" fillId="25" borderId="35" xfId="5" applyFont="1" applyFill="1" applyBorder="1" applyAlignment="1" applyProtection="1">
      <alignment horizontal="center" vertical="center"/>
      <protection hidden="1"/>
    </xf>
    <xf numFmtId="0" fontId="10" fillId="25" borderId="1" xfId="5" applyFont="1" applyFill="1" applyBorder="1" applyAlignment="1" applyProtection="1">
      <alignment horizontal="center" vertical="center"/>
      <protection hidden="1"/>
    </xf>
    <xf numFmtId="0" fontId="12" fillId="26" borderId="12" xfId="5" applyFont="1" applyFill="1" applyBorder="1" applyAlignment="1" applyProtection="1">
      <alignment horizontal="center" vertical="center"/>
      <protection hidden="1"/>
    </xf>
    <xf numFmtId="0" fontId="12" fillId="26" borderId="35" xfId="5" applyFont="1" applyFill="1" applyBorder="1" applyAlignment="1" applyProtection="1">
      <alignment horizontal="center" vertical="center"/>
      <protection hidden="1"/>
    </xf>
    <xf numFmtId="0" fontId="12" fillId="26" borderId="1" xfId="5" applyFont="1" applyFill="1" applyBorder="1" applyAlignment="1" applyProtection="1">
      <alignment horizontal="center" vertical="center"/>
      <protection hidden="1"/>
    </xf>
    <xf numFmtId="0" fontId="15" fillId="25" borderId="11" xfId="5" applyFont="1" applyFill="1" applyBorder="1" applyAlignment="1" applyProtection="1">
      <alignment horizontal="center" vertical="center"/>
      <protection hidden="1"/>
    </xf>
    <xf numFmtId="0" fontId="15" fillId="25" borderId="4" xfId="5" applyFont="1" applyFill="1" applyBorder="1" applyAlignment="1" applyProtection="1">
      <alignment horizontal="center" vertical="center"/>
      <protection hidden="1"/>
    </xf>
    <xf numFmtId="0" fontId="7" fillId="7" borderId="11" xfId="0" applyFont="1" applyFill="1" applyBorder="1" applyAlignment="1" applyProtection="1">
      <alignment horizontal="left" vertical="center"/>
      <protection hidden="1"/>
    </xf>
    <xf numFmtId="0" fontId="7" fillId="7" borderId="4" xfId="0" applyFont="1" applyFill="1" applyBorder="1" applyAlignment="1" applyProtection="1">
      <alignment horizontal="left" vertical="center"/>
      <protection hidden="1"/>
    </xf>
    <xf numFmtId="0" fontId="10" fillId="19" borderId="4" xfId="5" applyFont="1" applyFill="1" applyBorder="1" applyAlignment="1" applyProtection="1">
      <alignment horizontal="center" vertical="center" wrapText="1"/>
      <protection hidden="1"/>
    </xf>
    <xf numFmtId="0" fontId="10" fillId="19" borderId="16" xfId="5" applyFont="1" applyFill="1" applyBorder="1" applyAlignment="1" applyProtection="1">
      <alignment horizontal="center" vertical="center"/>
      <protection hidden="1"/>
    </xf>
    <xf numFmtId="0" fontId="10" fillId="10" borderId="4" xfId="5" applyFont="1" applyFill="1" applyBorder="1" applyAlignment="1" applyProtection="1">
      <alignment horizontal="center" vertical="center" wrapText="1"/>
      <protection hidden="1"/>
    </xf>
    <xf numFmtId="0" fontId="10" fillId="10" borderId="16" xfId="5" applyFont="1" applyFill="1" applyBorder="1" applyAlignment="1" applyProtection="1">
      <alignment horizontal="center" vertical="center"/>
      <protection hidden="1"/>
    </xf>
    <xf numFmtId="0" fontId="55" fillId="14" borderId="11" xfId="0" applyFont="1" applyFill="1" applyBorder="1" applyAlignment="1" applyProtection="1">
      <alignment horizontal="center"/>
      <protection hidden="1"/>
    </xf>
    <xf numFmtId="0" fontId="55" fillId="14" borderId="4" xfId="0" applyFont="1" applyFill="1" applyBorder="1" applyAlignment="1" applyProtection="1">
      <alignment horizontal="center"/>
      <protection hidden="1"/>
    </xf>
    <xf numFmtId="0" fontId="55" fillId="14" borderId="3" xfId="0" applyFont="1" applyFill="1" applyBorder="1" applyAlignment="1" applyProtection="1">
      <alignment horizontal="center"/>
      <protection hidden="1"/>
    </xf>
    <xf numFmtId="0" fontId="11" fillId="5" borderId="36" xfId="0" applyFont="1" applyFill="1" applyBorder="1" applyAlignment="1" applyProtection="1">
      <alignment horizontal="center"/>
      <protection hidden="1"/>
    </xf>
    <xf numFmtId="0" fontId="11" fillId="5" borderId="37" xfId="0" applyFont="1" applyFill="1" applyBorder="1" applyAlignment="1" applyProtection="1">
      <alignment horizontal="center"/>
      <protection hidden="1"/>
    </xf>
    <xf numFmtId="0" fontId="11" fillId="5" borderId="38" xfId="0" applyFont="1" applyFill="1" applyBorder="1" applyAlignment="1" applyProtection="1">
      <alignment horizontal="center"/>
      <protection hidden="1"/>
    </xf>
    <xf numFmtId="0" fontId="10" fillId="9" borderId="12" xfId="5" applyFont="1" applyFill="1" applyBorder="1" applyAlignment="1" applyProtection="1">
      <alignment horizontal="center" vertical="center"/>
      <protection hidden="1"/>
    </xf>
    <xf numFmtId="0" fontId="10" fillId="9" borderId="35" xfId="5" applyFont="1" applyFill="1" applyBorder="1" applyAlignment="1" applyProtection="1">
      <alignment horizontal="center" vertical="center"/>
      <protection hidden="1"/>
    </xf>
    <xf numFmtId="0" fontId="10" fillId="9" borderId="1" xfId="5" applyFont="1" applyFill="1" applyBorder="1" applyAlignment="1" applyProtection="1">
      <alignment horizontal="center" vertical="center"/>
      <protection hidden="1"/>
    </xf>
    <xf numFmtId="4" fontId="39" fillId="36" borderId="11" xfId="2" applyNumberFormat="1" applyFont="1" applyFill="1" applyBorder="1" applyAlignment="1" applyProtection="1">
      <alignment horizontal="center" vertical="center" wrapText="1"/>
      <protection hidden="1"/>
    </xf>
    <xf numFmtId="4" fontId="39" fillId="12" borderId="11" xfId="2" applyNumberFormat="1" applyFont="1" applyFill="1" applyBorder="1" applyAlignment="1" applyProtection="1">
      <alignment horizontal="center" vertical="center" wrapText="1"/>
      <protection hidden="1"/>
    </xf>
    <xf numFmtId="0" fontId="21" fillId="2" borderId="11" xfId="4" applyFont="1" applyFill="1" applyBorder="1" applyAlignment="1" applyProtection="1">
      <alignment horizontal="center" vertical="center"/>
      <protection hidden="1"/>
    </xf>
    <xf numFmtId="4" fontId="36" fillId="33" borderId="4" xfId="2" applyNumberFormat="1" applyFont="1" applyFill="1" applyBorder="1" applyAlignment="1" applyProtection="1">
      <alignment horizontal="center" vertical="top" wrapText="1"/>
      <protection hidden="1"/>
    </xf>
    <xf numFmtId="4" fontId="36" fillId="33" borderId="16" xfId="2" applyNumberFormat="1" applyFont="1" applyFill="1" applyBorder="1" applyAlignment="1" applyProtection="1">
      <alignment horizontal="center" vertical="top" wrapText="1"/>
      <protection hidden="1"/>
    </xf>
    <xf numFmtId="4" fontId="39" fillId="34" borderId="11" xfId="2" applyNumberFormat="1" applyFont="1" applyFill="1" applyBorder="1" applyAlignment="1" applyProtection="1">
      <alignment horizontal="center" vertical="center" wrapText="1"/>
      <protection hidden="1"/>
    </xf>
    <xf numFmtId="4" fontId="39" fillId="31" borderId="11" xfId="2" applyNumberFormat="1" applyFont="1" applyFill="1" applyBorder="1" applyAlignment="1" applyProtection="1">
      <alignment horizontal="center" vertical="center" wrapText="1"/>
      <protection hidden="1"/>
    </xf>
    <xf numFmtId="4" fontId="39" fillId="23" borderId="11" xfId="2" applyNumberFormat="1" applyFont="1" applyFill="1" applyBorder="1" applyAlignment="1" applyProtection="1">
      <alignment horizontal="center" vertical="center" wrapText="1"/>
      <protection hidden="1"/>
    </xf>
    <xf numFmtId="4" fontId="39" fillId="38" borderId="11" xfId="2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4" applyFont="1" applyAlignment="1" applyProtection="1">
      <alignment horizontal="left"/>
      <protection hidden="1"/>
    </xf>
    <xf numFmtId="0" fontId="21" fillId="37" borderId="20" xfId="4" applyFont="1" applyFill="1" applyBorder="1" applyAlignment="1" applyProtection="1">
      <alignment horizontal="left" vertical="center"/>
      <protection hidden="1"/>
    </xf>
    <xf numFmtId="0" fontId="21" fillId="37" borderId="15" xfId="4" applyFont="1" applyFill="1" applyBorder="1" applyAlignment="1" applyProtection="1">
      <alignment horizontal="left" vertical="center"/>
      <protection hidden="1"/>
    </xf>
    <xf numFmtId="0" fontId="50" fillId="32" borderId="11" xfId="4" applyFont="1" applyFill="1" applyBorder="1" applyAlignment="1" applyProtection="1">
      <alignment horizontal="center"/>
      <protection hidden="1"/>
    </xf>
    <xf numFmtId="4" fontId="36" fillId="33" borderId="11" xfId="2" applyNumberFormat="1" applyFont="1" applyFill="1" applyBorder="1" applyAlignment="1" applyProtection="1">
      <alignment horizontal="center" vertical="top" wrapText="1"/>
      <protection hidden="1"/>
    </xf>
    <xf numFmtId="4" fontId="39" fillId="35" borderId="11" xfId="2" applyNumberFormat="1" applyFont="1" applyFill="1" applyBorder="1" applyAlignment="1" applyProtection="1">
      <alignment horizontal="center" vertical="center" wrapText="1"/>
      <protection hidden="1"/>
    </xf>
  </cellXfs>
  <cellStyles count="10">
    <cellStyle name="Comma 2" xfId="9" xr:uid="{8F35610B-349D-4983-A58F-8631569F9498}"/>
    <cellStyle name="Euro" xfId="1" xr:uid="{00000000-0005-0000-0000-000000000000}"/>
    <cellStyle name="Migliaia [0]" xfId="2" builtinId="6"/>
    <cellStyle name="Migliaia 2" xfId="3" xr:uid="{00000000-0005-0000-0000-000002000000}"/>
    <cellStyle name="Normal 2" xfId="8" xr:uid="{DB7D05E4-6439-4938-92FB-D38074490447}"/>
    <cellStyle name="Normale" xfId="0" builtinId="0"/>
    <cellStyle name="Normale 2" xfId="4" xr:uid="{00000000-0005-0000-0000-000004000000}"/>
    <cellStyle name="Normale 2 2" xfId="7" xr:uid="{8B63A6EC-C604-465D-8D1C-B695D0776899}"/>
    <cellStyle name="Normale 3" xfId="6" xr:uid="{EFBBFDD9-5A84-4415-971D-1EEE6875875F}"/>
    <cellStyle name="Normale_Foglio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22" fmlaLink="$G$2" fmlaRange="Dati!$B$8:$B$111" sel="98" val="9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38100</xdr:rowOff>
        </xdr:from>
        <xdr:to>
          <xdr:col>5</xdr:col>
          <xdr:colOff>304800</xdr:colOff>
          <xdr:row>4</xdr:row>
          <xdr:rowOff>133350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iP\AppData\Local\Microsoft\Windows\Temporary%20Internet%20Files\Content.Outlook\ZT17BAJB\Varie\MOD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ARTICOLI"/>
    </sheetNames>
    <sheetDataSet>
      <sheetData sheetId="0"/>
      <sheetData sheetId="1">
        <row r="2">
          <cell r="D2" t="str">
            <v>000</v>
          </cell>
          <cell r="E2" t="str">
            <v>ARTICOLO A N.</v>
          </cell>
        </row>
        <row r="3">
          <cell r="D3" t="str">
            <v>000001</v>
          </cell>
          <cell r="E3" t="str">
            <v>ARTICOLO A KG.</v>
          </cell>
        </row>
        <row r="4">
          <cell r="D4" t="str">
            <v>000001017</v>
          </cell>
          <cell r="E4" t="str">
            <v>SS SCH.40 API 5L GB DN 3/8</v>
          </cell>
        </row>
        <row r="5">
          <cell r="D5" t="str">
            <v>000001021</v>
          </cell>
          <cell r="E5" t="str">
            <v>SS SCH.40 API 5L GB DN 1/2</v>
          </cell>
        </row>
        <row r="6">
          <cell r="D6" t="str">
            <v>000001026</v>
          </cell>
          <cell r="E6" t="str">
            <v>SS SCH.40 API 5L GB DN 3/4</v>
          </cell>
        </row>
        <row r="7">
          <cell r="D7" t="str">
            <v>000001033</v>
          </cell>
          <cell r="E7" t="str">
            <v>SS SCH.40 API 5L GB DN 1</v>
          </cell>
        </row>
        <row r="8">
          <cell r="D8" t="str">
            <v>000001042</v>
          </cell>
          <cell r="E8" t="str">
            <v>SS SCH.40 API 5L GB DN 1.1/4</v>
          </cell>
        </row>
        <row r="9">
          <cell r="D9" t="str">
            <v>000001048</v>
          </cell>
          <cell r="E9" t="str">
            <v>SS SCH.40 API 5L GB DN 1.1/2</v>
          </cell>
        </row>
        <row r="10">
          <cell r="D10" t="str">
            <v>000001060</v>
          </cell>
          <cell r="E10" t="str">
            <v>SS SCH.40 API 5L GB DN 2</v>
          </cell>
        </row>
        <row r="11">
          <cell r="D11" t="str">
            <v>000001076</v>
          </cell>
          <cell r="E11" t="str">
            <v>SS SCH.40 API 5L GB DN 2.1/2</v>
          </cell>
        </row>
        <row r="12">
          <cell r="D12" t="str">
            <v>000001088</v>
          </cell>
          <cell r="E12" t="str">
            <v>SS SCH.40 API 5L GB DN 3</v>
          </cell>
        </row>
        <row r="13">
          <cell r="D13" t="str">
            <v>000001114</v>
          </cell>
          <cell r="E13" t="str">
            <v>SS SCH.40 API 5L GB DN 4</v>
          </cell>
        </row>
        <row r="14">
          <cell r="D14" t="str">
            <v>000001139</v>
          </cell>
          <cell r="E14" t="str">
            <v>SS SCH.40 API 5L GB DN 5</v>
          </cell>
        </row>
        <row r="15">
          <cell r="D15" t="str">
            <v>000001168</v>
          </cell>
          <cell r="E15" t="str">
            <v>SS SCH.40 API 5L GB DN 6</v>
          </cell>
        </row>
        <row r="16">
          <cell r="D16" t="str">
            <v>000001323</v>
          </cell>
          <cell r="E16" t="str">
            <v>SS SCH.40 API 5L GB DN 12</v>
          </cell>
        </row>
        <row r="17">
          <cell r="D17" t="str">
            <v>001</v>
          </cell>
          <cell r="E17" t="str">
            <v>ARTICOLO A MT</v>
          </cell>
        </row>
        <row r="18">
          <cell r="D18" t="str">
            <v>001001</v>
          </cell>
          <cell r="E18" t="str">
            <v>TENAX RETE ANTIROCCIA MT 20</v>
          </cell>
        </row>
        <row r="19">
          <cell r="D19" t="str">
            <v>001003</v>
          </cell>
          <cell r="E19" t="str">
            <v>AISI DN      TUBO ACCIAIO INOX</v>
          </cell>
        </row>
        <row r="20">
          <cell r="D20" t="str">
            <v>001003015</v>
          </cell>
          <cell r="E20" t="str">
            <v>AISI DN 15   TUBO ACCIAIO INOX</v>
          </cell>
        </row>
        <row r="21">
          <cell r="D21" t="str">
            <v>001003021</v>
          </cell>
          <cell r="E21" t="str">
            <v>AISI DN 20   TUBO ACCIAIO INOX</v>
          </cell>
        </row>
        <row r="22">
          <cell r="D22" t="str">
            <v>001003025</v>
          </cell>
          <cell r="E22" t="str">
            <v>AISI DN 25   TUBO ACCIAIO INOX</v>
          </cell>
        </row>
        <row r="23">
          <cell r="D23" t="str">
            <v>001003032</v>
          </cell>
          <cell r="E23" t="str">
            <v>AISI DN 32   TUBO ACCIAIO INOX</v>
          </cell>
        </row>
        <row r="24">
          <cell r="D24" t="str">
            <v>001003040</v>
          </cell>
          <cell r="E24" t="str">
            <v>AISI DN 40   TUBO ACCIAIO INOX</v>
          </cell>
        </row>
        <row r="25">
          <cell r="D25" t="str">
            <v>001003050</v>
          </cell>
          <cell r="E25" t="str">
            <v>AISI DN 50   TUBO ACCIAIO INOX</v>
          </cell>
        </row>
        <row r="26">
          <cell r="D26" t="str">
            <v>001003065</v>
          </cell>
          <cell r="E26" t="str">
            <v>AISI DN 65   TUBO ACCIAIO INOX</v>
          </cell>
        </row>
        <row r="27">
          <cell r="D27" t="str">
            <v>001003080</v>
          </cell>
          <cell r="E27" t="str">
            <v>AISI DN 80   TUBO ACCIAIO INOX</v>
          </cell>
        </row>
        <row r="28">
          <cell r="D28" t="str">
            <v>001003100</v>
          </cell>
          <cell r="E28" t="str">
            <v>AISI DN 100  TUBO ACCIAIO INOX</v>
          </cell>
        </row>
        <row r="29">
          <cell r="D29" t="str">
            <v>001003125</v>
          </cell>
          <cell r="E29" t="str">
            <v>AISI DN 125  TUBO ACCIAIO INOX</v>
          </cell>
        </row>
        <row r="30">
          <cell r="D30" t="str">
            <v>001003150</v>
          </cell>
          <cell r="E30" t="str">
            <v>AISI DN 150  TUBO ACCIAIO INOX</v>
          </cell>
        </row>
        <row r="31">
          <cell r="D31" t="str">
            <v>001003200</v>
          </cell>
          <cell r="E31" t="str">
            <v>AISI DN 200  TUBO ACCIAIO INOX</v>
          </cell>
        </row>
        <row r="32">
          <cell r="D32" t="str">
            <v>002002017</v>
          </cell>
          <cell r="E32" t="str">
            <v>FM GREZZO 3/8     TUBO DALMINE</v>
          </cell>
        </row>
        <row r="33">
          <cell r="D33" t="str">
            <v>002002021</v>
          </cell>
          <cell r="E33" t="str">
            <v>FM GREZZO 1/2     TUBO DALMINE</v>
          </cell>
        </row>
        <row r="34">
          <cell r="D34" t="str">
            <v>002002026</v>
          </cell>
          <cell r="E34" t="str">
            <v>FM GREZZO 3/4     TUBO DALMINE</v>
          </cell>
        </row>
        <row r="35">
          <cell r="D35" t="str">
            <v>002002033</v>
          </cell>
          <cell r="E35" t="str">
            <v>FM GREZZO 1       TUBO DALMINE</v>
          </cell>
        </row>
        <row r="36">
          <cell r="D36" t="str">
            <v>002002042</v>
          </cell>
          <cell r="E36" t="str">
            <v>FM GREZZO 1.1/4   TUBO DALMINE</v>
          </cell>
        </row>
        <row r="37">
          <cell r="D37" t="str">
            <v>002002048</v>
          </cell>
          <cell r="E37" t="str">
            <v>FM GREZZO 1.1/2   TUBO DALMINE</v>
          </cell>
        </row>
        <row r="38">
          <cell r="D38" t="str">
            <v>002002060</v>
          </cell>
          <cell r="E38" t="str">
            <v>FM GREZZO 2       TUBO DALMINE</v>
          </cell>
        </row>
        <row r="39">
          <cell r="D39" t="str">
            <v>002002076</v>
          </cell>
          <cell r="E39" t="str">
            <v>FM GREZZO 2.1/2   TUBO DALMINE</v>
          </cell>
        </row>
        <row r="40">
          <cell r="D40" t="str">
            <v>002002088</v>
          </cell>
          <cell r="E40" t="str">
            <v>FM GREZZO 3       TUBO DALMINE</v>
          </cell>
        </row>
        <row r="41">
          <cell r="D41" t="str">
            <v>002003021</v>
          </cell>
          <cell r="E41" t="str">
            <v>FM TERMO 1/2      TUBO DALMINE</v>
          </cell>
        </row>
        <row r="42">
          <cell r="D42" t="str">
            <v>002003026</v>
          </cell>
          <cell r="E42" t="str">
            <v>FM TERMO 3/4      TUBO DALMINE</v>
          </cell>
        </row>
        <row r="43">
          <cell r="D43" t="str">
            <v>002003033</v>
          </cell>
          <cell r="E43" t="str">
            <v>FM TERMO 1        TUBO DALMINE</v>
          </cell>
        </row>
        <row r="44">
          <cell r="D44" t="str">
            <v>002003042</v>
          </cell>
          <cell r="E44" t="str">
            <v>FM TERMO 1.1/4    TUBO DALMINE</v>
          </cell>
        </row>
        <row r="45">
          <cell r="D45" t="str">
            <v>002003048</v>
          </cell>
          <cell r="E45" t="str">
            <v>FM TERMO 1.1/2    TUBO DALMINE</v>
          </cell>
        </row>
        <row r="46">
          <cell r="D46" t="str">
            <v>002003060</v>
          </cell>
          <cell r="E46" t="str">
            <v>FM TERMO 2        TUBO DALMINE</v>
          </cell>
        </row>
        <row r="47">
          <cell r="D47" t="str">
            <v>002003076</v>
          </cell>
          <cell r="E47" t="str">
            <v>FM TERMO 2.1/2    TUBO DALMINE</v>
          </cell>
        </row>
        <row r="48">
          <cell r="D48" t="str">
            <v>002003088</v>
          </cell>
          <cell r="E48" t="str">
            <v>FM TERMO 3        TUBO DALMINE</v>
          </cell>
        </row>
        <row r="49">
          <cell r="D49" t="str">
            <v>002003114</v>
          </cell>
          <cell r="E49" t="str">
            <v>FM TERMO   4      TUBO DALMINE</v>
          </cell>
        </row>
        <row r="50">
          <cell r="D50" t="str">
            <v>002004017</v>
          </cell>
          <cell r="E50" t="str">
            <v>FM ZN L 3/8       TUBO DALMINE</v>
          </cell>
        </row>
        <row r="51">
          <cell r="D51" t="str">
            <v>002004021</v>
          </cell>
          <cell r="E51" t="str">
            <v>FM ZN L 1/2       TUBO DALMINE</v>
          </cell>
        </row>
        <row r="52">
          <cell r="D52" t="str">
            <v>002004026</v>
          </cell>
          <cell r="E52" t="str">
            <v>FM ZN L 3/4       TUBO DALMINE</v>
          </cell>
        </row>
        <row r="53">
          <cell r="D53" t="str">
            <v>002004033</v>
          </cell>
          <cell r="E53" t="str">
            <v>FM ZN L 1         TUBO DALMINE</v>
          </cell>
        </row>
        <row r="54">
          <cell r="D54" t="str">
            <v>002004042</v>
          </cell>
          <cell r="E54" t="str">
            <v>FM ZN L 1.1/4     TUBO DALMINE</v>
          </cell>
        </row>
        <row r="55">
          <cell r="D55" t="str">
            <v>002004048</v>
          </cell>
          <cell r="E55" t="str">
            <v>FM ZN L 1.1/2     TUBO DALMINE</v>
          </cell>
        </row>
        <row r="56">
          <cell r="D56" t="str">
            <v>002004060</v>
          </cell>
          <cell r="E56" t="str">
            <v>FM ZN L 2         TUBO DALMINE</v>
          </cell>
        </row>
        <row r="57">
          <cell r="D57" t="str">
            <v>002004076</v>
          </cell>
          <cell r="E57" t="str">
            <v>FM ZN L 2.1/2     TUBO DALMINE</v>
          </cell>
        </row>
        <row r="58">
          <cell r="D58" t="str">
            <v>002004088</v>
          </cell>
          <cell r="E58" t="str">
            <v>FM ZN L 3         TUBO DALMINE</v>
          </cell>
        </row>
        <row r="59">
          <cell r="D59" t="str">
            <v>002006017</v>
          </cell>
          <cell r="E59" t="str">
            <v>FM ZN VM 3/8      TUBO DALMINE</v>
          </cell>
        </row>
        <row r="60">
          <cell r="D60" t="str">
            <v>002006021</v>
          </cell>
          <cell r="E60" t="str">
            <v>FM ZN VM 1/2      TUBO DALMINE</v>
          </cell>
        </row>
        <row r="61">
          <cell r="D61" t="str">
            <v>002006026</v>
          </cell>
          <cell r="E61" t="str">
            <v>FM ZN VM 3/4      TUBO DALMINE</v>
          </cell>
        </row>
        <row r="62">
          <cell r="D62" t="str">
            <v>002006033</v>
          </cell>
          <cell r="E62" t="str">
            <v>FM ZN VM 1        TUBO DALMINE</v>
          </cell>
        </row>
        <row r="63">
          <cell r="D63" t="str">
            <v>002006042</v>
          </cell>
          <cell r="E63" t="str">
            <v>FM ZN VM 1.1/4    TUBO DALMINE</v>
          </cell>
        </row>
        <row r="64">
          <cell r="D64" t="str">
            <v>002006048</v>
          </cell>
          <cell r="E64" t="str">
            <v>FM ZN VM 1.1/2    TUBO DALMINE</v>
          </cell>
        </row>
        <row r="65">
          <cell r="D65" t="str">
            <v>002006060</v>
          </cell>
          <cell r="E65" t="str">
            <v>FM ZN VM 2        TUBO DALMINE</v>
          </cell>
        </row>
        <row r="66">
          <cell r="D66" t="str">
            <v>002006076</v>
          </cell>
          <cell r="E66" t="str">
            <v>FM ZN VM 2.1/2    TUBO DALMINE</v>
          </cell>
        </row>
        <row r="67">
          <cell r="D67" t="str">
            <v>002006088</v>
          </cell>
          <cell r="E67" t="str">
            <v>FM ZN VM 3        TUBO DALMINE</v>
          </cell>
        </row>
        <row r="68">
          <cell r="D68" t="str">
            <v>002020060</v>
          </cell>
          <cell r="E68" t="str">
            <v>ERW GREZZO 60     TUBO KG 7288</v>
          </cell>
        </row>
        <row r="69">
          <cell r="D69" t="str">
            <v>002020076</v>
          </cell>
          <cell r="E69" t="str">
            <v>ERW GREZZO 76     TUBO KG 7288</v>
          </cell>
        </row>
        <row r="70">
          <cell r="D70" t="str">
            <v>002020088</v>
          </cell>
          <cell r="E70" t="str">
            <v>ERW GREZZO 88     TUBO KG 7288</v>
          </cell>
        </row>
        <row r="71">
          <cell r="D71" t="str">
            <v>002020114</v>
          </cell>
          <cell r="E71" t="str">
            <v>ERW GREZZO 114    TUBO KG 7288</v>
          </cell>
        </row>
        <row r="72">
          <cell r="D72" t="str">
            <v>002020139</v>
          </cell>
          <cell r="E72" t="str">
            <v>ERW GREZZO 139    TUBO KG 7288</v>
          </cell>
        </row>
        <row r="73">
          <cell r="D73" t="str">
            <v>002020168</v>
          </cell>
          <cell r="E73" t="str">
            <v>ERW GREZZO 168    TUBO KG 7288</v>
          </cell>
        </row>
        <row r="74">
          <cell r="D74" t="str">
            <v>002020219</v>
          </cell>
          <cell r="E74" t="str">
            <v>ERW GREZZO 219    TUBO KG 7288</v>
          </cell>
        </row>
        <row r="75">
          <cell r="D75" t="str">
            <v>002020273</v>
          </cell>
          <cell r="E75" t="str">
            <v>ERW GREZZO 273    TUBO KG 7288</v>
          </cell>
        </row>
        <row r="76">
          <cell r="D76" t="str">
            <v>002020323</v>
          </cell>
          <cell r="E76" t="str">
            <v>ERW GREZZO 323    TUBO KG 7288</v>
          </cell>
        </row>
        <row r="77">
          <cell r="D77" t="str">
            <v>002020406</v>
          </cell>
          <cell r="E77" t="str">
            <v>ERW GREZZO 406    TUBO KG 7288</v>
          </cell>
        </row>
        <row r="78">
          <cell r="D78" t="str">
            <v>002020457</v>
          </cell>
          <cell r="E78" t="str">
            <v>ERW GREZZO 457    TUBO KG 7288</v>
          </cell>
        </row>
        <row r="79">
          <cell r="D79" t="str">
            <v>002020508</v>
          </cell>
          <cell r="E79" t="str">
            <v>ERW GREZZO 508    TUBO KG 7288</v>
          </cell>
        </row>
        <row r="80">
          <cell r="D80" t="str">
            <v>002020609</v>
          </cell>
          <cell r="E80" t="str">
            <v>ERW GREZZO 609    TUBO KG 7288</v>
          </cell>
        </row>
        <row r="81">
          <cell r="D81" t="str">
            <v>002022088</v>
          </cell>
          <cell r="E81" t="str">
            <v>ERW ZN VM 3        TUBO ARVEDI</v>
          </cell>
        </row>
        <row r="82">
          <cell r="D82" t="str">
            <v>002022114</v>
          </cell>
          <cell r="E82" t="str">
            <v>ERW ZN VM 4        TUBO ARVEDI</v>
          </cell>
        </row>
        <row r="83">
          <cell r="D83" t="str">
            <v>002022139</v>
          </cell>
          <cell r="E83" t="str">
            <v>ERW ZN VM 5        TUBO ARVEDI</v>
          </cell>
        </row>
        <row r="84">
          <cell r="D84" t="str">
            <v>002022168</v>
          </cell>
          <cell r="E84" t="str">
            <v>ERW ZN VM 6        TUBO ARVEDI</v>
          </cell>
        </row>
        <row r="85">
          <cell r="D85" t="str">
            <v>004002017</v>
          </cell>
          <cell r="E85" t="str">
            <v>SS GREZZO 3/8     TUBO DALMINE</v>
          </cell>
        </row>
        <row r="86">
          <cell r="D86" t="str">
            <v>004002021</v>
          </cell>
          <cell r="E86" t="str">
            <v>SS GREZZO 1/2     TUBO DALMINE</v>
          </cell>
        </row>
        <row r="87">
          <cell r="D87" t="str">
            <v>004002026</v>
          </cell>
          <cell r="E87" t="str">
            <v>SS GREZZO 3/4     TUBO DALMINE</v>
          </cell>
        </row>
        <row r="88">
          <cell r="D88" t="str">
            <v>004002033</v>
          </cell>
          <cell r="E88" t="str">
            <v>SS GREZZO 1       TUBO DALMINE</v>
          </cell>
        </row>
        <row r="89">
          <cell r="D89" t="str">
            <v>004002042</v>
          </cell>
          <cell r="E89" t="str">
            <v>SS GREZZO 1.1/4   TUBO DALMINE</v>
          </cell>
        </row>
        <row r="90">
          <cell r="D90" t="str">
            <v>004002048</v>
          </cell>
          <cell r="E90" t="str">
            <v>SS GREZZO 1.1/2   TUBO DALMINE</v>
          </cell>
        </row>
        <row r="91">
          <cell r="D91" t="str">
            <v>004002060</v>
          </cell>
          <cell r="E91" t="str">
            <v>SS GREZZO 2       TUBO DALMINE</v>
          </cell>
        </row>
        <row r="92">
          <cell r="D92" t="str">
            <v>004002076</v>
          </cell>
          <cell r="E92" t="str">
            <v>SS GREZZO 2.1/2   TUBO DALMINE</v>
          </cell>
        </row>
        <row r="93">
          <cell r="D93" t="str">
            <v>004002088</v>
          </cell>
          <cell r="E93" t="str">
            <v>SS GREZZO 3       TUBO DALMINE</v>
          </cell>
        </row>
        <row r="94">
          <cell r="D94" t="str">
            <v>004004026</v>
          </cell>
          <cell r="E94" t="str">
            <v>SS TERMO 3/4      TUBO DALMINE</v>
          </cell>
        </row>
        <row r="95">
          <cell r="D95" t="str">
            <v>004004033</v>
          </cell>
          <cell r="E95" t="str">
            <v>SS TERMO 1        TUBO DALMINE</v>
          </cell>
        </row>
        <row r="96">
          <cell r="D96" t="str">
            <v>004004042</v>
          </cell>
          <cell r="E96" t="str">
            <v>SS TERMO 1.1/4    TUBO DALMINE</v>
          </cell>
        </row>
        <row r="97">
          <cell r="D97" t="str">
            <v>004004048</v>
          </cell>
          <cell r="E97" t="str">
            <v>SS TERMO 1.1/2    TUBO DALMINE</v>
          </cell>
        </row>
        <row r="98">
          <cell r="D98" t="str">
            <v>004004060</v>
          </cell>
          <cell r="E98" t="str">
            <v>SS TERMO 2        TUBO DALMINE</v>
          </cell>
        </row>
        <row r="99">
          <cell r="D99" t="str">
            <v>004004076</v>
          </cell>
          <cell r="E99" t="str">
            <v>SS TERMO 2.1/2    TUBO DALMINE</v>
          </cell>
        </row>
        <row r="100">
          <cell r="D100" t="str">
            <v>004006017</v>
          </cell>
          <cell r="E100" t="str">
            <v>SS ZN VM 3/8      TUBO DALMINE</v>
          </cell>
        </row>
        <row r="101">
          <cell r="D101" t="str">
            <v>004006021</v>
          </cell>
          <cell r="E101" t="str">
            <v>SS ZN VM 1/2      TUBO DALMINE</v>
          </cell>
        </row>
        <row r="102">
          <cell r="D102" t="str">
            <v>004006026</v>
          </cell>
          <cell r="E102" t="str">
            <v>SS ZN VM 3/4      TUBO DALMINE</v>
          </cell>
        </row>
        <row r="103">
          <cell r="D103" t="str">
            <v>004006033</v>
          </cell>
          <cell r="E103" t="str">
            <v>SS ZN VM 1        TUBO DALMINE</v>
          </cell>
        </row>
        <row r="104">
          <cell r="D104" t="str">
            <v>004006042</v>
          </cell>
          <cell r="E104" t="str">
            <v>SS ZN VM 1.1/4    TUBO DALMINE</v>
          </cell>
        </row>
        <row r="105">
          <cell r="D105" t="str">
            <v>004006048</v>
          </cell>
          <cell r="E105" t="str">
            <v>SS ZN VM 1.1/2    TUBO DALMINE</v>
          </cell>
        </row>
        <row r="106">
          <cell r="D106" t="str">
            <v>004006060</v>
          </cell>
          <cell r="E106" t="str">
            <v>SS ZN VM 2        TUBO DALMINE</v>
          </cell>
        </row>
        <row r="107">
          <cell r="D107" t="str">
            <v>004006076</v>
          </cell>
          <cell r="E107" t="str">
            <v>SS ZN VM 2.1/2    TUBO DALMINE</v>
          </cell>
        </row>
        <row r="108">
          <cell r="D108" t="str">
            <v>004006088</v>
          </cell>
          <cell r="E108" t="str">
            <v>SS ZN VM 3        TUBO DALMINE</v>
          </cell>
        </row>
        <row r="109">
          <cell r="D109" t="str">
            <v>004006114</v>
          </cell>
          <cell r="E109" t="str">
            <v>SS ZN VM 4        TUBO DALMINE</v>
          </cell>
        </row>
        <row r="110">
          <cell r="D110" t="str">
            <v>004006139</v>
          </cell>
          <cell r="E110" t="str">
            <v>SS ZN VM 5        TUBO DALMINE</v>
          </cell>
        </row>
        <row r="111">
          <cell r="D111" t="str">
            <v>004006168</v>
          </cell>
          <cell r="E111" t="str">
            <v>SS ZN VM 6        TUBO DALMINE</v>
          </cell>
        </row>
        <row r="112">
          <cell r="D112" t="str">
            <v>004020108</v>
          </cell>
          <cell r="E112" t="str">
            <v>SS GREZZO 108     TUBO KG 7287</v>
          </cell>
        </row>
        <row r="113">
          <cell r="D113" t="str">
            <v>004020114</v>
          </cell>
          <cell r="E113" t="str">
            <v>SS GREZZO 114     TUBO KG 7287</v>
          </cell>
        </row>
        <row r="114">
          <cell r="D114" t="str">
            <v>004020133</v>
          </cell>
          <cell r="E114" t="str">
            <v>SS GREZZO 133     TUBO KG 7287</v>
          </cell>
        </row>
        <row r="115">
          <cell r="D115" t="str">
            <v>004020139</v>
          </cell>
          <cell r="E115" t="str">
            <v>SS GREZZO 139     TUBO KG 7287</v>
          </cell>
        </row>
        <row r="116">
          <cell r="D116" t="str">
            <v>004020159</v>
          </cell>
          <cell r="E116" t="str">
            <v>SS GREZZO 159     TUBO KG 7287</v>
          </cell>
        </row>
        <row r="117">
          <cell r="D117" t="str">
            <v>004020168</v>
          </cell>
          <cell r="E117" t="str">
            <v>SS GREZZO 168     TUBO KG 7287</v>
          </cell>
        </row>
        <row r="118">
          <cell r="D118" t="str">
            <v>004020219</v>
          </cell>
          <cell r="E118" t="str">
            <v>SS GREZZO 219     TUBO KG 7287</v>
          </cell>
        </row>
        <row r="119">
          <cell r="D119" t="str">
            <v>004020273</v>
          </cell>
          <cell r="E119" t="str">
            <v>SS GREZZO 273     TUBO KG 7287</v>
          </cell>
        </row>
        <row r="120">
          <cell r="D120" t="str">
            <v>004020323</v>
          </cell>
          <cell r="E120" t="str">
            <v>SS GREZZO 323     TUBO KG 7287</v>
          </cell>
        </row>
        <row r="121">
          <cell r="D121" t="str">
            <v>004020355</v>
          </cell>
          <cell r="E121" t="str">
            <v>SS GREZZO 355     TUBO KG 7287</v>
          </cell>
        </row>
        <row r="122">
          <cell r="D122" t="str">
            <v>004020609</v>
          </cell>
          <cell r="E122" t="str">
            <v>SS GREZZO 609     TUBO KG 7287</v>
          </cell>
        </row>
        <row r="123">
          <cell r="D123" t="str">
            <v>006002021</v>
          </cell>
          <cell r="E123" t="str">
            <v>LC RIV GAS 1/2   TUBO ALLACCIO</v>
          </cell>
        </row>
        <row r="124">
          <cell r="D124" t="str">
            <v>006002026</v>
          </cell>
          <cell r="E124" t="str">
            <v>LC RIV GAS 3/4   TUBO ALLACCIO</v>
          </cell>
        </row>
        <row r="125">
          <cell r="D125" t="str">
            <v>006002033</v>
          </cell>
          <cell r="E125" t="str">
            <v>LC RIV GAS 1     TUBO ALLACCIO</v>
          </cell>
        </row>
        <row r="126">
          <cell r="D126" t="str">
            <v>006002042</v>
          </cell>
          <cell r="E126" t="str">
            <v>LC RIV GAS 1.1/4 TUBO ALLACCIO</v>
          </cell>
        </row>
        <row r="127">
          <cell r="D127" t="str">
            <v>006002048</v>
          </cell>
          <cell r="E127" t="str">
            <v>LC RIV GAS 1.1/2 TUBO ALLACCIO</v>
          </cell>
        </row>
        <row r="128">
          <cell r="D128" t="str">
            <v>006002060</v>
          </cell>
          <cell r="E128" t="str">
            <v>LC RIV GAS 2     TUBO ALLACCIO</v>
          </cell>
        </row>
        <row r="129">
          <cell r="D129" t="str">
            <v>006002076</v>
          </cell>
          <cell r="E129" t="str">
            <v>LC RIV GAS 2.1/2 TUBO ALLACCIO</v>
          </cell>
        </row>
        <row r="130">
          <cell r="D130" t="str">
            <v>006002088</v>
          </cell>
          <cell r="E130" t="str">
            <v>LC RIV GAS 3     TUBO ALLACCIO</v>
          </cell>
        </row>
        <row r="131">
          <cell r="D131" t="str">
            <v>006004021</v>
          </cell>
          <cell r="E131" t="str">
            <v>LC RIV VM 1/2    TUBO ALLACCIO</v>
          </cell>
        </row>
        <row r="132">
          <cell r="D132" t="str">
            <v>006004026</v>
          </cell>
          <cell r="E132" t="str">
            <v>LC RIV VM 3/4    TUBO ALLACCIO</v>
          </cell>
        </row>
        <row r="133">
          <cell r="D133" t="str">
            <v>006004033</v>
          </cell>
          <cell r="E133" t="str">
            <v>LC RIV VM 1      TUBO ALLACCIO</v>
          </cell>
        </row>
        <row r="134">
          <cell r="D134" t="str">
            <v>006004042</v>
          </cell>
          <cell r="E134" t="str">
            <v>LC RIV VM 1.1/4  TUBO ALLACCIO</v>
          </cell>
        </row>
        <row r="135">
          <cell r="D135" t="str">
            <v>006004048</v>
          </cell>
          <cell r="E135" t="str">
            <v>LC RIV VM 1.1/2  TUBO ALLACCIO</v>
          </cell>
        </row>
        <row r="136">
          <cell r="D136" t="str">
            <v>006004060</v>
          </cell>
          <cell r="E136" t="str">
            <v>LC RIV VM 2      TUBO ALLACCIO</v>
          </cell>
        </row>
        <row r="137">
          <cell r="D137" t="str">
            <v>006004076</v>
          </cell>
          <cell r="E137" t="str">
            <v>LC RIV VM 2.1/2  TUBO ALLACCIO</v>
          </cell>
        </row>
        <row r="138">
          <cell r="D138" t="str">
            <v>006004088</v>
          </cell>
          <cell r="E138" t="str">
            <v>LC RIV VM 3      TUBO ALLACCIO</v>
          </cell>
        </row>
        <row r="139">
          <cell r="D139" t="str">
            <v>006010048</v>
          </cell>
          <cell r="E139" t="str">
            <v>ERW RIV GAS 48  TUBO COND 8488</v>
          </cell>
        </row>
        <row r="140">
          <cell r="D140" t="str">
            <v>006010060</v>
          </cell>
          <cell r="E140" t="str">
            <v>ERW RIV GAS 60  TUBO COND 8488</v>
          </cell>
        </row>
        <row r="141">
          <cell r="D141" t="str">
            <v>006010076</v>
          </cell>
          <cell r="E141" t="str">
            <v>ERW RIV GAS 76  TUBO COND 8488</v>
          </cell>
        </row>
        <row r="142">
          <cell r="D142" t="str">
            <v>006010088</v>
          </cell>
          <cell r="E142" t="str">
            <v>ERW RIV GAS 88  TUBO COND 8488</v>
          </cell>
        </row>
        <row r="143">
          <cell r="D143" t="str">
            <v>006010114</v>
          </cell>
          <cell r="E143" t="str">
            <v>ERW RIV GAS 114 TUBO COND 8488</v>
          </cell>
        </row>
        <row r="144">
          <cell r="D144" t="str">
            <v>006010139</v>
          </cell>
          <cell r="E144" t="str">
            <v>ERW RIV GAS 139 TUBO COND 8488</v>
          </cell>
        </row>
        <row r="145">
          <cell r="D145" t="str">
            <v>006010168</v>
          </cell>
          <cell r="E145" t="str">
            <v>ERW RIV GAS 168 TUBO COND 8488</v>
          </cell>
        </row>
        <row r="146">
          <cell r="D146" t="str">
            <v>006010219</v>
          </cell>
          <cell r="E146" t="str">
            <v>ERW RIV GAS 219 TUBO COND 8488</v>
          </cell>
        </row>
        <row r="147">
          <cell r="D147" t="str">
            <v>006010273</v>
          </cell>
          <cell r="E147" t="str">
            <v>ERW RIV GAS 273 TUBO COND 8488</v>
          </cell>
        </row>
        <row r="148">
          <cell r="D148" t="str">
            <v>006010323</v>
          </cell>
          <cell r="E148" t="str">
            <v>ERW RIV GAS 323 TUBO COND 8488</v>
          </cell>
        </row>
        <row r="149">
          <cell r="D149" t="str">
            <v>006010355</v>
          </cell>
          <cell r="E149" t="str">
            <v>ERW RIV GAS 355 TUBO COND 8488</v>
          </cell>
        </row>
        <row r="150">
          <cell r="D150" t="str">
            <v>006010406</v>
          </cell>
          <cell r="E150" t="str">
            <v>ERW RIV GAS 406 TUBO COND 8488</v>
          </cell>
        </row>
        <row r="151">
          <cell r="D151" t="str">
            <v>006012048</v>
          </cell>
          <cell r="E151" t="str">
            <v>ERW RIV ACQUA 48 TUBO COND6363</v>
          </cell>
        </row>
        <row r="152">
          <cell r="D152" t="str">
            <v>006012060</v>
          </cell>
          <cell r="E152" t="str">
            <v>ERW RIV ACQUA 60 TUBO COND6363</v>
          </cell>
        </row>
        <row r="153">
          <cell r="D153" t="str">
            <v>006012076</v>
          </cell>
          <cell r="E153" t="str">
            <v>ERW RIV ACQUA 76 TUBO COND6363</v>
          </cell>
        </row>
        <row r="154">
          <cell r="D154" t="str">
            <v>006012088</v>
          </cell>
          <cell r="E154" t="str">
            <v>ERW RIV ACQUA 88 TUBO COND6363</v>
          </cell>
        </row>
        <row r="155">
          <cell r="D155" t="str">
            <v>006012114</v>
          </cell>
          <cell r="E155" t="str">
            <v>ERW RIV ACQUA 114 TUBO CON6363</v>
          </cell>
        </row>
        <row r="156">
          <cell r="D156" t="str">
            <v>006012139</v>
          </cell>
          <cell r="E156" t="str">
            <v>ERW RIV ACQUA 139 TUBO CON6363</v>
          </cell>
        </row>
        <row r="157">
          <cell r="D157" t="str">
            <v>006012168</v>
          </cell>
          <cell r="E157" t="str">
            <v>ERW RIV ACQUA 168 TUBO CON6363</v>
          </cell>
        </row>
        <row r="158">
          <cell r="D158" t="str">
            <v>006012219</v>
          </cell>
          <cell r="E158" t="str">
            <v>ERW RIV ACQUA 219 TUBO CON6363</v>
          </cell>
        </row>
        <row r="159">
          <cell r="D159" t="str">
            <v>006012273</v>
          </cell>
          <cell r="E159" t="str">
            <v>ERW RIV ACQUA 273 TUBO CON6363</v>
          </cell>
        </row>
        <row r="160">
          <cell r="D160" t="str">
            <v>006012323</v>
          </cell>
          <cell r="E160" t="str">
            <v>ERW RIV ACQUA 323 TUBO CON6363</v>
          </cell>
        </row>
        <row r="161">
          <cell r="D161" t="str">
            <v>006012355</v>
          </cell>
          <cell r="E161" t="str">
            <v>ERW RIV ACQUA 355 TUBO CON6363</v>
          </cell>
        </row>
        <row r="162">
          <cell r="D162" t="str">
            <v>006012406</v>
          </cell>
          <cell r="E162" t="str">
            <v>ERW RIV ACQUA 406 TUBO CON6363</v>
          </cell>
        </row>
        <row r="163">
          <cell r="D163" t="str">
            <v>006013076</v>
          </cell>
          <cell r="E163" t="str">
            <v>ERW RIV PE  76 TUBO COND ACQUA</v>
          </cell>
        </row>
        <row r="164">
          <cell r="D164" t="str">
            <v>006013088</v>
          </cell>
          <cell r="E164" t="str">
            <v>ERW RIV PE  88 TUBO COND ACQUA</v>
          </cell>
        </row>
        <row r="165">
          <cell r="D165" t="str">
            <v>006013114</v>
          </cell>
          <cell r="E165" t="str">
            <v>ERW RIV PE 114 TUBO COND ACQUA</v>
          </cell>
        </row>
        <row r="166">
          <cell r="D166" t="str">
            <v>006013139</v>
          </cell>
          <cell r="E166" t="str">
            <v>ERW RIV PE 139 TUBO COND ACQUA</v>
          </cell>
        </row>
        <row r="167">
          <cell r="D167" t="str">
            <v>006013168</v>
          </cell>
          <cell r="E167" t="str">
            <v>ERW RIV PE 168 TUBO COND ACQUA</v>
          </cell>
        </row>
        <row r="168">
          <cell r="D168" t="str">
            <v>006013219</v>
          </cell>
          <cell r="E168" t="str">
            <v>ERW RIV PE 219 TUBO COND ACQUA</v>
          </cell>
        </row>
        <row r="169">
          <cell r="D169" t="str">
            <v>006013273</v>
          </cell>
          <cell r="E169" t="str">
            <v>ERW RIV PE 273 TUBO COND ACQUA</v>
          </cell>
        </row>
        <row r="170">
          <cell r="D170" t="str">
            <v>006013323</v>
          </cell>
          <cell r="E170" t="str">
            <v>ERW RIV PE 323 TUBO COND ACQUA</v>
          </cell>
        </row>
        <row r="171">
          <cell r="D171" t="str">
            <v>006013355</v>
          </cell>
          <cell r="E171" t="str">
            <v>ERW RIV PE 355 TUBO COND ACQUA</v>
          </cell>
        </row>
        <row r="172">
          <cell r="D172" t="str">
            <v>006013406</v>
          </cell>
          <cell r="E172" t="str">
            <v>ERW RIV PE 406 TUBO COND ACQUA</v>
          </cell>
        </row>
        <row r="173">
          <cell r="D173" t="str">
            <v>006013457</v>
          </cell>
          <cell r="E173" t="str">
            <v>ERW RIV PE 457 TUBO COND ACQUA</v>
          </cell>
        </row>
        <row r="174">
          <cell r="D174" t="str">
            <v>006013508</v>
          </cell>
          <cell r="E174" t="str">
            <v>ERW RIV PE 508 TUBO COND ACQUA</v>
          </cell>
        </row>
        <row r="175">
          <cell r="D175" t="str">
            <v>006014026</v>
          </cell>
          <cell r="E175" t="str">
            <v>LC RIV PE 3/4       TUBO GAS</v>
          </cell>
        </row>
        <row r="176">
          <cell r="D176" t="str">
            <v>006014033</v>
          </cell>
          <cell r="E176" t="str">
            <v>LC RIV PE 1         TUBO GAS</v>
          </cell>
        </row>
        <row r="177">
          <cell r="D177" t="str">
            <v>006014042</v>
          </cell>
          <cell r="E177" t="str">
            <v>LC RIV PE 1.1/4     TUBO GAS</v>
          </cell>
        </row>
        <row r="178">
          <cell r="D178" t="str">
            <v>006014048</v>
          </cell>
          <cell r="E178" t="str">
            <v>LC RIV PE 1.1/2     TUBO GAS</v>
          </cell>
        </row>
        <row r="179">
          <cell r="D179" t="str">
            <v>006014060</v>
          </cell>
          <cell r="E179" t="str">
            <v>LC RIV PE 2         TUBO GAS</v>
          </cell>
        </row>
        <row r="180">
          <cell r="D180" t="str">
            <v>006014076</v>
          </cell>
          <cell r="E180" t="str">
            <v>LC RIV PE 2.1/2     TUBO GAS</v>
          </cell>
        </row>
        <row r="181">
          <cell r="D181" t="str">
            <v>006014088</v>
          </cell>
          <cell r="E181" t="str">
            <v>LC RIV PE 3         TUBO GAS</v>
          </cell>
        </row>
        <row r="182">
          <cell r="D182" t="str">
            <v>006015048</v>
          </cell>
          <cell r="E182" t="str">
            <v>ERW RIV PE  48 TUBO COND GAS</v>
          </cell>
        </row>
        <row r="183">
          <cell r="D183" t="str">
            <v>006015060</v>
          </cell>
          <cell r="E183" t="str">
            <v>ERW RIV PE  60 TUBO COND GAS</v>
          </cell>
        </row>
        <row r="184">
          <cell r="D184" t="str">
            <v>006015076</v>
          </cell>
          <cell r="E184" t="str">
            <v>ERW RIV PE  76 TUBO COND GAS</v>
          </cell>
        </row>
        <row r="185">
          <cell r="D185" t="str">
            <v>006015088</v>
          </cell>
          <cell r="E185" t="str">
            <v>ERW RIV PE  88 TUBO COND GAS</v>
          </cell>
        </row>
        <row r="186">
          <cell r="D186" t="str">
            <v>006015114</v>
          </cell>
          <cell r="E186" t="str">
            <v>ERW RIV PE 114 TUBO COND GAS</v>
          </cell>
        </row>
        <row r="187">
          <cell r="D187" t="str">
            <v>006015139</v>
          </cell>
          <cell r="E187" t="str">
            <v>ERW RIV PE 139 TUBO COND GAS</v>
          </cell>
        </row>
        <row r="188">
          <cell r="D188" t="str">
            <v>006015168</v>
          </cell>
          <cell r="E188" t="str">
            <v>ERW RIV PE 168 TUBO COND GAS</v>
          </cell>
        </row>
        <row r="189">
          <cell r="D189" t="str">
            <v>006015219</v>
          </cell>
          <cell r="E189" t="str">
            <v>ERW RIV PE 219 TUBO COND GAS</v>
          </cell>
        </row>
        <row r="190">
          <cell r="D190" t="str">
            <v>006015273</v>
          </cell>
          <cell r="E190" t="str">
            <v>ERW RIV PE 273 TUBO COND GAS</v>
          </cell>
        </row>
        <row r="191">
          <cell r="D191" t="str">
            <v>006015323</v>
          </cell>
          <cell r="E191" t="str">
            <v>ERW RIV PE 323 TUBO COND GAS</v>
          </cell>
        </row>
        <row r="192">
          <cell r="D192" t="str">
            <v>006015355</v>
          </cell>
          <cell r="E192" t="str">
            <v>ERW RIV PE 355 TUBO COND GAS</v>
          </cell>
        </row>
        <row r="193">
          <cell r="D193" t="str">
            <v>006015406</v>
          </cell>
          <cell r="E193" t="str">
            <v>ERW RIV PE 406 TUBO COND GAS</v>
          </cell>
        </row>
        <row r="194">
          <cell r="D194" t="str">
            <v>006015457</v>
          </cell>
          <cell r="E194" t="str">
            <v>ERW RIV PE 457 TUBO COND GAS</v>
          </cell>
        </row>
        <row r="195">
          <cell r="D195" t="str">
            <v>006015508</v>
          </cell>
          <cell r="E195" t="str">
            <v>ERW RIV PE 508 TUBO COND GAS</v>
          </cell>
        </row>
        <row r="196">
          <cell r="D196" t="str">
            <v>006016026</v>
          </cell>
          <cell r="E196" t="str">
            <v>LC RIV PE ZN 3/4    TUBO ACQUA</v>
          </cell>
        </row>
        <row r="197">
          <cell r="D197" t="str">
            <v>006016033</v>
          </cell>
          <cell r="E197" t="str">
            <v>LC RIV PE ZN 1      TUBO ACQUA</v>
          </cell>
        </row>
        <row r="198">
          <cell r="D198" t="str">
            <v>006016042</v>
          </cell>
          <cell r="E198" t="str">
            <v>LC RIV PE ZN 1.1/4  TUBO ACQUA</v>
          </cell>
        </row>
        <row r="199">
          <cell r="D199" t="str">
            <v>006016048</v>
          </cell>
          <cell r="E199" t="str">
            <v>LC RIV PE ZN 1.1/2  TUBO ACQUA</v>
          </cell>
        </row>
        <row r="200">
          <cell r="D200" t="str">
            <v>006016060</v>
          </cell>
          <cell r="E200" t="str">
            <v>LC RIV PE ZN 2      TUBO ACQUA</v>
          </cell>
        </row>
        <row r="201">
          <cell r="D201" t="str">
            <v>006016076</v>
          </cell>
          <cell r="E201" t="str">
            <v>LC RIV PE ZN 2.1/2  TUBO ACQUA</v>
          </cell>
        </row>
        <row r="202">
          <cell r="D202" t="str">
            <v>006016088</v>
          </cell>
          <cell r="E202" t="str">
            <v>LC RIV PE ZN 3      TUBO ACQUA</v>
          </cell>
        </row>
        <row r="203">
          <cell r="D203" t="str">
            <v>008006033</v>
          </cell>
          <cell r="E203" t="str">
            <v>TUBO AD-PE ZN VM PASSACAVO 1</v>
          </cell>
        </row>
        <row r="204">
          <cell r="D204" t="str">
            <v>008006060</v>
          </cell>
          <cell r="E204" t="str">
            <v>TUBO AD-PE ZN VM PASSACAVO 2</v>
          </cell>
        </row>
        <row r="205">
          <cell r="D205" t="str">
            <v>008010060</v>
          </cell>
          <cell r="E205" t="str">
            <v>SS RIV GAS 60        TUBO 8488</v>
          </cell>
        </row>
        <row r="206">
          <cell r="D206" t="str">
            <v>008010076</v>
          </cell>
          <cell r="E206" t="str">
            <v>SS RIV GAS 76        TUBO 8488</v>
          </cell>
        </row>
        <row r="207">
          <cell r="D207" t="str">
            <v>008010088</v>
          </cell>
          <cell r="E207" t="str">
            <v>SS RIV GAS 88        TUBO 8488</v>
          </cell>
        </row>
        <row r="208">
          <cell r="D208" t="str">
            <v>008010114</v>
          </cell>
          <cell r="E208" t="str">
            <v>SS RIV GAS 114       TUBO 8488</v>
          </cell>
        </row>
        <row r="209">
          <cell r="D209" t="str">
            <v>008010139</v>
          </cell>
          <cell r="E209" t="str">
            <v>SS RIV GAS 139       TUBO 8488</v>
          </cell>
        </row>
        <row r="210">
          <cell r="D210" t="str">
            <v>008010168</v>
          </cell>
          <cell r="E210" t="str">
            <v>SS RIV GAS 168       TUBO 8488</v>
          </cell>
        </row>
        <row r="211">
          <cell r="D211" t="str">
            <v>008010219</v>
          </cell>
          <cell r="E211" t="str">
            <v>SS RIV GAS 219       TUBO 8488</v>
          </cell>
        </row>
        <row r="212">
          <cell r="D212" t="str">
            <v>008012060</v>
          </cell>
          <cell r="E212" t="str">
            <v>SS RIV ACQUA 60      TUBO 6363</v>
          </cell>
        </row>
        <row r="213">
          <cell r="D213" t="str">
            <v>008012076</v>
          </cell>
          <cell r="E213" t="str">
            <v>SS RIV ACQUA 76      TUBO 6363</v>
          </cell>
        </row>
        <row r="214">
          <cell r="D214" t="str">
            <v>008012088</v>
          </cell>
          <cell r="E214" t="str">
            <v>SS RIV ACQUA 88      TUBO 6363</v>
          </cell>
        </row>
        <row r="215">
          <cell r="D215" t="str">
            <v>008012114</v>
          </cell>
          <cell r="E215" t="str">
            <v>SS RIV ACQUA 114     TUBO 6363</v>
          </cell>
        </row>
        <row r="216">
          <cell r="D216" t="str">
            <v>008012139</v>
          </cell>
          <cell r="E216" t="str">
            <v>SS RIV ACQUA 139     TUBO 6363</v>
          </cell>
        </row>
        <row r="217">
          <cell r="D217" t="str">
            <v>008012168</v>
          </cell>
          <cell r="E217" t="str">
            <v>SS RIV ACQUA 168     TUBO 6363</v>
          </cell>
        </row>
        <row r="218">
          <cell r="D218" t="str">
            <v>008012219</v>
          </cell>
          <cell r="E218" t="str">
            <v>SS RIV ACQUA 219     TUBO 6363</v>
          </cell>
        </row>
        <row r="219">
          <cell r="D219" t="str">
            <v>008016</v>
          </cell>
          <cell r="E219" t="str">
            <v>PREISOLATO KIT RIPRISTINO</v>
          </cell>
        </row>
        <row r="220">
          <cell r="D220" t="str">
            <v>008016000</v>
          </cell>
          <cell r="E220" t="str">
            <v>PREISOLATO CURVA SALD</v>
          </cell>
        </row>
        <row r="221">
          <cell r="D221" t="str">
            <v>008016060</v>
          </cell>
          <cell r="E221" t="str">
            <v>PREISOLATO SALD 60   TUBO</v>
          </cell>
        </row>
        <row r="222">
          <cell r="D222" t="str">
            <v>008016076</v>
          </cell>
          <cell r="E222" t="str">
            <v>PREISOLATO SALD 76   TUBO</v>
          </cell>
        </row>
        <row r="223">
          <cell r="D223" t="str">
            <v>008016088</v>
          </cell>
          <cell r="E223" t="str">
            <v>PREISOLATO SALD 88   TUBO</v>
          </cell>
        </row>
        <row r="224">
          <cell r="D224" t="str">
            <v>008016114</v>
          </cell>
          <cell r="E224" t="str">
            <v>PREISOLATO SALD 114  TUBO</v>
          </cell>
        </row>
        <row r="225">
          <cell r="D225" t="str">
            <v>008016139</v>
          </cell>
          <cell r="E225" t="str">
            <v>PREISOLATO SALD 139  TUBO</v>
          </cell>
        </row>
        <row r="226">
          <cell r="D226" t="str">
            <v>008016168</v>
          </cell>
          <cell r="E226" t="str">
            <v>PREISOLATO SALD 168  TUBO</v>
          </cell>
        </row>
        <row r="227">
          <cell r="D227" t="str">
            <v>010002020</v>
          </cell>
          <cell r="E227" t="str">
            <v>PEHD S5 20         TUBO PE GAS</v>
          </cell>
        </row>
        <row r="228">
          <cell r="D228" t="str">
            <v>010002025</v>
          </cell>
          <cell r="E228" t="str">
            <v>PEHD S5 25         TUBO PE GAS</v>
          </cell>
        </row>
        <row r="229">
          <cell r="D229" t="str">
            <v>010002032</v>
          </cell>
          <cell r="E229" t="str">
            <v>PEHD S5 32         TUBO PE GAS</v>
          </cell>
        </row>
        <row r="230">
          <cell r="D230" t="str">
            <v>010002040</v>
          </cell>
          <cell r="E230" t="str">
            <v>PEHD S5 40         TUBO PE GAS</v>
          </cell>
        </row>
        <row r="231">
          <cell r="D231" t="str">
            <v>010002050</v>
          </cell>
          <cell r="E231" t="str">
            <v>PEHD S5 50         TUBO PE GAS</v>
          </cell>
        </row>
        <row r="232">
          <cell r="D232" t="str">
            <v>010002063</v>
          </cell>
          <cell r="E232" t="str">
            <v>PEHD S5 63         TUBO PE GAS</v>
          </cell>
        </row>
        <row r="233">
          <cell r="D233" t="str">
            <v>010002075</v>
          </cell>
          <cell r="E233" t="str">
            <v>PEHD S5 75         TUBO PE GAS</v>
          </cell>
        </row>
        <row r="234">
          <cell r="D234" t="str">
            <v>010002090</v>
          </cell>
          <cell r="E234" t="str">
            <v>PEHD S5 90         TUBO PE GAS</v>
          </cell>
        </row>
        <row r="235">
          <cell r="D235" t="str">
            <v>010002110</v>
          </cell>
          <cell r="E235" t="str">
            <v>PEHD S5 110        TUBO PE GAS</v>
          </cell>
        </row>
        <row r="236">
          <cell r="D236" t="str">
            <v>010002125</v>
          </cell>
          <cell r="E236" t="str">
            <v>PEHD S5 125        TUBO PE GAS</v>
          </cell>
        </row>
        <row r="237">
          <cell r="D237" t="str">
            <v>010002140</v>
          </cell>
          <cell r="E237" t="str">
            <v>PEHD S5 140        TUBO PE GAS</v>
          </cell>
        </row>
        <row r="238">
          <cell r="D238" t="str">
            <v>010002160</v>
          </cell>
          <cell r="E238" t="str">
            <v>PEHD S5 160        TUBO PE GAS</v>
          </cell>
        </row>
        <row r="239">
          <cell r="D239" t="str">
            <v>010002180</v>
          </cell>
          <cell r="E239" t="str">
            <v>PEHD S5 180        TUBO PE GAS</v>
          </cell>
        </row>
        <row r="240">
          <cell r="D240" t="str">
            <v>010002200</v>
          </cell>
          <cell r="E240" t="str">
            <v>PEHD S5 200        TUBO PE GAS</v>
          </cell>
        </row>
        <row r="241">
          <cell r="D241" t="str">
            <v>010002225</v>
          </cell>
          <cell r="E241" t="str">
            <v>PEHD S5 225        TUBO PE GAS</v>
          </cell>
        </row>
        <row r="242">
          <cell r="D242" t="str">
            <v>010002250</v>
          </cell>
          <cell r="E242" t="str">
            <v>PEHD S5 250        TUBO PE GAS</v>
          </cell>
        </row>
        <row r="243">
          <cell r="D243" t="str">
            <v>010002280</v>
          </cell>
          <cell r="E243" t="str">
            <v>PEHD S5 280        TUBO PE GAS</v>
          </cell>
        </row>
        <row r="244">
          <cell r="D244" t="str">
            <v>010002315</v>
          </cell>
          <cell r="E244" t="str">
            <v>PEHD S5 315        TUBO PE GAS</v>
          </cell>
        </row>
        <row r="245">
          <cell r="D245" t="str">
            <v>010002355</v>
          </cell>
          <cell r="E245" t="str">
            <v>PEHD S5 355        TUBO PE GAS</v>
          </cell>
        </row>
        <row r="246">
          <cell r="D246" t="str">
            <v>010002400</v>
          </cell>
          <cell r="E246" t="str">
            <v>PEHD S5 400        TUBO PE GAS</v>
          </cell>
        </row>
        <row r="247">
          <cell r="D247" t="str">
            <v>010004040</v>
          </cell>
          <cell r="E247" t="str">
            <v>PEHD S8 40         TUBO PE GAS</v>
          </cell>
        </row>
        <row r="248">
          <cell r="D248" t="str">
            <v>010004050</v>
          </cell>
          <cell r="E248" t="str">
            <v>PEHD S8 50         TUBO PE GAS</v>
          </cell>
        </row>
        <row r="249">
          <cell r="D249" t="str">
            <v>010004063</v>
          </cell>
          <cell r="E249" t="str">
            <v>PEHD S8 63         TUBO PE GAS</v>
          </cell>
        </row>
        <row r="250">
          <cell r="D250" t="str">
            <v>010004075</v>
          </cell>
          <cell r="E250" t="str">
            <v>PEHD S8 75         TUBO PE GAS</v>
          </cell>
        </row>
        <row r="251">
          <cell r="D251" t="str">
            <v>010004090</v>
          </cell>
          <cell r="E251" t="str">
            <v>PEHD S8 90         TUBO PE GAS</v>
          </cell>
        </row>
        <row r="252">
          <cell r="D252" t="str">
            <v>010004110</v>
          </cell>
          <cell r="E252" t="str">
            <v>PEHD S8 110        TUBO PE GAS</v>
          </cell>
        </row>
        <row r="253">
          <cell r="D253" t="str">
            <v>010004125</v>
          </cell>
          <cell r="E253" t="str">
            <v>PEHD S8 125        TUBO PE GAS</v>
          </cell>
        </row>
        <row r="254">
          <cell r="D254" t="str">
            <v>010004140</v>
          </cell>
          <cell r="E254" t="str">
            <v>PEHD S8 140        TUBO PE GAS</v>
          </cell>
        </row>
        <row r="255">
          <cell r="D255" t="str">
            <v>010004160</v>
          </cell>
          <cell r="E255" t="str">
            <v>PEHD S8 160        TUBO PE GAS</v>
          </cell>
        </row>
        <row r="256">
          <cell r="D256" t="str">
            <v>010004180</v>
          </cell>
          <cell r="E256" t="str">
            <v>PEHD S8 180        TUBO PE GAS</v>
          </cell>
        </row>
        <row r="257">
          <cell r="D257" t="str">
            <v>010004200</v>
          </cell>
          <cell r="E257" t="str">
            <v>PEHD S8 200        TUBO PE GAS</v>
          </cell>
        </row>
        <row r="258">
          <cell r="D258" t="str">
            <v>010004225</v>
          </cell>
          <cell r="E258" t="str">
            <v>PEHD S8 225        TUBO PE GAS</v>
          </cell>
        </row>
        <row r="259">
          <cell r="D259" t="str">
            <v>010004250</v>
          </cell>
          <cell r="E259" t="str">
            <v>PEHD S8 250        TUBO PE GAS</v>
          </cell>
        </row>
        <row r="260">
          <cell r="D260" t="str">
            <v>010004315</v>
          </cell>
          <cell r="E260" t="str">
            <v>PEHD S8 315        TUBO PE GAS</v>
          </cell>
        </row>
        <row r="261">
          <cell r="D261" t="str">
            <v>010004355</v>
          </cell>
          <cell r="E261" t="str">
            <v>PEHD S8 355        TUBO PE GAS</v>
          </cell>
        </row>
        <row r="262">
          <cell r="D262" t="str">
            <v>010004400</v>
          </cell>
          <cell r="E262" t="str">
            <v>PEHD S8 400        TUBO PE GAS</v>
          </cell>
        </row>
        <row r="263">
          <cell r="D263" t="str">
            <v>010006020</v>
          </cell>
          <cell r="E263" t="str">
            <v>PEHD PN20 20     TUBO PE ACQUA</v>
          </cell>
        </row>
        <row r="264">
          <cell r="D264" t="str">
            <v>010006025</v>
          </cell>
          <cell r="E264" t="str">
            <v>PEHD PN20 25     TUBO PE ACQUA</v>
          </cell>
        </row>
        <row r="265">
          <cell r="D265" t="str">
            <v>010006032</v>
          </cell>
          <cell r="E265" t="str">
            <v>PEHD PN20 32     TUBO PE ACQUA</v>
          </cell>
        </row>
        <row r="266">
          <cell r="D266" t="str">
            <v>010006040</v>
          </cell>
          <cell r="E266" t="str">
            <v>PEHD PN20 40     TUBO PE ACQUA</v>
          </cell>
        </row>
        <row r="267">
          <cell r="D267" t="str">
            <v>010006050</v>
          </cell>
          <cell r="E267" t="str">
            <v>PEHD PN20 50     TUBO PE ACQUA</v>
          </cell>
        </row>
        <row r="268">
          <cell r="D268" t="str">
            <v>010006063</v>
          </cell>
          <cell r="E268" t="str">
            <v>PEHD PN20 63     TUBO PE ACQUA</v>
          </cell>
        </row>
        <row r="269">
          <cell r="D269" t="str">
            <v>010006075</v>
          </cell>
          <cell r="E269" t="str">
            <v>PEHD PN20 75     TUBO PE ACQUA</v>
          </cell>
        </row>
        <row r="270">
          <cell r="D270" t="str">
            <v>010006090</v>
          </cell>
          <cell r="E270" t="str">
            <v>PEHD PN20 90     TUBO PE ACQUA</v>
          </cell>
        </row>
        <row r="271">
          <cell r="D271" t="str">
            <v>010006110</v>
          </cell>
          <cell r="E271" t="str">
            <v>PEHD PN20 110    TUBO PE ACQUA</v>
          </cell>
        </row>
        <row r="272">
          <cell r="D272" t="str">
            <v>010006125</v>
          </cell>
          <cell r="E272" t="str">
            <v>PEHD PN20 125    TUBO PE ACQUA</v>
          </cell>
        </row>
        <row r="273">
          <cell r="D273" t="str">
            <v>010006140</v>
          </cell>
          <cell r="E273" t="str">
            <v>PEHD PN20 140    TUBO PE ACQUA</v>
          </cell>
        </row>
        <row r="274">
          <cell r="D274" t="str">
            <v>010006160</v>
          </cell>
          <cell r="E274" t="str">
            <v>PEHD PN20 160    TUBO PE ACQUA</v>
          </cell>
        </row>
        <row r="275">
          <cell r="D275" t="str">
            <v>010006180</v>
          </cell>
          <cell r="E275" t="str">
            <v>PEHD PN20 180    TUBO PE ACQUA</v>
          </cell>
        </row>
        <row r="276">
          <cell r="D276" t="str">
            <v>010006200</v>
          </cell>
          <cell r="E276" t="str">
            <v>PEHD PN20 200    TUBO PE ACQUA</v>
          </cell>
        </row>
        <row r="277">
          <cell r="D277" t="str">
            <v>010006225</v>
          </cell>
          <cell r="E277" t="str">
            <v>PEHD PN20 225    TUBO PE ACQUA</v>
          </cell>
        </row>
        <row r="278">
          <cell r="D278" t="str">
            <v>010006250</v>
          </cell>
          <cell r="E278" t="str">
            <v>PEHD PN20 250    TUBO PE ACQUA</v>
          </cell>
        </row>
        <row r="279">
          <cell r="D279" t="str">
            <v>010008020</v>
          </cell>
          <cell r="E279" t="str">
            <v>PEHD PN12,5 20   TUBO PE ACQUA</v>
          </cell>
        </row>
        <row r="280">
          <cell r="D280" t="str">
            <v>010008025</v>
          </cell>
          <cell r="E280" t="str">
            <v>PEHD PN12,5 25   TUBO PE ACQUA</v>
          </cell>
        </row>
        <row r="281">
          <cell r="D281" t="str">
            <v>010008032</v>
          </cell>
          <cell r="E281" t="str">
            <v>PEHD PN12,5 32   TUBO PE ACQUA</v>
          </cell>
        </row>
        <row r="282">
          <cell r="D282" t="str">
            <v>010008040</v>
          </cell>
          <cell r="E282" t="str">
            <v>PEHD PN12,5 40   TUBO PE ACQUA</v>
          </cell>
        </row>
        <row r="283">
          <cell r="D283" t="str">
            <v>010008050</v>
          </cell>
          <cell r="E283" t="str">
            <v>PEHD PN12,5 50   TUBO PE ACQUA</v>
          </cell>
        </row>
        <row r="284">
          <cell r="D284" t="str">
            <v>010008063</v>
          </cell>
          <cell r="E284" t="str">
            <v>PEHD PN12,5 63   TUBO PE ACQUA</v>
          </cell>
        </row>
        <row r="285">
          <cell r="D285" t="str">
            <v>010008075</v>
          </cell>
          <cell r="E285" t="str">
            <v>PEHD PN12,5 75   TUBO PE ACQUA</v>
          </cell>
        </row>
        <row r="286">
          <cell r="D286" t="str">
            <v>010008090</v>
          </cell>
          <cell r="E286" t="str">
            <v>PEHD PN12,5 90   TUBO PE ACQUA</v>
          </cell>
        </row>
        <row r="287">
          <cell r="D287" t="str">
            <v>010008110</v>
          </cell>
          <cell r="E287" t="str">
            <v>PEHD PN12,5 110  TUBO PE ACQUA</v>
          </cell>
        </row>
        <row r="288">
          <cell r="D288" t="str">
            <v>010008125</v>
          </cell>
          <cell r="E288" t="str">
            <v>PEHD PN12,5 125  TUBO PE ACQUA</v>
          </cell>
        </row>
        <row r="289">
          <cell r="D289" t="str">
            <v>010008140</v>
          </cell>
          <cell r="E289" t="str">
            <v>PEHD PN12,5 140  TUBO PE ACQUA</v>
          </cell>
        </row>
        <row r="290">
          <cell r="D290" t="str">
            <v>010008160</v>
          </cell>
          <cell r="E290" t="str">
            <v>PEHD PN12,5 160  TUBO PE ACQUA</v>
          </cell>
        </row>
        <row r="291">
          <cell r="D291" t="str">
            <v>010008180</v>
          </cell>
          <cell r="E291" t="str">
            <v>PEHD PN12,5 180  TUBO PE ACQUA</v>
          </cell>
        </row>
        <row r="292">
          <cell r="D292" t="str">
            <v>010008200</v>
          </cell>
          <cell r="E292" t="str">
            <v>PEHD PN12,5 200  TUBO PE ACQUA</v>
          </cell>
        </row>
        <row r="293">
          <cell r="D293" t="str">
            <v>010008225</v>
          </cell>
          <cell r="E293" t="str">
            <v>PEHD PN12,5 225  TUBO PE ACQUA</v>
          </cell>
        </row>
        <row r="294">
          <cell r="D294" t="str">
            <v>010008250</v>
          </cell>
          <cell r="E294" t="str">
            <v>PEHD PN12,5 250  TUBO PE ACQUA</v>
          </cell>
        </row>
        <row r="295">
          <cell r="D295" t="str">
            <v>010008280</v>
          </cell>
          <cell r="E295" t="str">
            <v>PEHD PN12,5 280  TUBO PE ACQUA</v>
          </cell>
        </row>
        <row r="296">
          <cell r="D296" t="str">
            <v>010008315</v>
          </cell>
          <cell r="E296" t="str">
            <v>PEHD PN12,5 315  TUBO PE ACQUA</v>
          </cell>
        </row>
        <row r="297">
          <cell r="D297" t="str">
            <v>010008355</v>
          </cell>
          <cell r="E297" t="str">
            <v>PEHD PN12,5 355  TUBO PE ACQUA</v>
          </cell>
        </row>
        <row r="298">
          <cell r="D298" t="str">
            <v>010008400</v>
          </cell>
          <cell r="E298" t="str">
            <v>PEHD PN12,5 400  TUBO PE ACQUA</v>
          </cell>
        </row>
        <row r="299">
          <cell r="D299" t="str">
            <v>010010020</v>
          </cell>
          <cell r="E299" t="str">
            <v>PEHD PN8 20      TUBO PE ACQUA</v>
          </cell>
        </row>
        <row r="300">
          <cell r="D300" t="str">
            <v>010010025</v>
          </cell>
          <cell r="E300" t="str">
            <v>PEHD PN8 25      TUBO PE ACQUA</v>
          </cell>
        </row>
        <row r="301">
          <cell r="D301" t="str">
            <v>010010032</v>
          </cell>
          <cell r="E301" t="str">
            <v>PEHD PN8 32      TUBO PE ACQUA</v>
          </cell>
        </row>
        <row r="302">
          <cell r="D302" t="str">
            <v>010010040</v>
          </cell>
          <cell r="E302" t="str">
            <v>PEHD PN8 40      TUBO PE ACQUA</v>
          </cell>
        </row>
        <row r="303">
          <cell r="D303" t="str">
            <v>010010050</v>
          </cell>
          <cell r="E303" t="str">
            <v>PEHD PN8 50      TUBO PE ACQUA</v>
          </cell>
        </row>
        <row r="304">
          <cell r="D304" t="str">
            <v>010010063</v>
          </cell>
          <cell r="E304" t="str">
            <v>PEHD PN8 63      TUBO PE ACQUA</v>
          </cell>
        </row>
        <row r="305">
          <cell r="D305" t="str">
            <v>010010075</v>
          </cell>
          <cell r="E305" t="str">
            <v>PEHD PN8 75      TUBO PE ACQUA</v>
          </cell>
        </row>
        <row r="306">
          <cell r="D306" t="str">
            <v>010010090</v>
          </cell>
          <cell r="E306" t="str">
            <v>PEHD PN8 90      TUBO PE ACQUA</v>
          </cell>
        </row>
        <row r="307">
          <cell r="D307" t="str">
            <v>010010110</v>
          </cell>
          <cell r="E307" t="str">
            <v>PEHD PN8 110     TUBO PE ACQUA</v>
          </cell>
        </row>
        <row r="308">
          <cell r="D308" t="str">
            <v>010010125</v>
          </cell>
          <cell r="E308" t="str">
            <v>PEHD PN8 125     TUBO PE ACQUA</v>
          </cell>
        </row>
        <row r="309">
          <cell r="D309" t="str">
            <v>010010140</v>
          </cell>
          <cell r="E309" t="str">
            <v>PEHD PN8 140     TUBO PE ACQUA</v>
          </cell>
        </row>
        <row r="310">
          <cell r="D310" t="str">
            <v>010010160</v>
          </cell>
          <cell r="E310" t="str">
            <v>PEHD PN8 160     TUBO PE ACQUA</v>
          </cell>
        </row>
        <row r="311">
          <cell r="D311" t="str">
            <v>010010180</v>
          </cell>
          <cell r="E311" t="str">
            <v>PEHD PN8 180     TUBO PE ACQUA</v>
          </cell>
        </row>
        <row r="312">
          <cell r="D312" t="str">
            <v>010010200</v>
          </cell>
          <cell r="E312" t="str">
            <v>PEHD PN8 200     TUBO PE ACQUA</v>
          </cell>
        </row>
        <row r="313">
          <cell r="D313" t="str">
            <v>010010250</v>
          </cell>
          <cell r="E313" t="str">
            <v>PEHD PN8 250     TUBO PE ACQUA</v>
          </cell>
        </row>
        <row r="314">
          <cell r="D314" t="str">
            <v>010010280</v>
          </cell>
          <cell r="E314" t="str">
            <v>PEHD PN8 280     TUBO PE ACQUA</v>
          </cell>
        </row>
        <row r="315">
          <cell r="D315" t="str">
            <v>010010315</v>
          </cell>
          <cell r="E315" t="str">
            <v>PEHD PN8 315     TUBO PE ACQUA</v>
          </cell>
        </row>
        <row r="316">
          <cell r="D316" t="str">
            <v>010010355</v>
          </cell>
          <cell r="E316" t="str">
            <v>PEHD PN8 355     TUBO PE ACQUA</v>
          </cell>
        </row>
        <row r="317">
          <cell r="D317" t="str">
            <v>010010400</v>
          </cell>
          <cell r="E317" t="str">
            <v>PEHD PN8 400     TUBO PE ACQUA</v>
          </cell>
        </row>
        <row r="318">
          <cell r="D318" t="str">
            <v>010011025</v>
          </cell>
          <cell r="E318" t="str">
            <v>GUAINA FLESSIBILE IN PVC DN 25</v>
          </cell>
        </row>
        <row r="319">
          <cell r="D319" t="str">
            <v>010011032</v>
          </cell>
          <cell r="E319" t="str">
            <v>GUAINA FLESSIBILE IN PVC DN 32</v>
          </cell>
        </row>
        <row r="320">
          <cell r="D320" t="str">
            <v>010011040</v>
          </cell>
          <cell r="E320" t="str">
            <v>GUAINA FLESSIBILE IN PVC DN 40</v>
          </cell>
        </row>
        <row r="321">
          <cell r="D321" t="str">
            <v>010012032</v>
          </cell>
          <cell r="E321" t="str">
            <v>PEHD PN16 32 PE100  TUBO ACQUA</v>
          </cell>
        </row>
        <row r="322">
          <cell r="D322" t="str">
            <v>010012040</v>
          </cell>
          <cell r="E322" t="str">
            <v>PEHD PN16 40 PE100  TUBO ACQUA</v>
          </cell>
        </row>
        <row r="323">
          <cell r="D323" t="str">
            <v>010012050</v>
          </cell>
          <cell r="E323" t="str">
            <v>PEHD PN16 50 PE100  TUBO ACQUA</v>
          </cell>
        </row>
        <row r="324">
          <cell r="D324" t="str">
            <v>010012063</v>
          </cell>
          <cell r="E324" t="str">
            <v>PEHD PN16 63 PE100  TUBO ACQUA</v>
          </cell>
        </row>
        <row r="325">
          <cell r="D325" t="str">
            <v>010012075</v>
          </cell>
          <cell r="E325" t="str">
            <v>PEHD PN16 75 PE 100 TUBO ACQUA</v>
          </cell>
        </row>
        <row r="326">
          <cell r="D326" t="str">
            <v>010012090</v>
          </cell>
          <cell r="E326" t="str">
            <v>PEHD PN16 90 PE 100 TUBO ACQUA</v>
          </cell>
        </row>
        <row r="327">
          <cell r="D327" t="str">
            <v>010012110</v>
          </cell>
          <cell r="E327" t="str">
            <v>PEHD PN16 110 PE100 TUBO ACQUA</v>
          </cell>
        </row>
        <row r="328">
          <cell r="D328" t="str">
            <v>010012125</v>
          </cell>
          <cell r="E328" t="str">
            <v>PEHD PN16 125 PE100 TUBO ACQUA</v>
          </cell>
        </row>
        <row r="329">
          <cell r="D329" t="str">
            <v>010012140</v>
          </cell>
          <cell r="E329" t="str">
            <v>PEHD PN16 140 PE100 TUBO ACQUA</v>
          </cell>
        </row>
        <row r="330">
          <cell r="D330" t="str">
            <v>010012160</v>
          </cell>
          <cell r="E330" t="str">
            <v>PEHD PN16 160 PE100 TUBO ACQUA</v>
          </cell>
        </row>
        <row r="331">
          <cell r="D331" t="str">
            <v>010012180</v>
          </cell>
          <cell r="E331" t="str">
            <v>PEHD PN16 180 PE100 TUBO ACQUA</v>
          </cell>
        </row>
        <row r="332">
          <cell r="D332" t="str">
            <v>010012200</v>
          </cell>
          <cell r="E332" t="str">
            <v>PEHD PN16 200 PE100 TUBO ACQUA</v>
          </cell>
        </row>
        <row r="333">
          <cell r="D333" t="str">
            <v>010012225</v>
          </cell>
          <cell r="E333" t="str">
            <v>PEHD PN16 225 PE100 TUBO ACQUA</v>
          </cell>
        </row>
        <row r="334">
          <cell r="D334" t="str">
            <v>010012250</v>
          </cell>
          <cell r="E334" t="str">
            <v>PEHD PN16 250 PE100 TUBO ACQUA</v>
          </cell>
        </row>
        <row r="335">
          <cell r="D335" t="str">
            <v>010014063</v>
          </cell>
          <cell r="E335" t="str">
            <v>PEHD PN10 63 PE100  TUBO ACQUA</v>
          </cell>
        </row>
        <row r="336">
          <cell r="D336" t="str">
            <v>010014075</v>
          </cell>
          <cell r="E336" t="str">
            <v>PEHD PN10 75 PE100  TUBO ACQUA</v>
          </cell>
        </row>
        <row r="337">
          <cell r="D337" t="str">
            <v>010014090</v>
          </cell>
          <cell r="E337" t="str">
            <v>PEHD PN10 90 PE100  TUBO ACQUA</v>
          </cell>
        </row>
        <row r="338">
          <cell r="D338" t="str">
            <v>010014110</v>
          </cell>
          <cell r="E338" t="str">
            <v>PEHD PN10 110 PE100 TUBO ACQUA</v>
          </cell>
        </row>
        <row r="339">
          <cell r="D339" t="str">
            <v>010014125</v>
          </cell>
          <cell r="E339" t="str">
            <v>PEHD PN10 125 PE100 TUBO ACQUA</v>
          </cell>
        </row>
        <row r="340">
          <cell r="D340" t="str">
            <v>010014140</v>
          </cell>
          <cell r="E340" t="str">
            <v>PEHD PN10 140 PE100 TUBO ACQUA</v>
          </cell>
        </row>
        <row r="341">
          <cell r="D341" t="str">
            <v>010014160</v>
          </cell>
          <cell r="E341" t="str">
            <v>PEHD PN10 160 PE100 TUBO ACQUA</v>
          </cell>
        </row>
        <row r="342">
          <cell r="D342" t="str">
            <v>010014180</v>
          </cell>
          <cell r="E342" t="str">
            <v>PEHD PN10 180 PE100 TUBO ACQUA</v>
          </cell>
        </row>
        <row r="343">
          <cell r="D343" t="str">
            <v>010014200</v>
          </cell>
          <cell r="E343" t="str">
            <v>PEHD PN10 200 PE100 TUBO ACQUA</v>
          </cell>
        </row>
        <row r="344">
          <cell r="D344" t="str">
            <v>010014225</v>
          </cell>
          <cell r="E344" t="str">
            <v>PEHD PN10 225 PE100 TUBO ACQUA</v>
          </cell>
        </row>
        <row r="345">
          <cell r="D345" t="str">
            <v>010014250</v>
          </cell>
          <cell r="E345" t="str">
            <v>PEHD PN10 250 PE100 TUBO ACQUA</v>
          </cell>
        </row>
        <row r="346">
          <cell r="D346" t="str">
            <v>014002010</v>
          </cell>
          <cell r="E346" t="str">
            <v>RAME MT NUDO 10        TUBO MT</v>
          </cell>
        </row>
        <row r="347">
          <cell r="D347" t="str">
            <v>014002012</v>
          </cell>
          <cell r="E347" t="str">
            <v>RAME MT NUDO 12        TUBO MT</v>
          </cell>
        </row>
        <row r="348">
          <cell r="D348" t="str">
            <v>014002014</v>
          </cell>
          <cell r="E348" t="str">
            <v>RAME MT NUDO 14        TUBO MT</v>
          </cell>
        </row>
        <row r="349">
          <cell r="D349" t="str">
            <v>014002016</v>
          </cell>
          <cell r="E349" t="str">
            <v>RAME MT NUDO 16        TUBO MT</v>
          </cell>
        </row>
        <row r="350">
          <cell r="D350" t="str">
            <v>014002018</v>
          </cell>
          <cell r="E350" t="str">
            <v>RAME MT NUDO 18        TUBO MT</v>
          </cell>
        </row>
        <row r="351">
          <cell r="D351" t="str">
            <v>014002022</v>
          </cell>
          <cell r="E351" t="str">
            <v>RAME MT NUDO 22        TUBO MT</v>
          </cell>
        </row>
        <row r="352">
          <cell r="D352" t="str">
            <v>014004010</v>
          </cell>
          <cell r="E352" t="str">
            <v>RAME KG NUDO 10        TUBO KG</v>
          </cell>
        </row>
        <row r="353">
          <cell r="D353" t="str">
            <v>014004012</v>
          </cell>
          <cell r="E353" t="str">
            <v>RAME KG NUDO 12        TUBO KG</v>
          </cell>
        </row>
        <row r="354">
          <cell r="D354" t="str">
            <v>014004014</v>
          </cell>
          <cell r="E354" t="str">
            <v>RAME KG NUDO 14        TUBO KG</v>
          </cell>
        </row>
        <row r="355">
          <cell r="D355" t="str">
            <v>014004016</v>
          </cell>
          <cell r="E355" t="str">
            <v>RAME KG NUDO 16        TUBO KG</v>
          </cell>
        </row>
        <row r="356">
          <cell r="D356" t="str">
            <v>014004018</v>
          </cell>
          <cell r="E356" t="str">
            <v>RAME KG NUDO 18        TUBO KG</v>
          </cell>
        </row>
        <row r="357">
          <cell r="D357" t="str">
            <v>014004022</v>
          </cell>
          <cell r="E357" t="str">
            <v>RAME KG NUDO 22        TUBO KG</v>
          </cell>
        </row>
        <row r="358">
          <cell r="D358" t="str">
            <v>014006010</v>
          </cell>
          <cell r="E358" t="str">
            <v>RAME RIV 373 10        TUBO MT</v>
          </cell>
        </row>
        <row r="359">
          <cell r="D359" t="str">
            <v>014006012</v>
          </cell>
          <cell r="E359" t="str">
            <v>RAME RIV 373 12        TUBO MT</v>
          </cell>
        </row>
        <row r="360">
          <cell r="D360" t="str">
            <v>014006014</v>
          </cell>
          <cell r="E360" t="str">
            <v>RAME RIV 373 14        TUBO MT</v>
          </cell>
        </row>
        <row r="361">
          <cell r="D361" t="str">
            <v>014006016</v>
          </cell>
          <cell r="E361" t="str">
            <v>RAME RIV 373 16        TUBO MT</v>
          </cell>
        </row>
        <row r="362">
          <cell r="D362" t="str">
            <v>014006018</v>
          </cell>
          <cell r="E362" t="str">
            <v>RAME RIV 373 18        TUBO MT</v>
          </cell>
        </row>
        <row r="363">
          <cell r="D363" t="str">
            <v>014008010</v>
          </cell>
          <cell r="E363" t="str">
            <v>RAME RIV PVC 10        TUBO MT</v>
          </cell>
        </row>
        <row r="364">
          <cell r="D364" t="str">
            <v>014008012</v>
          </cell>
          <cell r="E364" t="str">
            <v>RAME RIV PVC 12        TUBO MT</v>
          </cell>
        </row>
        <row r="365">
          <cell r="D365" t="str">
            <v>014008014</v>
          </cell>
          <cell r="E365" t="str">
            <v>RAME RIV PVC 14        TUBO MT</v>
          </cell>
        </row>
        <row r="366">
          <cell r="D366" t="str">
            <v>014008016</v>
          </cell>
          <cell r="E366" t="str">
            <v>RAME RIV PVC 16        TUBO MT</v>
          </cell>
        </row>
        <row r="367">
          <cell r="D367" t="str">
            <v>014008018</v>
          </cell>
          <cell r="E367" t="str">
            <v>RAME RIV PVC 18        TUBO MT</v>
          </cell>
        </row>
        <row r="368">
          <cell r="D368" t="str">
            <v>016001001</v>
          </cell>
          <cell r="E368" t="str">
            <v>POLIFUSORE 3 POSIZ. CONFEZIONE</v>
          </cell>
        </row>
        <row r="369">
          <cell r="D369" t="str">
            <v>016001002</v>
          </cell>
          <cell r="E369" t="str">
            <v>TAGLIATUBO PER TUBI PLASTICA</v>
          </cell>
        </row>
        <row r="370">
          <cell r="D370" t="str">
            <v>016001003</v>
          </cell>
          <cell r="E370" t="str">
            <v>MANOREGISTRATORE A TAMBURO</v>
          </cell>
        </row>
        <row r="371">
          <cell r="D371" t="str">
            <v>030001010</v>
          </cell>
          <cell r="E371" t="str">
            <v>AFL 1 1/8             CURVA MF</v>
          </cell>
        </row>
        <row r="372">
          <cell r="D372" t="str">
            <v>030001014</v>
          </cell>
          <cell r="E372" t="str">
            <v>AFL 1 1/4             CURVA MF</v>
          </cell>
        </row>
        <row r="373">
          <cell r="D373" t="str">
            <v>030001017</v>
          </cell>
          <cell r="E373" t="str">
            <v>AFL 1 3/8             CURVA MF</v>
          </cell>
        </row>
        <row r="374">
          <cell r="D374" t="str">
            <v>030001021</v>
          </cell>
          <cell r="E374" t="str">
            <v>AFL 1 1/2             CURVA MF</v>
          </cell>
        </row>
        <row r="375">
          <cell r="D375" t="str">
            <v>030001026</v>
          </cell>
          <cell r="E375" t="str">
            <v>AFL 1 3/4             CURVA MF</v>
          </cell>
        </row>
        <row r="376">
          <cell r="D376" t="str">
            <v>030001033</v>
          </cell>
          <cell r="E376" t="str">
            <v>AFL 1 1               CURVA MF</v>
          </cell>
        </row>
        <row r="377">
          <cell r="D377" t="str">
            <v>030001042</v>
          </cell>
          <cell r="E377" t="str">
            <v>AFL 1 1.1/4           CURVA MF</v>
          </cell>
        </row>
        <row r="378">
          <cell r="D378" t="str">
            <v>030001048</v>
          </cell>
          <cell r="E378" t="str">
            <v>AFL 1 1.1/2           CURVA MF</v>
          </cell>
        </row>
        <row r="379">
          <cell r="D379" t="str">
            <v>030001060</v>
          </cell>
          <cell r="E379" t="str">
            <v>AFL 1 2               CURVA MF</v>
          </cell>
        </row>
        <row r="380">
          <cell r="D380" t="str">
            <v>030001076</v>
          </cell>
          <cell r="E380" t="str">
            <v>AFL 1 2.1/2           CURVA MF</v>
          </cell>
        </row>
        <row r="381">
          <cell r="D381" t="str">
            <v>030001088</v>
          </cell>
          <cell r="E381" t="str">
            <v>AFL 1 3               CURVA MF</v>
          </cell>
        </row>
        <row r="382">
          <cell r="D382" t="str">
            <v>030001114</v>
          </cell>
          <cell r="E382" t="str">
            <v>AFL 1 4               CURVA MF</v>
          </cell>
        </row>
        <row r="383">
          <cell r="D383" t="str">
            <v>030002017</v>
          </cell>
          <cell r="E383" t="str">
            <v>AFL 2 3/8             CURVA FF</v>
          </cell>
        </row>
        <row r="384">
          <cell r="D384" t="str">
            <v>030002021</v>
          </cell>
          <cell r="E384" t="str">
            <v>AFL 2 1/2             CURVA FF</v>
          </cell>
        </row>
        <row r="385">
          <cell r="D385" t="str">
            <v>030002026</v>
          </cell>
          <cell r="E385" t="str">
            <v>AFL 2 3/4             CURVA FF</v>
          </cell>
        </row>
        <row r="386">
          <cell r="D386" t="str">
            <v>030002033</v>
          </cell>
          <cell r="E386" t="str">
            <v>AFL 2 1               CURVA FF</v>
          </cell>
        </row>
        <row r="387">
          <cell r="D387" t="str">
            <v>030002042</v>
          </cell>
          <cell r="E387" t="str">
            <v>AFL 2 1.1/4           CURVA FF</v>
          </cell>
        </row>
        <row r="388">
          <cell r="D388" t="str">
            <v>030002048</v>
          </cell>
          <cell r="E388" t="str">
            <v>AFL 2 1.1/2           CURVA FF</v>
          </cell>
        </row>
        <row r="389">
          <cell r="D389" t="str">
            <v>030002060</v>
          </cell>
          <cell r="E389" t="str">
            <v>AFL 2 2               CURVA FF</v>
          </cell>
        </row>
        <row r="390">
          <cell r="D390" t="str">
            <v>030002076</v>
          </cell>
          <cell r="E390" t="str">
            <v>AFL 2 2.1/2           CURVA FF</v>
          </cell>
        </row>
        <row r="391">
          <cell r="D391" t="str">
            <v>030002088</v>
          </cell>
          <cell r="E391" t="str">
            <v>AFL 2 3               CURVA FF</v>
          </cell>
        </row>
        <row r="392">
          <cell r="D392" t="str">
            <v>030002114</v>
          </cell>
          <cell r="E392" t="str">
            <v>AFL 2 4               CURVA FF</v>
          </cell>
        </row>
        <row r="393">
          <cell r="D393" t="str">
            <v>030003026</v>
          </cell>
          <cell r="E393" t="str">
            <v>AFL 3 3/4             CURVA MM</v>
          </cell>
        </row>
        <row r="394">
          <cell r="D394" t="str">
            <v>030003033</v>
          </cell>
          <cell r="E394" t="str">
            <v>AFL 3  1              CURVA MM</v>
          </cell>
        </row>
        <row r="395">
          <cell r="D395" t="str">
            <v>030040014</v>
          </cell>
          <cell r="E395" t="str">
            <v>AFL 40 1/4         CURVA 45øMF</v>
          </cell>
        </row>
        <row r="396">
          <cell r="D396" t="str">
            <v>030040017</v>
          </cell>
          <cell r="E396" t="str">
            <v>AFL 40 3/8         CURVA 45øMF</v>
          </cell>
        </row>
        <row r="397">
          <cell r="D397" t="str">
            <v>030040021</v>
          </cell>
          <cell r="E397" t="str">
            <v>AFL 40 1/2         CURVA 45øMF</v>
          </cell>
        </row>
        <row r="398">
          <cell r="D398" t="str">
            <v>030040026</v>
          </cell>
          <cell r="E398" t="str">
            <v>AFL 40 3/4         CURVA 45øMF</v>
          </cell>
        </row>
        <row r="399">
          <cell r="D399" t="str">
            <v>030040033</v>
          </cell>
          <cell r="E399" t="str">
            <v>AFL 40 1           CURVA 45øMF</v>
          </cell>
        </row>
        <row r="400">
          <cell r="D400" t="str">
            <v>030040042</v>
          </cell>
          <cell r="E400" t="str">
            <v>AFL 40 1.1/4       CURVA 45øMF</v>
          </cell>
        </row>
        <row r="401">
          <cell r="D401" t="str">
            <v>030040048</v>
          </cell>
          <cell r="E401" t="str">
            <v>AFL 40 1.1/2       CURVA 45øMF</v>
          </cell>
        </row>
        <row r="402">
          <cell r="D402" t="str">
            <v>030040060</v>
          </cell>
          <cell r="E402" t="str">
            <v>AFL 40 2           CURVA 45øMF</v>
          </cell>
        </row>
        <row r="403">
          <cell r="D403" t="str">
            <v>030040076</v>
          </cell>
          <cell r="E403" t="str">
            <v>AFL 40 2.1/2       CURVA 45øMF</v>
          </cell>
        </row>
        <row r="404">
          <cell r="D404" t="str">
            <v>030040088</v>
          </cell>
          <cell r="E404" t="str">
            <v>AFL 40 3           CURVA 45øMF</v>
          </cell>
        </row>
        <row r="405">
          <cell r="D405" t="str">
            <v>030040114</v>
          </cell>
          <cell r="E405" t="str">
            <v>AFL 40 4           CURVA 45øMF</v>
          </cell>
        </row>
        <row r="406">
          <cell r="D406" t="str">
            <v>030041017</v>
          </cell>
          <cell r="E406" t="str">
            <v>AFL 41 3/8         CURVA 45øFF</v>
          </cell>
        </row>
        <row r="407">
          <cell r="D407" t="str">
            <v>030041021</v>
          </cell>
          <cell r="E407" t="str">
            <v>AFL 41 1/2         CURVA 45øFF</v>
          </cell>
        </row>
        <row r="408">
          <cell r="D408" t="str">
            <v>030041026</v>
          </cell>
          <cell r="E408" t="str">
            <v>AFL 41 3/4         CURVA 45øFF</v>
          </cell>
        </row>
        <row r="409">
          <cell r="D409" t="str">
            <v>030041033</v>
          </cell>
          <cell r="E409" t="str">
            <v>AFL 41 1           CURVA 45øFF</v>
          </cell>
        </row>
        <row r="410">
          <cell r="D410" t="str">
            <v>030041042</v>
          </cell>
          <cell r="E410" t="str">
            <v>AFL 41 1.1/4       CURVA 45øFF</v>
          </cell>
        </row>
        <row r="411">
          <cell r="D411" t="str">
            <v>030041048</v>
          </cell>
          <cell r="E411" t="str">
            <v>AFL 41 1.1/2       CURVA 45øFF</v>
          </cell>
        </row>
        <row r="412">
          <cell r="D412" t="str">
            <v>030041060</v>
          </cell>
          <cell r="E412" t="str">
            <v>AFL 41 2           CURVA 45øFF</v>
          </cell>
        </row>
        <row r="413">
          <cell r="D413" t="str">
            <v>030041076</v>
          </cell>
          <cell r="E413" t="str">
            <v>AFL 41 2.1/2       CURVA 45øFF</v>
          </cell>
        </row>
        <row r="414">
          <cell r="D414" t="str">
            <v>030041088</v>
          </cell>
          <cell r="E414" t="str">
            <v>AFL 41 3           CURVA 45øFF</v>
          </cell>
        </row>
        <row r="415">
          <cell r="D415" t="str">
            <v>030041114</v>
          </cell>
          <cell r="E415" t="str">
            <v>AFL 41 4           CURVA 45øFF</v>
          </cell>
        </row>
        <row r="416">
          <cell r="D416" t="str">
            <v>030085017</v>
          </cell>
          <cell r="E416" t="str">
            <v>AFL 85 3/8      CURVA SORPASSO</v>
          </cell>
        </row>
        <row r="417">
          <cell r="D417" t="str">
            <v>030085021</v>
          </cell>
          <cell r="E417" t="str">
            <v>AFL 85 1/2      CURVA SORPASSO</v>
          </cell>
        </row>
        <row r="418">
          <cell r="D418" t="str">
            <v>030085026</v>
          </cell>
          <cell r="E418" t="str">
            <v>AFL 85 3/4      CURVA SORPASSO</v>
          </cell>
        </row>
        <row r="419">
          <cell r="D419" t="str">
            <v>030085033</v>
          </cell>
          <cell r="E419" t="str">
            <v>AFL 85 1        CURVA SORPASSO</v>
          </cell>
        </row>
        <row r="420">
          <cell r="D420" t="str">
            <v>030090010</v>
          </cell>
          <cell r="E420" t="str">
            <v>AFL 90 1/8           GOMITO FF</v>
          </cell>
        </row>
        <row r="421">
          <cell r="D421" t="str">
            <v>030090014</v>
          </cell>
          <cell r="E421" t="str">
            <v>AFL 90 1/4           GOMITO FF</v>
          </cell>
        </row>
        <row r="422">
          <cell r="D422" t="str">
            <v>030090017</v>
          </cell>
          <cell r="E422" t="str">
            <v>AFL 90 3/8           GOMITO FF</v>
          </cell>
        </row>
        <row r="423">
          <cell r="D423" t="str">
            <v>030090021</v>
          </cell>
          <cell r="E423" t="str">
            <v>AFL 90 1/2           GOMITO FF</v>
          </cell>
        </row>
        <row r="424">
          <cell r="D424" t="str">
            <v>030090026</v>
          </cell>
          <cell r="E424" t="str">
            <v>AFL 90 3/4           GOMITO FF</v>
          </cell>
        </row>
        <row r="425">
          <cell r="D425" t="str">
            <v>030090033</v>
          </cell>
          <cell r="E425" t="str">
            <v>AFL 90 1             GOMITO FF</v>
          </cell>
        </row>
        <row r="426">
          <cell r="D426" t="str">
            <v>030090042</v>
          </cell>
          <cell r="E426" t="str">
            <v>AFL 90 1.1/4         GOMITO FF</v>
          </cell>
        </row>
        <row r="427">
          <cell r="D427" t="str">
            <v>030090048</v>
          </cell>
          <cell r="E427" t="str">
            <v>AFL 90 1.1/2         GOMITO FF</v>
          </cell>
        </row>
        <row r="428">
          <cell r="D428" t="str">
            <v>030090060</v>
          </cell>
          <cell r="E428" t="str">
            <v>AFL 90 2             GOMITO FF</v>
          </cell>
        </row>
        <row r="429">
          <cell r="D429" t="str">
            <v>030090076</v>
          </cell>
          <cell r="E429" t="str">
            <v>AFL 90 2.1/2         GOMITO FF</v>
          </cell>
        </row>
        <row r="430">
          <cell r="D430" t="str">
            <v>030090088</v>
          </cell>
          <cell r="E430" t="str">
            <v>AFL 90 3             GOMITO FF</v>
          </cell>
        </row>
        <row r="431">
          <cell r="D431" t="str">
            <v>030090114</v>
          </cell>
          <cell r="E431" t="str">
            <v>AFL 90 4             GOMITO FF</v>
          </cell>
        </row>
        <row r="432">
          <cell r="D432" t="str">
            <v>030090139</v>
          </cell>
          <cell r="E432" t="str">
            <v>AFL 90 5             GOMITO FF</v>
          </cell>
        </row>
        <row r="433">
          <cell r="D433" t="str">
            <v>030092014</v>
          </cell>
          <cell r="E433" t="str">
            <v>AFL 92 1/4           GOMITO MF</v>
          </cell>
        </row>
        <row r="434">
          <cell r="D434" t="str">
            <v>030092017</v>
          </cell>
          <cell r="E434" t="str">
            <v>AFL 92 3/8           GOMITO MF</v>
          </cell>
        </row>
        <row r="435">
          <cell r="D435" t="str">
            <v>030092021</v>
          </cell>
          <cell r="E435" t="str">
            <v>AFL 92 1/2           GOMITO MF</v>
          </cell>
        </row>
        <row r="436">
          <cell r="D436" t="str">
            <v>030092026</v>
          </cell>
          <cell r="E436" t="str">
            <v>AFL 92 3/4           GOMITO MF</v>
          </cell>
        </row>
        <row r="437">
          <cell r="D437" t="str">
            <v>030092033</v>
          </cell>
          <cell r="E437" t="str">
            <v>AFL 92 1             GOMITO MF</v>
          </cell>
        </row>
        <row r="438">
          <cell r="D438" t="str">
            <v>030092042</v>
          </cell>
          <cell r="E438" t="str">
            <v>AFL 92 1.1/4         GOMITO MF</v>
          </cell>
        </row>
        <row r="439">
          <cell r="D439" t="str">
            <v>030092048</v>
          </cell>
          <cell r="E439" t="str">
            <v>AFL 92 1.1/2         GOMITO MF</v>
          </cell>
        </row>
        <row r="440">
          <cell r="D440" t="str">
            <v>030092060</v>
          </cell>
          <cell r="E440" t="str">
            <v>AFL 92 2             GOMITO MF</v>
          </cell>
        </row>
        <row r="441">
          <cell r="D441" t="str">
            <v>030092076</v>
          </cell>
          <cell r="E441" t="str">
            <v>AFL 92 2.1/2         GOMITO MF</v>
          </cell>
        </row>
        <row r="442">
          <cell r="D442" t="str">
            <v>030092088</v>
          </cell>
          <cell r="E442" t="str">
            <v>AFL 92 3             GOMITO MF</v>
          </cell>
        </row>
        <row r="443">
          <cell r="D443" t="str">
            <v>030092114</v>
          </cell>
          <cell r="E443" t="str">
            <v>AFL 92 4             GOMITO MF</v>
          </cell>
        </row>
        <row r="444">
          <cell r="D444" t="str">
            <v>030094017</v>
          </cell>
          <cell r="E444" t="str">
            <v>AFL 94 3/8           GOMITO MM</v>
          </cell>
        </row>
        <row r="445">
          <cell r="D445" t="str">
            <v>030094021</v>
          </cell>
          <cell r="E445" t="str">
            <v>AFL 94 1/2           GOMITO MM</v>
          </cell>
        </row>
        <row r="446">
          <cell r="D446" t="str">
            <v>030094026</v>
          </cell>
          <cell r="E446" t="str">
            <v>AFL 94 3/4           GOMITO MM</v>
          </cell>
        </row>
        <row r="447">
          <cell r="D447" t="str">
            <v>030094033</v>
          </cell>
          <cell r="E447" t="str">
            <v>AFL 94 1             GOMITO MM</v>
          </cell>
        </row>
        <row r="448">
          <cell r="D448" t="str">
            <v>030094042</v>
          </cell>
          <cell r="E448" t="str">
            <v>AFL 94 1.1/4         GOMITO MM</v>
          </cell>
        </row>
        <row r="449">
          <cell r="D449" t="str">
            <v>030095017</v>
          </cell>
          <cell r="E449" t="str">
            <v>AFL 95 3/8   GOMITO S/PIANA FF</v>
          </cell>
        </row>
        <row r="450">
          <cell r="D450" t="str">
            <v>030095021</v>
          </cell>
          <cell r="E450" t="str">
            <v>AFL 95 1/2   GOMITO S/PIANA FF</v>
          </cell>
        </row>
        <row r="451">
          <cell r="D451" t="str">
            <v>030095026</v>
          </cell>
          <cell r="E451" t="str">
            <v>AFL 95 3/4   GOMITO S/PIANA FF</v>
          </cell>
        </row>
        <row r="452">
          <cell r="D452" t="str">
            <v>030095033</v>
          </cell>
          <cell r="E452" t="str">
            <v>AFL 95 1  GOMITO SEDE PIANA FF</v>
          </cell>
        </row>
        <row r="453">
          <cell r="D453" t="str">
            <v>030095042</v>
          </cell>
          <cell r="E453" t="str">
            <v>AFL 95 1.1/4 GOMITO S/PIANA FF</v>
          </cell>
        </row>
        <row r="454">
          <cell r="D454" t="str">
            <v>030095048</v>
          </cell>
          <cell r="E454" t="str">
            <v>AFL 95 1.1/2 GOMITO S/PIANA FF</v>
          </cell>
        </row>
        <row r="455">
          <cell r="D455" t="str">
            <v>030095060</v>
          </cell>
          <cell r="E455" t="str">
            <v>AFL 95 2  GOMITO SEDE PIANA FF</v>
          </cell>
        </row>
        <row r="456">
          <cell r="D456" t="str">
            <v>030095076</v>
          </cell>
          <cell r="E456" t="str">
            <v>AFL 95 2.1/2 GOMITO S/PIANA FF</v>
          </cell>
        </row>
        <row r="457">
          <cell r="D457" t="str">
            <v>030095088</v>
          </cell>
          <cell r="E457" t="str">
            <v>AFL 95 3  GOMITO SEDE PIANA FF</v>
          </cell>
        </row>
        <row r="458">
          <cell r="D458" t="str">
            <v>030095114</v>
          </cell>
          <cell r="E458" t="str">
            <v>AFL 95 4  GOMITO SEDE PIANA FF</v>
          </cell>
        </row>
        <row r="459">
          <cell r="D459" t="str">
            <v>030096017</v>
          </cell>
          <cell r="E459" t="str">
            <v>AFL 96 3/8  GOMITO S/CONICA FF</v>
          </cell>
        </row>
        <row r="460">
          <cell r="D460" t="str">
            <v>030096021</v>
          </cell>
          <cell r="E460" t="str">
            <v>AFL 96 1/2  GOMITO S/CONICA FF</v>
          </cell>
        </row>
        <row r="461">
          <cell r="D461" t="str">
            <v>030096026</v>
          </cell>
          <cell r="E461" t="str">
            <v>AFL 96 3/4  GOMITO S/CONICA FF</v>
          </cell>
        </row>
        <row r="462">
          <cell r="D462" t="str">
            <v>030096033</v>
          </cell>
          <cell r="E462" t="str">
            <v>AFL 96 1 GOMITO SEDE CONICA FF</v>
          </cell>
        </row>
        <row r="463">
          <cell r="D463" t="str">
            <v>030096042</v>
          </cell>
          <cell r="E463" t="str">
            <v>AFL 96 1.1/4 GOMITO S/CONIC FF</v>
          </cell>
        </row>
        <row r="464">
          <cell r="D464" t="str">
            <v>030096048</v>
          </cell>
          <cell r="E464" t="str">
            <v>AFL 96 1.1/2 GOMITO S/CONIC FF</v>
          </cell>
        </row>
        <row r="465">
          <cell r="D465" t="str">
            <v>030096060</v>
          </cell>
          <cell r="E465" t="str">
            <v>AFL 96 2 GOMITO SEDE CONICA FF</v>
          </cell>
        </row>
        <row r="466">
          <cell r="D466" t="str">
            <v>030096076</v>
          </cell>
          <cell r="E466" t="str">
            <v>AFL 96 2.1/2 GOMITO S/CONIC FF</v>
          </cell>
        </row>
        <row r="467">
          <cell r="D467" t="str">
            <v>030096088</v>
          </cell>
          <cell r="E467" t="str">
            <v>AFL 96 3 GOMITO SEDE CONICA FF</v>
          </cell>
        </row>
        <row r="468">
          <cell r="D468" t="str">
            <v>030096114</v>
          </cell>
          <cell r="E468" t="str">
            <v>AFL 96 4 GOMITO SEDE CONICA FF</v>
          </cell>
        </row>
        <row r="469">
          <cell r="D469" t="str">
            <v>030097017</v>
          </cell>
          <cell r="E469" t="str">
            <v>AFL 97 3/8   GOMITO S/PIANA MF</v>
          </cell>
        </row>
        <row r="470">
          <cell r="D470" t="str">
            <v>030097021</v>
          </cell>
          <cell r="E470" t="str">
            <v>AFL 97 1/2   GOMITO S/PIANA MF</v>
          </cell>
        </row>
        <row r="471">
          <cell r="D471" t="str">
            <v>030097026</v>
          </cell>
          <cell r="E471" t="str">
            <v>AFL 97 3/4   GOMITO S/PIANA MF</v>
          </cell>
        </row>
        <row r="472">
          <cell r="D472" t="str">
            <v>030097033</v>
          </cell>
          <cell r="E472" t="str">
            <v>AFL 97 1  GOMITO SEDE PIANA MF</v>
          </cell>
        </row>
        <row r="473">
          <cell r="D473" t="str">
            <v>030097042</v>
          </cell>
          <cell r="E473" t="str">
            <v>AFL 97 1.1/4 GOMITO S/PIANA MF</v>
          </cell>
        </row>
        <row r="474">
          <cell r="D474" t="str">
            <v>030097048</v>
          </cell>
          <cell r="E474" t="str">
            <v>AFL 97 1.1/2 GOMITO S/PIANA MF</v>
          </cell>
        </row>
        <row r="475">
          <cell r="D475" t="str">
            <v>030097060</v>
          </cell>
          <cell r="E475" t="str">
            <v>AFL 97 2  GOMITO SEDE PIANA MF</v>
          </cell>
        </row>
        <row r="476">
          <cell r="D476" t="str">
            <v>030098017</v>
          </cell>
          <cell r="E476" t="str">
            <v>AFL 98 3/8  GOMITO S/CONICA MF</v>
          </cell>
        </row>
        <row r="477">
          <cell r="D477" t="str">
            <v>030098021</v>
          </cell>
          <cell r="E477" t="str">
            <v>AFL 98 1/2  GOMITO S/CONICA MF</v>
          </cell>
        </row>
        <row r="478">
          <cell r="D478" t="str">
            <v>030098026</v>
          </cell>
          <cell r="E478" t="str">
            <v>AFL 98 3/4  GOMITO S/CONICA MF</v>
          </cell>
        </row>
        <row r="479">
          <cell r="D479" t="str">
            <v>030098033</v>
          </cell>
          <cell r="E479" t="str">
            <v>AFL 98 1 GOMITO SEDE CONICA MF</v>
          </cell>
        </row>
        <row r="480">
          <cell r="D480" t="str">
            <v>030098042</v>
          </cell>
          <cell r="E480" t="str">
            <v>AFL 98 1.1/4 GOMITO S/CONIC MF</v>
          </cell>
        </row>
        <row r="481">
          <cell r="D481" t="str">
            <v>030098048</v>
          </cell>
          <cell r="E481" t="str">
            <v>AFL 98 1.1/2 GOMITO S/CONIC MF</v>
          </cell>
        </row>
        <row r="482">
          <cell r="D482" t="str">
            <v>030098060</v>
          </cell>
          <cell r="E482" t="str">
            <v>AFL 98 2 GOMITO SEDE CONICA MF</v>
          </cell>
        </row>
        <row r="483">
          <cell r="D483" t="str">
            <v>03009R021017</v>
          </cell>
          <cell r="E483" t="str">
            <v>AFL 90R 1/2 3/8  GOMITO RID FF</v>
          </cell>
        </row>
        <row r="484">
          <cell r="D484" t="str">
            <v>03009R026017</v>
          </cell>
          <cell r="E484" t="str">
            <v>AFL 90R 3/4 3/8  GOMITO RID FF</v>
          </cell>
        </row>
        <row r="485">
          <cell r="D485" t="str">
            <v>03009R026021</v>
          </cell>
          <cell r="E485" t="str">
            <v>AFL 90R 3/4 1/2  GOMITO RID FF</v>
          </cell>
        </row>
        <row r="486">
          <cell r="D486" t="str">
            <v>03009R033021</v>
          </cell>
          <cell r="E486" t="str">
            <v>AFL 90R 1 1/2    GOMITO RID FF</v>
          </cell>
        </row>
        <row r="487">
          <cell r="D487" t="str">
            <v>03009R033026</v>
          </cell>
          <cell r="E487" t="str">
            <v>AFL 90R 1 3/4    GOMITO RID FF</v>
          </cell>
        </row>
        <row r="488">
          <cell r="D488" t="str">
            <v>03009R042026</v>
          </cell>
          <cell r="E488" t="str">
            <v>AFL 90R1.1/4 3/4 GOMITO RID FF</v>
          </cell>
        </row>
        <row r="489">
          <cell r="D489" t="str">
            <v>03009R042033</v>
          </cell>
          <cell r="E489" t="str">
            <v>AFL 90R 1.1/4 1  GOMITO RID FF</v>
          </cell>
        </row>
        <row r="490">
          <cell r="D490" t="str">
            <v>03009R048026</v>
          </cell>
          <cell r="E490" t="str">
            <v>AFL 90R1.1/2 3/4 GOMITO RID FF</v>
          </cell>
        </row>
        <row r="491">
          <cell r="D491" t="str">
            <v>03009R048033</v>
          </cell>
          <cell r="E491" t="str">
            <v>AFL 90R 1.1/2 1  GOMITO RID FF</v>
          </cell>
        </row>
        <row r="492">
          <cell r="D492" t="str">
            <v>03009R048042</v>
          </cell>
          <cell r="E492" t="str">
            <v>AFL 90R1.1/2 1.1/4 GOMITO R FF</v>
          </cell>
        </row>
        <row r="493">
          <cell r="D493" t="str">
            <v>03009R060033</v>
          </cell>
          <cell r="E493" t="str">
            <v>AFL 90R 2 1      GOMITO RID FF</v>
          </cell>
        </row>
        <row r="494">
          <cell r="D494" t="str">
            <v>03009R060042</v>
          </cell>
          <cell r="E494" t="str">
            <v>AFL 90R 2 1.1/4  GOMITO RID FF</v>
          </cell>
        </row>
        <row r="495">
          <cell r="D495" t="str">
            <v>03009R060048</v>
          </cell>
          <cell r="E495" t="str">
            <v>AFL 90R 2 1.1/2  GOMITO RID FF</v>
          </cell>
        </row>
        <row r="496">
          <cell r="D496" t="str">
            <v>03009R076060</v>
          </cell>
          <cell r="E496" t="str">
            <v>AFL 90R 2.1/2 2  GOMITO RID FF</v>
          </cell>
        </row>
        <row r="497">
          <cell r="D497" t="str">
            <v>030120026</v>
          </cell>
          <cell r="E497" t="str">
            <v>AFL 120 3/4         GOMITO 45ø</v>
          </cell>
        </row>
        <row r="498">
          <cell r="D498" t="str">
            <v>030120033</v>
          </cell>
          <cell r="E498" t="str">
            <v>AFL 120  1          GOMITO 45ø</v>
          </cell>
        </row>
        <row r="499">
          <cell r="D499" t="str">
            <v>030120042</v>
          </cell>
          <cell r="E499" t="str">
            <v>AFL 120  1.1/4      GOMITO 45ø</v>
          </cell>
        </row>
        <row r="500">
          <cell r="D500" t="str">
            <v>030120048</v>
          </cell>
          <cell r="E500" t="str">
            <v>AFL 120  1.1/2      GOMITO 45ø</v>
          </cell>
        </row>
        <row r="501">
          <cell r="D501" t="str">
            <v>030130014</v>
          </cell>
          <cell r="E501" t="str">
            <v>AFL 130 1/4                 TI</v>
          </cell>
        </row>
        <row r="502">
          <cell r="D502" t="str">
            <v>030130017</v>
          </cell>
          <cell r="E502" t="str">
            <v>AFL 130 3/8                 TI</v>
          </cell>
        </row>
        <row r="503">
          <cell r="D503" t="str">
            <v>030130021</v>
          </cell>
          <cell r="E503" t="str">
            <v>AFL 130 1/2                 TI</v>
          </cell>
        </row>
        <row r="504">
          <cell r="D504" t="str">
            <v>030130026</v>
          </cell>
          <cell r="E504" t="str">
            <v>AFL 130 3/4                 TI</v>
          </cell>
        </row>
        <row r="505">
          <cell r="D505" t="str">
            <v>030130033</v>
          </cell>
          <cell r="E505" t="str">
            <v>AFL 130 1                   TI</v>
          </cell>
        </row>
        <row r="506">
          <cell r="D506" t="str">
            <v>030130042</v>
          </cell>
          <cell r="E506" t="str">
            <v>AFL 130 1.1/4               TI</v>
          </cell>
        </row>
        <row r="507">
          <cell r="D507" t="str">
            <v>030130048</v>
          </cell>
          <cell r="E507" t="str">
            <v>AFL 130 1.1/2               TI</v>
          </cell>
        </row>
        <row r="508">
          <cell r="D508" t="str">
            <v>030130060</v>
          </cell>
          <cell r="E508" t="str">
            <v>AFL 130 2                   TI</v>
          </cell>
        </row>
        <row r="509">
          <cell r="D509" t="str">
            <v>030130076</v>
          </cell>
          <cell r="E509" t="str">
            <v>AFL 130 2.1/2               TI</v>
          </cell>
        </row>
        <row r="510">
          <cell r="D510" t="str">
            <v>030130088</v>
          </cell>
          <cell r="E510" t="str">
            <v>AFL 130 3                   TI</v>
          </cell>
        </row>
        <row r="511">
          <cell r="D511" t="str">
            <v>030130114</v>
          </cell>
          <cell r="E511" t="str">
            <v>AFL 130 4                   TI</v>
          </cell>
        </row>
        <row r="512">
          <cell r="D512" t="str">
            <v>030130139</v>
          </cell>
          <cell r="E512" t="str">
            <v>AFL 130 5                   TI</v>
          </cell>
        </row>
        <row r="513">
          <cell r="D513" t="str">
            <v>03013R017014017</v>
          </cell>
          <cell r="E513" t="str">
            <v>AFL 130 3/8 1/4 3/8         TI</v>
          </cell>
        </row>
        <row r="514">
          <cell r="D514" t="str">
            <v>03013R017021017</v>
          </cell>
          <cell r="E514" t="str">
            <v>AFL 130 3/8 1/2 3/8         TI</v>
          </cell>
        </row>
        <row r="515">
          <cell r="D515" t="str">
            <v>03013R021014021</v>
          </cell>
          <cell r="E515" t="str">
            <v>AFL 130 1/2 1/4 1/2         TI</v>
          </cell>
        </row>
        <row r="516">
          <cell r="D516" t="str">
            <v>03013R021017017</v>
          </cell>
          <cell r="E516" t="str">
            <v>AFL 130 1/2 3/8 3/8         TI</v>
          </cell>
        </row>
        <row r="517">
          <cell r="D517" t="str">
            <v>03013R021017021</v>
          </cell>
          <cell r="E517" t="str">
            <v>AFL 130 1/2 3/8 1/2         TI</v>
          </cell>
        </row>
        <row r="518">
          <cell r="D518" t="str">
            <v>03013R021021017</v>
          </cell>
          <cell r="E518" t="str">
            <v>AFL 130 1/2 1/2 3/8         TI</v>
          </cell>
        </row>
        <row r="519">
          <cell r="D519" t="str">
            <v>03013R021026021</v>
          </cell>
          <cell r="E519" t="str">
            <v>AFL 130 1/2 3/4 1/2         TI</v>
          </cell>
        </row>
        <row r="520">
          <cell r="D520" t="str">
            <v>03013R021033021</v>
          </cell>
          <cell r="E520" t="str">
            <v>AFL 130 1/2 1 1/2           TI</v>
          </cell>
        </row>
        <row r="521">
          <cell r="D521" t="str">
            <v>03013R026017021</v>
          </cell>
          <cell r="E521" t="str">
            <v>AFL 130 3/4 3/8 1/2         TI</v>
          </cell>
        </row>
        <row r="522">
          <cell r="D522" t="str">
            <v>03013R026017026</v>
          </cell>
          <cell r="E522" t="str">
            <v>AFL 130 3/4 3/8 3/4         TI</v>
          </cell>
        </row>
        <row r="523">
          <cell r="D523" t="str">
            <v>03013R026021017</v>
          </cell>
          <cell r="E523" t="str">
            <v>AFL 130 3/4 1/2 3/8         TI</v>
          </cell>
        </row>
        <row r="524">
          <cell r="D524" t="str">
            <v>03013R026021021</v>
          </cell>
          <cell r="E524" t="str">
            <v>AFL 130 3/4 1/2 1/2         TI</v>
          </cell>
        </row>
        <row r="525">
          <cell r="D525" t="str">
            <v>03013R026021026</v>
          </cell>
          <cell r="E525" t="str">
            <v>AFL 130 3/4 1/2 3/4         TI</v>
          </cell>
        </row>
        <row r="526">
          <cell r="D526" t="str">
            <v>03013R026026017</v>
          </cell>
          <cell r="E526" t="str">
            <v>AFL 130 3/4 3/4 3/8         TI</v>
          </cell>
        </row>
        <row r="527">
          <cell r="D527" t="str">
            <v>03013R026026021</v>
          </cell>
          <cell r="E527" t="str">
            <v>AFL 130 3/4 3/4 1/2         TI</v>
          </cell>
        </row>
        <row r="528">
          <cell r="D528" t="str">
            <v>03013R026033021</v>
          </cell>
          <cell r="E528" t="str">
            <v>AFL 130 3/4 1 1/2           TI</v>
          </cell>
        </row>
        <row r="529">
          <cell r="D529" t="str">
            <v>03013R026033026</v>
          </cell>
          <cell r="E529" t="str">
            <v>AFL 130 3/4 1 3/4           TI</v>
          </cell>
        </row>
        <row r="530">
          <cell r="D530" t="str">
            <v>03013R033017033</v>
          </cell>
          <cell r="E530" t="str">
            <v>AFL 130 1 3/8 1             TI</v>
          </cell>
        </row>
        <row r="531">
          <cell r="D531" t="str">
            <v>03013R033021021</v>
          </cell>
          <cell r="E531" t="str">
            <v>AFL 130 1 1/2 1/2           TI</v>
          </cell>
        </row>
        <row r="532">
          <cell r="D532" t="str">
            <v>03013R033021026</v>
          </cell>
          <cell r="E532" t="str">
            <v>AFL 130 1 1/2 3/4           TI</v>
          </cell>
        </row>
        <row r="533">
          <cell r="D533" t="str">
            <v>03013R033021033</v>
          </cell>
          <cell r="E533" t="str">
            <v>AFL 130 1 1/2 1             TI</v>
          </cell>
        </row>
        <row r="534">
          <cell r="D534" t="str">
            <v>03013R033026021</v>
          </cell>
          <cell r="E534" t="str">
            <v>AFL 130 1 3/4 1/2           TI</v>
          </cell>
        </row>
        <row r="535">
          <cell r="D535" t="str">
            <v>03013R033026026</v>
          </cell>
          <cell r="E535" t="str">
            <v>AFL 130 1 3/4 3/4           TI</v>
          </cell>
        </row>
        <row r="536">
          <cell r="D536" t="str">
            <v>03013R033026033</v>
          </cell>
          <cell r="E536" t="str">
            <v>AFL 130 1 3/4 1             TI</v>
          </cell>
        </row>
        <row r="537">
          <cell r="D537" t="str">
            <v>03013R033033017</v>
          </cell>
          <cell r="E537" t="str">
            <v>AFL 130 1 1 3/8             TI</v>
          </cell>
        </row>
        <row r="538">
          <cell r="D538" t="str">
            <v>03013R033033021</v>
          </cell>
          <cell r="E538" t="str">
            <v>AFL 130 1 1 1/2             TI</v>
          </cell>
        </row>
        <row r="539">
          <cell r="D539" t="str">
            <v>03013R033033026</v>
          </cell>
          <cell r="E539" t="str">
            <v>AFL 130 1 1 3/4             TI</v>
          </cell>
        </row>
        <row r="540">
          <cell r="D540" t="str">
            <v>03013R033042026</v>
          </cell>
          <cell r="E540" t="str">
            <v>AFL 130 1 1.1/4 3/4         TI</v>
          </cell>
        </row>
        <row r="541">
          <cell r="D541" t="str">
            <v>03013R033042033</v>
          </cell>
          <cell r="E541" t="str">
            <v>AFL 130 1 1.1/4 1           TI</v>
          </cell>
        </row>
        <row r="542">
          <cell r="D542" t="str">
            <v>03013R033048033</v>
          </cell>
          <cell r="E542" t="str">
            <v>AFL 130 1 1.1/2 1           TI</v>
          </cell>
        </row>
        <row r="543">
          <cell r="D543" t="str">
            <v>03013R042017042</v>
          </cell>
          <cell r="E543" t="str">
            <v>AFL 130 1.1/4 3/8 1.1/4     TI</v>
          </cell>
        </row>
        <row r="544">
          <cell r="D544" t="str">
            <v>03013R042021033</v>
          </cell>
          <cell r="E544" t="str">
            <v>AFL 130 1.1/4 1/2 1         TI</v>
          </cell>
        </row>
        <row r="545">
          <cell r="D545" t="str">
            <v>03013R042021042</v>
          </cell>
          <cell r="E545" t="str">
            <v>AFL 130 1.1/4 1/2 1.1/4     TI</v>
          </cell>
        </row>
        <row r="546">
          <cell r="D546" t="str">
            <v>03013R042026026</v>
          </cell>
          <cell r="E546" t="str">
            <v>AFL 130 1.1/4 3/4 3/4       TI</v>
          </cell>
        </row>
        <row r="547">
          <cell r="D547" t="str">
            <v>03013R042026033</v>
          </cell>
          <cell r="E547" t="str">
            <v>AFL 130 1.1/4 3/4 1         TI</v>
          </cell>
        </row>
        <row r="548">
          <cell r="D548" t="str">
            <v>03013R042026042</v>
          </cell>
          <cell r="E548" t="str">
            <v>AFL 130 1.1/4 3/4 1.1/4     TI</v>
          </cell>
        </row>
        <row r="549">
          <cell r="D549" t="str">
            <v>03013R042033021</v>
          </cell>
          <cell r="E549" t="str">
            <v>AFL 130 1.1/4 1 1/2         TI</v>
          </cell>
        </row>
        <row r="550">
          <cell r="D550" t="str">
            <v>03013R042033026</v>
          </cell>
          <cell r="E550" t="str">
            <v>AFL 130 1.1/4 1 3/4         TI</v>
          </cell>
        </row>
        <row r="551">
          <cell r="D551" t="str">
            <v>03013R042033033</v>
          </cell>
          <cell r="E551" t="str">
            <v>AFL 130 1.1/4 1 1           TI</v>
          </cell>
        </row>
        <row r="552">
          <cell r="D552" t="str">
            <v>03013R042033042</v>
          </cell>
          <cell r="E552" t="str">
            <v>AFL 130 1.1/4 1 1.1/4       TI</v>
          </cell>
        </row>
        <row r="553">
          <cell r="D553" t="str">
            <v>03013R042042021</v>
          </cell>
          <cell r="E553" t="str">
            <v>AFL 130 1.1/4 1.1/4 1/2     TI</v>
          </cell>
        </row>
        <row r="554">
          <cell r="D554" t="str">
            <v>03013R042042026</v>
          </cell>
          <cell r="E554" t="str">
            <v>AFL 130 1.1/4 1.1/4 3/4     TI</v>
          </cell>
        </row>
        <row r="555">
          <cell r="D555" t="str">
            <v>03013R042042033</v>
          </cell>
          <cell r="E555" t="str">
            <v>AFL 130 1.1/4 1.1/4 1       TI</v>
          </cell>
        </row>
        <row r="556">
          <cell r="D556" t="str">
            <v>03013R042048042</v>
          </cell>
          <cell r="E556" t="str">
            <v>AFL 130 1.1/4 1.1/2 1.1/4   TI</v>
          </cell>
        </row>
        <row r="557">
          <cell r="D557" t="str">
            <v>03013R048017048</v>
          </cell>
          <cell r="E557" t="str">
            <v>AFL 130 1.1/2 3/8 1.1/2     TI</v>
          </cell>
        </row>
        <row r="558">
          <cell r="D558" t="str">
            <v>03013R048021042</v>
          </cell>
          <cell r="E558" t="str">
            <v>AFL 130 1.1/2 1/2 1.1/4     TI</v>
          </cell>
        </row>
        <row r="559">
          <cell r="D559" t="str">
            <v>03013R048021048</v>
          </cell>
          <cell r="E559" t="str">
            <v>AFL 130 1.1/2 1/2 1.1/2     TI</v>
          </cell>
        </row>
        <row r="560">
          <cell r="D560" t="str">
            <v>03013R048026042</v>
          </cell>
          <cell r="E560" t="str">
            <v>AFL 130 1.1/2 3/4 1.1/4     TI</v>
          </cell>
        </row>
        <row r="561">
          <cell r="D561" t="str">
            <v>03013R048026048</v>
          </cell>
          <cell r="E561" t="str">
            <v>AFL 130 1.1/2 3/4 1.1/2     TI</v>
          </cell>
        </row>
        <row r="562">
          <cell r="D562" t="str">
            <v>03013R048033033</v>
          </cell>
          <cell r="E562" t="str">
            <v>AFL 130 1.1/2 1 1           TI</v>
          </cell>
        </row>
        <row r="563">
          <cell r="D563" t="str">
            <v>03013R048033042</v>
          </cell>
          <cell r="E563" t="str">
            <v>AFL 130 1.1/2 1 1.1/4       TI</v>
          </cell>
        </row>
        <row r="564">
          <cell r="D564" t="str">
            <v>03013R048033048</v>
          </cell>
          <cell r="E564" t="str">
            <v>AFL 130 1.1/2 1 1.1/2       TI</v>
          </cell>
        </row>
        <row r="565">
          <cell r="D565" t="str">
            <v>03013R048042033</v>
          </cell>
          <cell r="E565" t="str">
            <v>AFL 130 1.1/2 1.1/4 1       TI</v>
          </cell>
        </row>
        <row r="566">
          <cell r="D566" t="str">
            <v>03013R048042042</v>
          </cell>
          <cell r="E566" t="str">
            <v>AFL 130 1.1/2 1.1/4 1.1/4   TI</v>
          </cell>
        </row>
        <row r="567">
          <cell r="D567" t="str">
            <v>03013R048042048</v>
          </cell>
          <cell r="E567" t="str">
            <v>AFL 130 1.1/2 1.1/4 1.1/2   TI</v>
          </cell>
        </row>
        <row r="568">
          <cell r="D568" t="str">
            <v>03013R048048021</v>
          </cell>
          <cell r="E568" t="str">
            <v>AFL 130 1.1/2 1.1/2 1/2     TI</v>
          </cell>
        </row>
        <row r="569">
          <cell r="D569" t="str">
            <v>03013R048048026</v>
          </cell>
          <cell r="E569" t="str">
            <v>AFL 130 1.1/2 1.1/2 3/4     TI</v>
          </cell>
        </row>
        <row r="570">
          <cell r="D570" t="str">
            <v>03013R048048033</v>
          </cell>
          <cell r="E570" t="str">
            <v>AFL 130 1.1/2 1.1/2 1       TI</v>
          </cell>
        </row>
        <row r="571">
          <cell r="D571" t="str">
            <v>03013R048048042</v>
          </cell>
          <cell r="E571" t="str">
            <v>AFL 130 1.1/2 1.1/2 1.1/4   TI</v>
          </cell>
        </row>
        <row r="572">
          <cell r="D572" t="str">
            <v>03013R048060048</v>
          </cell>
          <cell r="E572" t="str">
            <v>AFL 130 1.1/2 2 1.1/2       TI</v>
          </cell>
        </row>
        <row r="573">
          <cell r="D573" t="str">
            <v>03013R060021048</v>
          </cell>
          <cell r="E573" t="str">
            <v>AFL 130 2 1/2 1.1/2         TI</v>
          </cell>
        </row>
        <row r="574">
          <cell r="D574" t="str">
            <v>03013R060021060</v>
          </cell>
          <cell r="E574" t="str">
            <v>AFL 130 2 1/2 2             TI</v>
          </cell>
        </row>
        <row r="575">
          <cell r="D575" t="str">
            <v>03013R060026048</v>
          </cell>
          <cell r="E575" t="str">
            <v>AFL 130 2 3/4 1.1/2         TI</v>
          </cell>
        </row>
        <row r="576">
          <cell r="D576" t="str">
            <v>03013R060026060</v>
          </cell>
          <cell r="E576" t="str">
            <v>AFL 130 2 3/4 2             TI</v>
          </cell>
        </row>
        <row r="577">
          <cell r="D577" t="str">
            <v>03013R060033048</v>
          </cell>
          <cell r="E577" t="str">
            <v>AFL 130 2 1 1.1/2           TI</v>
          </cell>
        </row>
        <row r="578">
          <cell r="D578" t="str">
            <v>03013R060033060</v>
          </cell>
          <cell r="E578" t="str">
            <v>AFL 130 2 1 2               TI</v>
          </cell>
        </row>
        <row r="579">
          <cell r="D579" t="str">
            <v>03013R060042042</v>
          </cell>
          <cell r="E579" t="str">
            <v>AFL 130 2 1.1/4 1.1/4       TI</v>
          </cell>
        </row>
        <row r="580">
          <cell r="D580" t="str">
            <v>03013R060042048</v>
          </cell>
          <cell r="E580" t="str">
            <v>AFL 130 2 1.1/4 1.1/2       TI</v>
          </cell>
        </row>
        <row r="581">
          <cell r="D581" t="str">
            <v>03013R060042060</v>
          </cell>
          <cell r="E581" t="str">
            <v>AFL 130 2 1.1/4 2           TI</v>
          </cell>
        </row>
        <row r="582">
          <cell r="D582" t="str">
            <v>03013R060048042</v>
          </cell>
          <cell r="E582" t="str">
            <v>AFL 130 2 1.1/2 1.1/4       TI</v>
          </cell>
        </row>
        <row r="583">
          <cell r="D583" t="str">
            <v>03013R060048048</v>
          </cell>
          <cell r="E583" t="str">
            <v>AFL 130 2 1.1/2 1.1/2       TI</v>
          </cell>
        </row>
        <row r="584">
          <cell r="D584" t="str">
            <v>03013R060048060</v>
          </cell>
          <cell r="E584" t="str">
            <v>AFL 130 2 1.1/2 2           TI</v>
          </cell>
        </row>
        <row r="585">
          <cell r="D585" t="str">
            <v>03013R060060021</v>
          </cell>
          <cell r="E585" t="str">
            <v>AFL 130 2 2 1/2             TI</v>
          </cell>
        </row>
        <row r="586">
          <cell r="D586" t="str">
            <v>03013R060060026</v>
          </cell>
          <cell r="E586" t="str">
            <v>AFL 130 2 2 3/4             TI</v>
          </cell>
        </row>
        <row r="587">
          <cell r="D587" t="str">
            <v>03013R060060033</v>
          </cell>
          <cell r="E587" t="str">
            <v>AFL 130 2 2 1               TI</v>
          </cell>
        </row>
        <row r="588">
          <cell r="D588" t="str">
            <v>03013R060060042</v>
          </cell>
          <cell r="E588" t="str">
            <v>AFL 130 2 2 1.1/4           TI</v>
          </cell>
        </row>
        <row r="589">
          <cell r="D589" t="str">
            <v>03013R060060048</v>
          </cell>
          <cell r="E589" t="str">
            <v>AFL 130 2 2 1.1/2           TI</v>
          </cell>
        </row>
        <row r="590">
          <cell r="D590" t="str">
            <v>03013R060076060</v>
          </cell>
          <cell r="E590" t="str">
            <v>AFL 130 2 2.1/2 2           TI</v>
          </cell>
        </row>
        <row r="591">
          <cell r="D591" t="str">
            <v>03013R076033076</v>
          </cell>
          <cell r="E591" t="str">
            <v>AFL 130 2.1/2 1 2.1/2       TI</v>
          </cell>
        </row>
        <row r="592">
          <cell r="D592" t="str">
            <v>03013R076042076</v>
          </cell>
          <cell r="E592" t="str">
            <v>AFL 130 2.1/2 1.1/4 2.1/2   TI</v>
          </cell>
        </row>
        <row r="593">
          <cell r="D593" t="str">
            <v>03013R076048060</v>
          </cell>
          <cell r="E593" t="str">
            <v>AFL 130 2.1/2 1.1/2 2       TI</v>
          </cell>
        </row>
        <row r="594">
          <cell r="D594" t="str">
            <v>03013R076048076</v>
          </cell>
          <cell r="E594" t="str">
            <v>AFL 130 2.1/2 1.1/2 2.1/2   TI</v>
          </cell>
        </row>
        <row r="595">
          <cell r="D595" t="str">
            <v>03013R076060060</v>
          </cell>
          <cell r="E595" t="str">
            <v>AFL 130 2.1/2 2 2           TI</v>
          </cell>
        </row>
        <row r="596">
          <cell r="D596" t="str">
            <v>03013R076060076</v>
          </cell>
          <cell r="E596" t="str">
            <v>AFL 130 2.1/2 2 2.1/2       TI</v>
          </cell>
        </row>
        <row r="597">
          <cell r="D597" t="str">
            <v>03013R076076060</v>
          </cell>
          <cell r="E597" t="str">
            <v>AFL 130 2.1/2 2.1/2 2       TI</v>
          </cell>
        </row>
        <row r="598">
          <cell r="D598" t="str">
            <v>030180017</v>
          </cell>
          <cell r="E598" t="str">
            <v>AFL 180 3/8              CROCE</v>
          </cell>
        </row>
        <row r="599">
          <cell r="D599" t="str">
            <v>030180021</v>
          </cell>
          <cell r="E599" t="str">
            <v>AFL 180 1/2              CROCE</v>
          </cell>
        </row>
        <row r="600">
          <cell r="D600" t="str">
            <v>030180026</v>
          </cell>
          <cell r="E600" t="str">
            <v>AFL 180 3/4              CROCE</v>
          </cell>
        </row>
        <row r="601">
          <cell r="D601" t="str">
            <v>030180033</v>
          </cell>
          <cell r="E601" t="str">
            <v>AFL 180 1                CROCE</v>
          </cell>
        </row>
        <row r="602">
          <cell r="D602" t="str">
            <v>030180042</v>
          </cell>
          <cell r="E602" t="str">
            <v>AFL 180 1.1/4            CROCE</v>
          </cell>
        </row>
        <row r="603">
          <cell r="D603" t="str">
            <v>030180048</v>
          </cell>
          <cell r="E603" t="str">
            <v>AFL 180 1.1/2            CROCE</v>
          </cell>
        </row>
        <row r="604">
          <cell r="D604" t="str">
            <v>030180060</v>
          </cell>
          <cell r="E604" t="str">
            <v>AFL 180 2                CROCE</v>
          </cell>
        </row>
        <row r="605">
          <cell r="D605" t="str">
            <v>030180076</v>
          </cell>
          <cell r="E605" t="str">
            <v>AFL 180 2.1/2            CROCE</v>
          </cell>
        </row>
        <row r="606">
          <cell r="D606" t="str">
            <v>030180088</v>
          </cell>
          <cell r="E606" t="str">
            <v>AFL 180 3                CROCE</v>
          </cell>
        </row>
        <row r="607">
          <cell r="D607" t="str">
            <v>030180114</v>
          </cell>
          <cell r="E607" t="str">
            <v>AFL 180 4                CROCE</v>
          </cell>
        </row>
        <row r="608">
          <cell r="D608" t="str">
            <v>030221017</v>
          </cell>
          <cell r="E608" t="str">
            <v>AFL 221 3/8    DISTR GOMITO 3V</v>
          </cell>
        </row>
        <row r="609">
          <cell r="D609" t="str">
            <v>030221021</v>
          </cell>
          <cell r="E609" t="str">
            <v>AFL 221 1/2    DISTR GOMITO 3V</v>
          </cell>
        </row>
        <row r="610">
          <cell r="D610" t="str">
            <v>030221026</v>
          </cell>
          <cell r="E610" t="str">
            <v>AFL 221 3/4    DISTR GOMITO 3V</v>
          </cell>
        </row>
        <row r="611">
          <cell r="D611" t="str">
            <v>030221033</v>
          </cell>
          <cell r="E611" t="str">
            <v>AFL 221 1      DISTR GOMITO 3V</v>
          </cell>
        </row>
        <row r="612">
          <cell r="D612" t="str">
            <v>030221042</v>
          </cell>
          <cell r="E612" t="str">
            <v>AFL 221 1.1/4  DISTR GOMITO 3V</v>
          </cell>
        </row>
        <row r="613">
          <cell r="D613" t="str">
            <v>030221048</v>
          </cell>
          <cell r="E613" t="str">
            <v>AFL 221 1.1/2  DISTR GOMITO 3V</v>
          </cell>
        </row>
        <row r="614">
          <cell r="D614" t="str">
            <v>030221060</v>
          </cell>
          <cell r="E614" t="str">
            <v>AFL 221 2      DISTR GOMITO 3V</v>
          </cell>
        </row>
        <row r="615">
          <cell r="D615" t="str">
            <v>030223021</v>
          </cell>
          <cell r="E615" t="str">
            <v>AFL 223 1/2        DISTR TI 4V</v>
          </cell>
        </row>
        <row r="616">
          <cell r="D616" t="str">
            <v>030223026</v>
          </cell>
          <cell r="E616" t="str">
            <v>AFL 223 3/4        DISTR TI 4V</v>
          </cell>
        </row>
        <row r="617">
          <cell r="D617" t="str">
            <v>030223033</v>
          </cell>
          <cell r="E617" t="str">
            <v>AFL 223 1          DISTR TI 4V</v>
          </cell>
        </row>
        <row r="618">
          <cell r="D618" t="str">
            <v>030223042</v>
          </cell>
          <cell r="E618" t="str">
            <v>AFL 223 1.1/4      DISTR TI 4V</v>
          </cell>
        </row>
        <row r="619">
          <cell r="D619" t="str">
            <v>030223048</v>
          </cell>
          <cell r="E619" t="str">
            <v>AFL 223 1.1/2      DISTR TI 4V</v>
          </cell>
        </row>
        <row r="620">
          <cell r="D620" t="str">
            <v>030223060</v>
          </cell>
          <cell r="E620" t="str">
            <v>AFL 223 2          DISTR TI 4V</v>
          </cell>
        </row>
        <row r="621">
          <cell r="D621" t="str">
            <v>030240017014</v>
          </cell>
          <cell r="E621" t="str">
            <v>AFL 240 3/8 1/4   MANICOTTO FF</v>
          </cell>
        </row>
        <row r="622">
          <cell r="D622" t="str">
            <v>030240021014</v>
          </cell>
          <cell r="E622" t="str">
            <v>AFL 240 1/2 1/4   MANICOTTO FF</v>
          </cell>
        </row>
        <row r="623">
          <cell r="D623" t="str">
            <v>030240021017</v>
          </cell>
          <cell r="E623" t="str">
            <v>AFL 240 1/2 3/8   MANICOTTO FF</v>
          </cell>
        </row>
        <row r="624">
          <cell r="D624" t="str">
            <v>030240026014</v>
          </cell>
          <cell r="E624" t="str">
            <v>AFL 240 3/4 1/4   MANICOTTO FF</v>
          </cell>
        </row>
        <row r="625">
          <cell r="D625" t="str">
            <v>030240026017</v>
          </cell>
          <cell r="E625" t="str">
            <v>AFL 240 3/4 3/8   MANICOTTO FF</v>
          </cell>
        </row>
        <row r="626">
          <cell r="D626" t="str">
            <v>030240026021</v>
          </cell>
          <cell r="E626" t="str">
            <v>AFL 240 3/4 1/2   MANICOTTO FF</v>
          </cell>
        </row>
        <row r="627">
          <cell r="D627" t="str">
            <v>030240033017</v>
          </cell>
          <cell r="E627" t="str">
            <v>AFL 240 1 3/8     MANICOTTO FF</v>
          </cell>
        </row>
        <row r="628">
          <cell r="D628" t="str">
            <v>030240033021</v>
          </cell>
          <cell r="E628" t="str">
            <v>AFL 240 1 1/2     MANICOTTO FF</v>
          </cell>
        </row>
        <row r="629">
          <cell r="D629" t="str">
            <v>030240033026</v>
          </cell>
          <cell r="E629" t="str">
            <v>AFL 240 1 3/4     MANICOTTO FF</v>
          </cell>
        </row>
        <row r="630">
          <cell r="D630" t="str">
            <v>030240042021</v>
          </cell>
          <cell r="E630" t="str">
            <v>AFL 240 1.1/4 1/2 MANICOTTO FF</v>
          </cell>
        </row>
        <row r="631">
          <cell r="D631" t="str">
            <v>030240042026</v>
          </cell>
          <cell r="E631" t="str">
            <v>AFL 240 1.1/4 3/4 MANICOTTO FF</v>
          </cell>
        </row>
        <row r="632">
          <cell r="D632" t="str">
            <v>030240042033</v>
          </cell>
          <cell r="E632" t="str">
            <v>AFL 240 1.1/4 1   MANICOTTO FF</v>
          </cell>
        </row>
        <row r="633">
          <cell r="D633" t="str">
            <v>030240048021</v>
          </cell>
          <cell r="E633" t="str">
            <v>AFL 240 1.1/2 1/2 MANICOTTO FF</v>
          </cell>
        </row>
        <row r="634">
          <cell r="D634" t="str">
            <v>030240048026</v>
          </cell>
          <cell r="E634" t="str">
            <v>AFL 240 1.1/2 3/4 MANICOTTO FF</v>
          </cell>
        </row>
        <row r="635">
          <cell r="D635" t="str">
            <v>030240048033</v>
          </cell>
          <cell r="E635" t="str">
            <v>AFL 240 1.1/2 1   MANICOTTO FF</v>
          </cell>
        </row>
        <row r="636">
          <cell r="D636" t="str">
            <v>030240048042</v>
          </cell>
          <cell r="E636" t="str">
            <v>AFL 240 1.1/2 1.1/4 MANICOT FF</v>
          </cell>
        </row>
        <row r="637">
          <cell r="D637" t="str">
            <v>030240060021</v>
          </cell>
          <cell r="E637" t="str">
            <v>AFL 240 2 1/2     MANICOTTO FF</v>
          </cell>
        </row>
        <row r="638">
          <cell r="D638" t="str">
            <v>030240060026</v>
          </cell>
          <cell r="E638" t="str">
            <v>AFL 240 2 3/4     MANICOTTO FF</v>
          </cell>
        </row>
        <row r="639">
          <cell r="D639" t="str">
            <v>030240060033</v>
          </cell>
          <cell r="E639" t="str">
            <v>AFL 240 2 1       MANICOTTO FF</v>
          </cell>
        </row>
        <row r="640">
          <cell r="D640" t="str">
            <v>030240060042</v>
          </cell>
          <cell r="E640" t="str">
            <v>AFL 240 2 1.1/4   MANICOTTO FF</v>
          </cell>
        </row>
        <row r="641">
          <cell r="D641" t="str">
            <v>030240060048</v>
          </cell>
          <cell r="E641" t="str">
            <v>AFL 240 2 1.1/2   MANICOTTO FF</v>
          </cell>
        </row>
        <row r="642">
          <cell r="D642" t="str">
            <v>030240076033</v>
          </cell>
          <cell r="E642" t="str">
            <v>AFL 240 2.1/2 1   MANICOTTO FF</v>
          </cell>
        </row>
        <row r="643">
          <cell r="D643" t="str">
            <v>030240076042</v>
          </cell>
          <cell r="E643" t="str">
            <v>AFL 240 2.1/2 1.1/4 MANICOT FF</v>
          </cell>
        </row>
        <row r="644">
          <cell r="D644" t="str">
            <v>030240076048</v>
          </cell>
          <cell r="E644" t="str">
            <v>AFL 240 2.1/2 1.1/2 MANICOT FF</v>
          </cell>
        </row>
        <row r="645">
          <cell r="D645" t="str">
            <v>030240076060</v>
          </cell>
          <cell r="E645" t="str">
            <v>AFL 240 2.1/2 2   MANICOTTO FF</v>
          </cell>
        </row>
        <row r="646">
          <cell r="D646" t="str">
            <v>030240088048</v>
          </cell>
          <cell r="E646" t="str">
            <v>AFL 240 3 1.1/2   MANICOTTO FF</v>
          </cell>
        </row>
        <row r="647">
          <cell r="D647" t="str">
            <v>030240088060</v>
          </cell>
          <cell r="E647" t="str">
            <v>AFL 240 3 2       MANICOTTO FF</v>
          </cell>
        </row>
        <row r="648">
          <cell r="D648" t="str">
            <v>030240088076</v>
          </cell>
          <cell r="E648" t="str">
            <v>AFL 240 3 2.1/2   MANICOTTO FF</v>
          </cell>
        </row>
        <row r="649">
          <cell r="D649" t="str">
            <v>030240114060</v>
          </cell>
          <cell r="E649" t="str">
            <v>AFL 240 4 2       MANICOTTO FF</v>
          </cell>
        </row>
        <row r="650">
          <cell r="D650" t="str">
            <v>030240114088</v>
          </cell>
          <cell r="E650" t="str">
            <v>AFL 240 4 3       MANICOTTO FF</v>
          </cell>
        </row>
        <row r="651">
          <cell r="D651" t="str">
            <v>030241014010</v>
          </cell>
          <cell r="E651" t="str">
            <v>AFL 241 1/4 1/8   RIDUZIONE MF</v>
          </cell>
        </row>
        <row r="652">
          <cell r="D652" t="str">
            <v>030241017010</v>
          </cell>
          <cell r="E652" t="str">
            <v>AFL 241 3/8 1/8   RIDUZIONE MF</v>
          </cell>
        </row>
        <row r="653">
          <cell r="D653" t="str">
            <v>030241017014</v>
          </cell>
          <cell r="E653" t="str">
            <v>AFL 241 3/8 1/4   RIDUZIONE MF</v>
          </cell>
        </row>
        <row r="654">
          <cell r="D654" t="str">
            <v>030241021010</v>
          </cell>
          <cell r="E654" t="str">
            <v>AFL 241 1/2 1/8   RIDUZIONE MF</v>
          </cell>
        </row>
        <row r="655">
          <cell r="D655" t="str">
            <v>030241021014</v>
          </cell>
          <cell r="E655" t="str">
            <v>AFL 241 1/2 1/4   RIDUZIONE MF</v>
          </cell>
        </row>
        <row r="656">
          <cell r="D656" t="str">
            <v>030241021017</v>
          </cell>
          <cell r="E656" t="str">
            <v>AFL 241 1/2 3/8   RIDUZIONE MF</v>
          </cell>
        </row>
        <row r="657">
          <cell r="D657" t="str">
            <v>030241026014</v>
          </cell>
          <cell r="E657" t="str">
            <v>AFL 241 3/4 1/4   RIDUZIONE MF</v>
          </cell>
        </row>
        <row r="658">
          <cell r="D658" t="str">
            <v>030241026017</v>
          </cell>
          <cell r="E658" t="str">
            <v>AFL 241 3/4 3/8   RIDUZIONE MF</v>
          </cell>
        </row>
        <row r="659">
          <cell r="D659" t="str">
            <v>030241026021</v>
          </cell>
          <cell r="E659" t="str">
            <v>AFL 241 3/4 1/2   RIDUZIONE MF</v>
          </cell>
        </row>
        <row r="660">
          <cell r="D660" t="str">
            <v>030241033014</v>
          </cell>
          <cell r="E660" t="str">
            <v>AFL 241 1 1/4     RIDUZIONE MF</v>
          </cell>
        </row>
        <row r="661">
          <cell r="D661" t="str">
            <v>030241033017</v>
          </cell>
          <cell r="E661" t="str">
            <v>AFL 241 1 3/8     RIDUZIONE MF</v>
          </cell>
        </row>
        <row r="662">
          <cell r="D662" t="str">
            <v>030241033021</v>
          </cell>
          <cell r="E662" t="str">
            <v>AFL 241 1 1/2     RIDUZIONE MF</v>
          </cell>
        </row>
        <row r="663">
          <cell r="D663" t="str">
            <v>030241033026</v>
          </cell>
          <cell r="E663" t="str">
            <v>AFL 241 1 3/4     RIDUZIONE MF</v>
          </cell>
        </row>
        <row r="664">
          <cell r="D664" t="str">
            <v>030241042017</v>
          </cell>
          <cell r="E664" t="str">
            <v>AFL 241 1.1/4 3/8     RIDUZ MF</v>
          </cell>
        </row>
        <row r="665">
          <cell r="D665" t="str">
            <v>030241042021</v>
          </cell>
          <cell r="E665" t="str">
            <v>AFL 241 1.1/4 1/2     RIDUZ MF</v>
          </cell>
        </row>
        <row r="666">
          <cell r="D666" t="str">
            <v>030241042026</v>
          </cell>
          <cell r="E666" t="str">
            <v>AFL 241 1.1/4 3/4     RIDUZ MF</v>
          </cell>
        </row>
        <row r="667">
          <cell r="D667" t="str">
            <v>030241042033</v>
          </cell>
          <cell r="E667" t="str">
            <v>AFL 241 1.1/4 1       RIDUZ MF</v>
          </cell>
        </row>
        <row r="668">
          <cell r="D668" t="str">
            <v>030241048017</v>
          </cell>
          <cell r="E668" t="str">
            <v>AFL 241 1.1/2 3/8     RIDUZ MF</v>
          </cell>
        </row>
        <row r="669">
          <cell r="D669" t="str">
            <v>030241048021</v>
          </cell>
          <cell r="E669" t="str">
            <v>AFL 241 1.1/2 1/2     RIDUZ MF</v>
          </cell>
        </row>
        <row r="670">
          <cell r="D670" t="str">
            <v>030241048026</v>
          </cell>
          <cell r="E670" t="str">
            <v>AFL 241 1.1/2 3/4     RIDUZ MF</v>
          </cell>
        </row>
        <row r="671">
          <cell r="D671" t="str">
            <v>030241048033</v>
          </cell>
          <cell r="E671" t="str">
            <v>AFL 241 1.1/2 1   RIDUZIONE MF</v>
          </cell>
        </row>
        <row r="672">
          <cell r="D672" t="str">
            <v>030241048042</v>
          </cell>
          <cell r="E672" t="str">
            <v>AFL 241 1.1/2 1.1/4   RIDUZ MF</v>
          </cell>
        </row>
        <row r="673">
          <cell r="D673" t="str">
            <v>030241060017</v>
          </cell>
          <cell r="E673" t="str">
            <v>AFL 241 2 3/8     RIDUZIONE MF</v>
          </cell>
        </row>
        <row r="674">
          <cell r="D674" t="str">
            <v>030241060021</v>
          </cell>
          <cell r="E674" t="str">
            <v>AFL 241 2 1/2     RIDUZIONE MF</v>
          </cell>
        </row>
        <row r="675">
          <cell r="D675" t="str">
            <v>030241060026</v>
          </cell>
          <cell r="E675" t="str">
            <v>AFL 241 2 3/4     RIDUZIONE MF</v>
          </cell>
        </row>
        <row r="676">
          <cell r="D676" t="str">
            <v>030241060033</v>
          </cell>
          <cell r="E676" t="str">
            <v>AFL 241 2 1       RIDUZIONE MF</v>
          </cell>
        </row>
        <row r="677">
          <cell r="D677" t="str">
            <v>030241060042</v>
          </cell>
          <cell r="E677" t="str">
            <v>AFL 241 2 1.1/4   RIDUZIONE MF</v>
          </cell>
        </row>
        <row r="678">
          <cell r="D678" t="str">
            <v>030241060048</v>
          </cell>
          <cell r="E678" t="str">
            <v>AFL 241 2 1.1/2   RIDUZIONE MF</v>
          </cell>
        </row>
        <row r="679">
          <cell r="D679" t="str">
            <v>030241076026</v>
          </cell>
          <cell r="E679" t="str">
            <v>AFL 241 2.1/2 3/4     RIDUZ MF</v>
          </cell>
        </row>
        <row r="680">
          <cell r="D680" t="str">
            <v>030241076033</v>
          </cell>
          <cell r="E680" t="str">
            <v>AFL 241 2.1/2 1   RIDUZIONE MF</v>
          </cell>
        </row>
        <row r="681">
          <cell r="D681" t="str">
            <v>030241076042</v>
          </cell>
          <cell r="E681" t="str">
            <v>AFL 241 2.1/2 1.1/4   RIDUZ MF</v>
          </cell>
        </row>
        <row r="682">
          <cell r="D682" t="str">
            <v>030241076048</v>
          </cell>
          <cell r="E682" t="str">
            <v>AFL 241 2.1/2 1.1/2   RIDUZ MF</v>
          </cell>
        </row>
        <row r="683">
          <cell r="D683" t="str">
            <v>030241076060</v>
          </cell>
          <cell r="E683" t="str">
            <v>AFL 241 2.1/2 2   RIDUZIONE MF</v>
          </cell>
        </row>
        <row r="684">
          <cell r="D684" t="str">
            <v>030241088033</v>
          </cell>
          <cell r="E684" t="str">
            <v>AFL 241 3 1       RIDUZIONE MF</v>
          </cell>
        </row>
        <row r="685">
          <cell r="D685" t="str">
            <v>030241088042</v>
          </cell>
          <cell r="E685" t="str">
            <v>AFL 241 3 1.1/4   RIDUZIONE MF</v>
          </cell>
        </row>
        <row r="686">
          <cell r="D686" t="str">
            <v>030241088048</v>
          </cell>
          <cell r="E686" t="str">
            <v>AFL 241 3 1.1/2   RIDUZIONE MF</v>
          </cell>
        </row>
        <row r="687">
          <cell r="D687" t="str">
            <v>030241088060</v>
          </cell>
          <cell r="E687" t="str">
            <v>AFL 241 3 2       RIDUZIONE MF</v>
          </cell>
        </row>
        <row r="688">
          <cell r="D688" t="str">
            <v>030241088076</v>
          </cell>
          <cell r="E688" t="str">
            <v>AFL 241 3 2.1/2   RIDUZIONE MF</v>
          </cell>
        </row>
        <row r="689">
          <cell r="D689" t="str">
            <v>030241114060</v>
          </cell>
          <cell r="E689" t="str">
            <v>AFL 241 4 2       RIDUZIONE MF</v>
          </cell>
        </row>
        <row r="690">
          <cell r="D690" t="str">
            <v>030241114076</v>
          </cell>
          <cell r="E690" t="str">
            <v>AFL 241 4 2.1/2   RIDUZIONE MF</v>
          </cell>
        </row>
        <row r="691">
          <cell r="D691" t="str">
            <v>030241114088</v>
          </cell>
          <cell r="E691" t="str">
            <v>AFL 241 4 3       RIDUZIONE MF</v>
          </cell>
        </row>
        <row r="692">
          <cell r="D692" t="str">
            <v>030241139114</v>
          </cell>
          <cell r="E692" t="str">
            <v>AFL 241 5 4       RIDUZIONE MF</v>
          </cell>
        </row>
        <row r="693">
          <cell r="D693" t="str">
            <v>030245014010</v>
          </cell>
          <cell r="E693" t="str">
            <v>AFL 245 1/4 1/8         NIPPLO</v>
          </cell>
        </row>
        <row r="694">
          <cell r="D694" t="str">
            <v>030245017014</v>
          </cell>
          <cell r="E694" t="str">
            <v>AFL 245 3/8 1/4         NIPPLO</v>
          </cell>
        </row>
        <row r="695">
          <cell r="D695" t="str">
            <v>030245021014</v>
          </cell>
          <cell r="E695" t="str">
            <v>AFL 245 1/2 1/4         NIPPLO</v>
          </cell>
        </row>
        <row r="696">
          <cell r="D696" t="str">
            <v>030245021017</v>
          </cell>
          <cell r="E696" t="str">
            <v>AFL 245 1/2 3/8         NIPPLO</v>
          </cell>
        </row>
        <row r="697">
          <cell r="D697" t="str">
            <v>030245026017</v>
          </cell>
          <cell r="E697" t="str">
            <v>AFL 245 3/4 3/8         NIPPLO</v>
          </cell>
        </row>
        <row r="698">
          <cell r="D698" t="str">
            <v>030245026021</v>
          </cell>
          <cell r="E698" t="str">
            <v>AFL 245 3/4 1/2         NIPPLO</v>
          </cell>
        </row>
        <row r="699">
          <cell r="D699" t="str">
            <v>030245033021</v>
          </cell>
          <cell r="E699" t="str">
            <v>AFL 245 1 1/2           NIPPLO</v>
          </cell>
        </row>
        <row r="700">
          <cell r="D700" t="str">
            <v>030245033026</v>
          </cell>
          <cell r="E700" t="str">
            <v>AFL 245 1 3/4           NIPPLO</v>
          </cell>
        </row>
        <row r="701">
          <cell r="D701" t="str">
            <v>030245042021</v>
          </cell>
          <cell r="E701" t="str">
            <v>AFL 245 1.1/4 1/2       NIPPLO</v>
          </cell>
        </row>
        <row r="702">
          <cell r="D702" t="str">
            <v>030245042026</v>
          </cell>
          <cell r="E702" t="str">
            <v>AFL 245 1.1/4 3/4       NIPPLO</v>
          </cell>
        </row>
        <row r="703">
          <cell r="D703" t="str">
            <v>030245042033</v>
          </cell>
          <cell r="E703" t="str">
            <v>AFL 245 1.1/4 1         NIPPLO</v>
          </cell>
        </row>
        <row r="704">
          <cell r="D704" t="str">
            <v>030245048026</v>
          </cell>
          <cell r="E704" t="str">
            <v>AFL 245 1.1/2 3/4       NIPPLO</v>
          </cell>
        </row>
        <row r="705">
          <cell r="D705" t="str">
            <v>030245048033</v>
          </cell>
          <cell r="E705" t="str">
            <v>AFL 245 1.1/2 1         NIPPLO</v>
          </cell>
        </row>
        <row r="706">
          <cell r="D706" t="str">
            <v>030245048042</v>
          </cell>
          <cell r="E706" t="str">
            <v>AFL 245 1.1/2 1.1/4     NIPPLO</v>
          </cell>
        </row>
        <row r="707">
          <cell r="D707" t="str">
            <v>030245060033</v>
          </cell>
          <cell r="E707" t="str">
            <v>AFL 245 2 1             NIPPLO</v>
          </cell>
        </row>
        <row r="708">
          <cell r="D708" t="str">
            <v>030245060042</v>
          </cell>
          <cell r="E708" t="str">
            <v>AFL 245 2 1.1/4         NIPPLO</v>
          </cell>
        </row>
        <row r="709">
          <cell r="D709" t="str">
            <v>030245060048</v>
          </cell>
          <cell r="E709" t="str">
            <v>AFL 245 2 1.1/2         NIPPLO</v>
          </cell>
        </row>
        <row r="710">
          <cell r="D710" t="str">
            <v>030245076048</v>
          </cell>
          <cell r="E710" t="str">
            <v>AFL 245 2.1/2 1.1/2     NIPPLO</v>
          </cell>
        </row>
        <row r="711">
          <cell r="D711" t="str">
            <v>030245076060</v>
          </cell>
          <cell r="E711" t="str">
            <v>AFL 245 2.1/2 2         NIPPLO</v>
          </cell>
        </row>
        <row r="712">
          <cell r="D712" t="str">
            <v>030245088060</v>
          </cell>
          <cell r="E712" t="str">
            <v>AFL 245 3 2             NIPPLO</v>
          </cell>
        </row>
        <row r="713">
          <cell r="D713" t="str">
            <v>030245088076</v>
          </cell>
          <cell r="E713" t="str">
            <v>AFL 245 3 2.1/2         NIPPLO</v>
          </cell>
        </row>
        <row r="714">
          <cell r="D714" t="str">
            <v>030246021017</v>
          </cell>
          <cell r="E714" t="str">
            <v>AFL 246 1/2 3/8   MANICOTTO MF</v>
          </cell>
        </row>
        <row r="715">
          <cell r="D715" t="str">
            <v>030246026017</v>
          </cell>
          <cell r="E715" t="str">
            <v>AFL 246 3/4 3/8   MANICOTTO MF</v>
          </cell>
        </row>
        <row r="716">
          <cell r="D716" t="str">
            <v>030246026021</v>
          </cell>
          <cell r="E716" t="str">
            <v>AFL 246 3/4 1/2   MANICOTTO MF</v>
          </cell>
        </row>
        <row r="717">
          <cell r="D717" t="str">
            <v>030246033017</v>
          </cell>
          <cell r="E717" t="str">
            <v>AFL 246 1 3/8     MANICOTTO MF</v>
          </cell>
        </row>
        <row r="718">
          <cell r="D718" t="str">
            <v>030246033021</v>
          </cell>
          <cell r="E718" t="str">
            <v>AFL 246 1 1/2     MANICOTTO MF</v>
          </cell>
        </row>
        <row r="719">
          <cell r="D719" t="str">
            <v>030246033026</v>
          </cell>
          <cell r="E719" t="str">
            <v>AFL 246 1 3/4     MANICOTTO MF</v>
          </cell>
        </row>
        <row r="720">
          <cell r="D720" t="str">
            <v>030246042021</v>
          </cell>
          <cell r="E720" t="str">
            <v>AFL 246 1.1/4 1/2 MANICOTTO MF</v>
          </cell>
        </row>
        <row r="721">
          <cell r="D721" t="str">
            <v>030246042026</v>
          </cell>
          <cell r="E721" t="str">
            <v>AFL 246 1.1/4 3/4 MANICOTTO MF</v>
          </cell>
        </row>
        <row r="722">
          <cell r="D722" t="str">
            <v>030246042033</v>
          </cell>
          <cell r="E722" t="str">
            <v>AFL 246 1.1/4 1   MANICOTTO MF</v>
          </cell>
        </row>
        <row r="723">
          <cell r="D723" t="str">
            <v>030246048026</v>
          </cell>
          <cell r="E723" t="str">
            <v>AFL 246 1.1/2 3/4 MANICOTTO MF</v>
          </cell>
        </row>
        <row r="724">
          <cell r="D724" t="str">
            <v>030246048033</v>
          </cell>
          <cell r="E724" t="str">
            <v>AFL 246 1.1/2 1   MANICOTTO MF</v>
          </cell>
        </row>
        <row r="725">
          <cell r="D725" t="str">
            <v>030246048042</v>
          </cell>
          <cell r="E725" t="str">
            <v>AFL 246 1.1/2 1.1/4 MANICOT MF</v>
          </cell>
        </row>
        <row r="726">
          <cell r="D726" t="str">
            <v>030246060026</v>
          </cell>
          <cell r="E726" t="str">
            <v>AFL 246 2 3/4     MANICOTTO MF</v>
          </cell>
        </row>
        <row r="727">
          <cell r="D727" t="str">
            <v>030246060033</v>
          </cell>
          <cell r="E727" t="str">
            <v>AFL 246 2 1       MANICOTTO MF</v>
          </cell>
        </row>
        <row r="728">
          <cell r="D728" t="str">
            <v>030246060042</v>
          </cell>
          <cell r="E728" t="str">
            <v>AFL 246 2 1.1/4   MANICOTTO MF</v>
          </cell>
        </row>
        <row r="729">
          <cell r="D729" t="str">
            <v>030246060048</v>
          </cell>
          <cell r="E729" t="str">
            <v>AFL 246 2 1.1/2   MANICOTTO MF</v>
          </cell>
        </row>
        <row r="730">
          <cell r="D730" t="str">
            <v>030246076060</v>
          </cell>
          <cell r="E730" t="str">
            <v>AFL 246 2.1/2 2   MANICOTTO MF</v>
          </cell>
        </row>
        <row r="731">
          <cell r="D731" t="str">
            <v>030270014</v>
          </cell>
          <cell r="E731" t="str">
            <v>AFL 270 1/4          MANICOTTO</v>
          </cell>
        </row>
        <row r="732">
          <cell r="D732" t="str">
            <v>030270017</v>
          </cell>
          <cell r="E732" t="str">
            <v>AFL 270 3/8          MANICOTTO</v>
          </cell>
        </row>
        <row r="733">
          <cell r="D733" t="str">
            <v>030270021</v>
          </cell>
          <cell r="E733" t="str">
            <v>AFL 270 1/2          MANICOTTO</v>
          </cell>
        </row>
        <row r="734">
          <cell r="D734" t="str">
            <v>030270026</v>
          </cell>
          <cell r="E734" t="str">
            <v>AFL 270 3/4          MANICOTTO</v>
          </cell>
        </row>
        <row r="735">
          <cell r="D735" t="str">
            <v>030270033</v>
          </cell>
          <cell r="E735" t="str">
            <v>AFL 270 1            MANICOTTO</v>
          </cell>
        </row>
        <row r="736">
          <cell r="D736" t="str">
            <v>030270042</v>
          </cell>
          <cell r="E736" t="str">
            <v>AFL 270 1.1/4        MANICOTTO</v>
          </cell>
        </row>
        <row r="737">
          <cell r="D737" t="str">
            <v>030270048</v>
          </cell>
          <cell r="E737" t="str">
            <v>AFL 270 1.1/2        MANICOTTO</v>
          </cell>
        </row>
        <row r="738">
          <cell r="D738" t="str">
            <v>030270060</v>
          </cell>
          <cell r="E738" t="str">
            <v>AFL 270 2            MANICOTTO</v>
          </cell>
        </row>
        <row r="739">
          <cell r="D739" t="str">
            <v>030270076</v>
          </cell>
          <cell r="E739" t="str">
            <v>AFL 270 2.1/2        MANICOTTO</v>
          </cell>
        </row>
        <row r="740">
          <cell r="D740" t="str">
            <v>030270088</v>
          </cell>
          <cell r="E740" t="str">
            <v>AFL 270 3            MANICOTTO</v>
          </cell>
        </row>
        <row r="741">
          <cell r="D741" t="str">
            <v>030270114</v>
          </cell>
          <cell r="E741" t="str">
            <v>AFL 270 4            MANICOTTO</v>
          </cell>
        </row>
        <row r="742">
          <cell r="D742" t="str">
            <v>030270139</v>
          </cell>
          <cell r="E742" t="str">
            <v>AFL 270 5            MANICOTTO</v>
          </cell>
        </row>
        <row r="743">
          <cell r="D743" t="str">
            <v>030271017</v>
          </cell>
          <cell r="E743" t="str">
            <v>AFL 271 3/8    MANICOTTO DX/SX</v>
          </cell>
        </row>
        <row r="744">
          <cell r="D744" t="str">
            <v>030271021</v>
          </cell>
          <cell r="E744" t="str">
            <v>AFL 271 1/2    MANICOTTO DX/SX</v>
          </cell>
        </row>
        <row r="745">
          <cell r="D745" t="str">
            <v>030271026</v>
          </cell>
          <cell r="E745" t="str">
            <v>AFL 271 3/4    MANICOTTO DX/SX</v>
          </cell>
        </row>
        <row r="746">
          <cell r="D746" t="str">
            <v>030271033</v>
          </cell>
          <cell r="E746" t="str">
            <v>AFL 271 1      MANICOTTO DX/SX</v>
          </cell>
        </row>
        <row r="747">
          <cell r="D747" t="str">
            <v>030271042</v>
          </cell>
          <cell r="E747" t="str">
            <v>AFL 271 1.1/4  MANICOTTO DX/SX</v>
          </cell>
        </row>
        <row r="748">
          <cell r="D748" t="str">
            <v>030271048</v>
          </cell>
          <cell r="E748" t="str">
            <v>AFL 271 1.1/2  MANICOTTO DX/SX</v>
          </cell>
        </row>
        <row r="749">
          <cell r="D749" t="str">
            <v>030271060</v>
          </cell>
          <cell r="E749" t="str">
            <v>AFL 271 2      MANICOTTO DX/SX</v>
          </cell>
        </row>
        <row r="750">
          <cell r="D750" t="str">
            <v>030271076</v>
          </cell>
          <cell r="E750" t="str">
            <v>AFL 271 2.1/2  MANICOTTO DX/SX</v>
          </cell>
        </row>
        <row r="751">
          <cell r="D751" t="str">
            <v>030271088</v>
          </cell>
          <cell r="E751" t="str">
            <v>AFL 271 3      MANICOTTO DX/SX</v>
          </cell>
        </row>
        <row r="752">
          <cell r="D752" t="str">
            <v>030280014</v>
          </cell>
          <cell r="E752" t="str">
            <v>AFL 280 1/4             NIPPLO</v>
          </cell>
        </row>
        <row r="753">
          <cell r="D753" t="str">
            <v>030280017</v>
          </cell>
          <cell r="E753" t="str">
            <v>AFL 280 3/8             NIPPLO</v>
          </cell>
        </row>
        <row r="754">
          <cell r="D754" t="str">
            <v>030280021</v>
          </cell>
          <cell r="E754" t="str">
            <v>AFL 280 1/2             NIPPLO</v>
          </cell>
        </row>
        <row r="755">
          <cell r="D755" t="str">
            <v>030280026</v>
          </cell>
          <cell r="E755" t="str">
            <v>AFL 280 3/4             NIPPLO</v>
          </cell>
        </row>
        <row r="756">
          <cell r="D756" t="str">
            <v>030280033</v>
          </cell>
          <cell r="E756" t="str">
            <v>AFL 280 1               NIPPLO</v>
          </cell>
        </row>
        <row r="757">
          <cell r="D757" t="str">
            <v>030280042</v>
          </cell>
          <cell r="E757" t="str">
            <v>AFL 280 1.1/4           NIPPLO</v>
          </cell>
        </row>
        <row r="758">
          <cell r="D758" t="str">
            <v>030280048</v>
          </cell>
          <cell r="E758" t="str">
            <v>AFL 280 1.1/2           NIPPLO</v>
          </cell>
        </row>
        <row r="759">
          <cell r="D759" t="str">
            <v>030280060</v>
          </cell>
          <cell r="E759" t="str">
            <v>AFL 280 2               NIPPLO</v>
          </cell>
        </row>
        <row r="760">
          <cell r="D760" t="str">
            <v>030280076</v>
          </cell>
          <cell r="E760" t="str">
            <v>AFL 280 2.1/2           NIPPLO</v>
          </cell>
        </row>
        <row r="761">
          <cell r="D761" t="str">
            <v>030280088</v>
          </cell>
          <cell r="E761" t="str">
            <v>AFL 280 3               NIPPLO</v>
          </cell>
        </row>
        <row r="762">
          <cell r="D762" t="str">
            <v>030280114</v>
          </cell>
          <cell r="E762" t="str">
            <v>AFL 280 4               NIPPLO</v>
          </cell>
        </row>
        <row r="763">
          <cell r="D763" t="str">
            <v>030281017</v>
          </cell>
          <cell r="E763" t="str">
            <v>AFL 281 3/8       NIPPLO DX/SX</v>
          </cell>
        </row>
        <row r="764">
          <cell r="D764" t="str">
            <v>030281021</v>
          </cell>
          <cell r="E764" t="str">
            <v>AFL 281 1/2       NIPPLO DX/SX</v>
          </cell>
        </row>
        <row r="765">
          <cell r="D765" t="str">
            <v>030281026</v>
          </cell>
          <cell r="E765" t="str">
            <v>AFL 281 3/4       NIPPLO DX/SX</v>
          </cell>
        </row>
        <row r="766">
          <cell r="D766" t="str">
            <v>030281033</v>
          </cell>
          <cell r="E766" t="str">
            <v>AFL 281 1         NIPPLO DX/SX</v>
          </cell>
        </row>
        <row r="767">
          <cell r="D767" t="str">
            <v>030281042</v>
          </cell>
          <cell r="E767" t="str">
            <v>AFL 281 1.1/4     NIPPLO DX/SX</v>
          </cell>
        </row>
        <row r="768">
          <cell r="D768" t="str">
            <v>030281048</v>
          </cell>
          <cell r="E768" t="str">
            <v>AFL 281 1.1/2     NIPPLO DX/SX</v>
          </cell>
        </row>
        <row r="769">
          <cell r="D769" t="str">
            <v>030290010</v>
          </cell>
          <cell r="E769" t="str">
            <v>AFL 290 1/8            TAPPO M</v>
          </cell>
        </row>
        <row r="770">
          <cell r="D770" t="str">
            <v>030290014</v>
          </cell>
          <cell r="E770" t="str">
            <v>AFL 290 1/4            TAPPO M</v>
          </cell>
        </row>
        <row r="771">
          <cell r="D771" t="str">
            <v>030290017</v>
          </cell>
          <cell r="E771" t="str">
            <v>AFL 290 3/8            TAPPO M</v>
          </cell>
        </row>
        <row r="772">
          <cell r="D772" t="str">
            <v>030290021</v>
          </cell>
          <cell r="E772" t="str">
            <v>AFL 290 1/2            TAPPO M</v>
          </cell>
        </row>
        <row r="773">
          <cell r="D773" t="str">
            <v>030290026</v>
          </cell>
          <cell r="E773" t="str">
            <v>AFL 290 3/4            TAPPO M</v>
          </cell>
        </row>
        <row r="774">
          <cell r="D774" t="str">
            <v>030290033</v>
          </cell>
          <cell r="E774" t="str">
            <v>AFL 290 1              TAPPO M</v>
          </cell>
        </row>
        <row r="775">
          <cell r="D775" t="str">
            <v>030290042</v>
          </cell>
          <cell r="E775" t="str">
            <v>AFL 290 1.1/4          TAPPO M</v>
          </cell>
        </row>
        <row r="776">
          <cell r="D776" t="str">
            <v>030290048</v>
          </cell>
          <cell r="E776" t="str">
            <v>AFL 290 1.1/2          TAPPO M</v>
          </cell>
        </row>
        <row r="777">
          <cell r="D777" t="str">
            <v>030290060</v>
          </cell>
          <cell r="E777" t="str">
            <v>AFL 290 2              TAPPO M</v>
          </cell>
        </row>
        <row r="778">
          <cell r="D778" t="str">
            <v>030290076</v>
          </cell>
          <cell r="E778" t="str">
            <v>AFL 290 2.1/2          TAPPO M</v>
          </cell>
        </row>
        <row r="779">
          <cell r="D779" t="str">
            <v>030290088</v>
          </cell>
          <cell r="E779" t="str">
            <v>AFL 290 3              TAPPO M</v>
          </cell>
        </row>
        <row r="780">
          <cell r="D780" t="str">
            <v>030290114</v>
          </cell>
          <cell r="E780" t="str">
            <v>AFL 290 4              TAPPO M</v>
          </cell>
        </row>
        <row r="781">
          <cell r="D781" t="str">
            <v>030300014</v>
          </cell>
          <cell r="E781" t="str">
            <v>AFL 300 1/4            CALOTTA</v>
          </cell>
        </row>
        <row r="782">
          <cell r="D782" t="str">
            <v>030300017</v>
          </cell>
          <cell r="E782" t="str">
            <v>AFL 300 3/8            CALOTTA</v>
          </cell>
        </row>
        <row r="783">
          <cell r="D783" t="str">
            <v>030300021</v>
          </cell>
          <cell r="E783" t="str">
            <v>AFL 300 1/2            CALOTTA</v>
          </cell>
        </row>
        <row r="784">
          <cell r="D784" t="str">
            <v>030300026</v>
          </cell>
          <cell r="E784" t="str">
            <v>AFL 300 3/4            CALOTTA</v>
          </cell>
        </row>
        <row r="785">
          <cell r="D785" t="str">
            <v>030300033</v>
          </cell>
          <cell r="E785" t="str">
            <v>AFL 300 1              CALOTTA</v>
          </cell>
        </row>
        <row r="786">
          <cell r="D786" t="str">
            <v>030300042</v>
          </cell>
          <cell r="E786" t="str">
            <v>AFL 300 1.1/4          CALOTTA</v>
          </cell>
        </row>
        <row r="787">
          <cell r="D787" t="str">
            <v>030300048</v>
          </cell>
          <cell r="E787" t="str">
            <v>AFL 300 1.1/2          CALOTTA</v>
          </cell>
        </row>
        <row r="788">
          <cell r="D788" t="str">
            <v>030300060</v>
          </cell>
          <cell r="E788" t="str">
            <v>AFL 300 2              CALOTTA</v>
          </cell>
        </row>
        <row r="789">
          <cell r="D789" t="str">
            <v>030300076</v>
          </cell>
          <cell r="E789" t="str">
            <v>AFL 300 2.1/2          CALOTTA</v>
          </cell>
        </row>
        <row r="790">
          <cell r="D790" t="str">
            <v>030300088</v>
          </cell>
          <cell r="E790" t="str">
            <v>AFL 300 3              CALOTTA</v>
          </cell>
        </row>
        <row r="791">
          <cell r="D791" t="str">
            <v>030300114</v>
          </cell>
          <cell r="E791" t="str">
            <v>AFL 300 4              CALOTTA</v>
          </cell>
        </row>
        <row r="792">
          <cell r="D792" t="str">
            <v>030310021</v>
          </cell>
          <cell r="E792" t="str">
            <v>AFL 310 1/2         CONTRODADO</v>
          </cell>
        </row>
        <row r="793">
          <cell r="D793" t="str">
            <v>030310026</v>
          </cell>
          <cell r="E793" t="str">
            <v>AFL 310 3/4         CONTRODADO</v>
          </cell>
        </row>
        <row r="794">
          <cell r="D794" t="str">
            <v>030310033</v>
          </cell>
          <cell r="E794" t="str">
            <v>AFL 310 1           CONTRODADO</v>
          </cell>
        </row>
        <row r="795">
          <cell r="D795" t="str">
            <v>030310042</v>
          </cell>
          <cell r="E795" t="str">
            <v>AFL 310 1.1/4       CONTRODADO</v>
          </cell>
        </row>
        <row r="796">
          <cell r="D796" t="str">
            <v>030310048</v>
          </cell>
          <cell r="E796" t="str">
            <v>AFL 310 1.1/2       CONTRODADO</v>
          </cell>
        </row>
        <row r="797">
          <cell r="D797" t="str">
            <v>030310060</v>
          </cell>
          <cell r="E797" t="str">
            <v>AFL 310 2           CONTRODADO</v>
          </cell>
        </row>
        <row r="798">
          <cell r="D798" t="str">
            <v>030310076</v>
          </cell>
          <cell r="E798" t="str">
            <v>AFL 310 2.1/2       CONTRODADO</v>
          </cell>
        </row>
        <row r="799">
          <cell r="D799" t="str">
            <v>030310088</v>
          </cell>
          <cell r="E799" t="str">
            <v>AFL 310 3           CONTRODADO</v>
          </cell>
        </row>
        <row r="800">
          <cell r="D800" t="str">
            <v>030310114</v>
          </cell>
          <cell r="E800" t="str">
            <v>AFL 310 4           CONTRODADO</v>
          </cell>
        </row>
        <row r="801">
          <cell r="D801" t="str">
            <v>030330017</v>
          </cell>
          <cell r="E801" t="str">
            <v>AFL 330 3/8  BOCCHETT PIANI FF</v>
          </cell>
        </row>
        <row r="802">
          <cell r="D802" t="str">
            <v>030330021</v>
          </cell>
          <cell r="E802" t="str">
            <v>AFL 330 1/2  BOCCHETT PIANI FF</v>
          </cell>
        </row>
        <row r="803">
          <cell r="D803" t="str">
            <v>030330026</v>
          </cell>
          <cell r="E803" t="str">
            <v>AFL 330 3/4  BOCCHETT PIANI FF</v>
          </cell>
        </row>
        <row r="804">
          <cell r="D804" t="str">
            <v>030330033</v>
          </cell>
          <cell r="E804" t="str">
            <v>AFL 330 1 BOCCHETTONI PIANI FF</v>
          </cell>
        </row>
        <row r="805">
          <cell r="D805" t="str">
            <v>030330042</v>
          </cell>
          <cell r="E805" t="str">
            <v>AFL 330 1.1/4 BOCCHET PIANI FF</v>
          </cell>
        </row>
        <row r="806">
          <cell r="D806" t="str">
            <v>030330048</v>
          </cell>
          <cell r="E806" t="str">
            <v>AFL 330 1.1/2 BOCCHET PIANI FF</v>
          </cell>
        </row>
        <row r="807">
          <cell r="D807" t="str">
            <v>030330060</v>
          </cell>
          <cell r="E807" t="str">
            <v>AFL 330 2 BOCCHETTONI PIANI FF</v>
          </cell>
        </row>
        <row r="808">
          <cell r="D808" t="str">
            <v>030330076</v>
          </cell>
          <cell r="E808" t="str">
            <v>AFL 330 2.1/2 BOCCHET PIANI FF</v>
          </cell>
        </row>
        <row r="809">
          <cell r="D809" t="str">
            <v>030330088</v>
          </cell>
          <cell r="E809" t="str">
            <v>AFL 330 3 BOCCHETTONI PIANI FF</v>
          </cell>
        </row>
        <row r="810">
          <cell r="D810" t="str">
            <v>030330114</v>
          </cell>
          <cell r="E810" t="str">
            <v>AFL 330 4 BOCCHETTONI PIANI FF</v>
          </cell>
        </row>
        <row r="811">
          <cell r="D811" t="str">
            <v>030331017</v>
          </cell>
          <cell r="E811" t="str">
            <v>AFL 331 3/8  BOCCHETT PIANI MF</v>
          </cell>
        </row>
        <row r="812">
          <cell r="D812" t="str">
            <v>030331021</v>
          </cell>
          <cell r="E812" t="str">
            <v>AFL 331 1/2  BOCCHETT PIANI MF</v>
          </cell>
        </row>
        <row r="813">
          <cell r="D813" t="str">
            <v>030331026</v>
          </cell>
          <cell r="E813" t="str">
            <v>AFL 331 3/4  BOCCHETT PIANI MF</v>
          </cell>
        </row>
        <row r="814">
          <cell r="D814" t="str">
            <v>030331033</v>
          </cell>
          <cell r="E814" t="str">
            <v>AFL 331 1 BOCCHETTONI PIANI MF</v>
          </cell>
        </row>
        <row r="815">
          <cell r="D815" t="str">
            <v>030331042</v>
          </cell>
          <cell r="E815" t="str">
            <v>AFL 331 1.1/4 BOCCHET PIANI MF</v>
          </cell>
        </row>
        <row r="816">
          <cell r="D816" t="str">
            <v>030331048</v>
          </cell>
          <cell r="E816" t="str">
            <v>AFL 331 1.1/2 BOCCHET PIANI MF</v>
          </cell>
        </row>
        <row r="817">
          <cell r="D817" t="str">
            <v>030331060</v>
          </cell>
          <cell r="E817" t="str">
            <v>AFL 331 2 BOCCHETTONI PIANI MF</v>
          </cell>
        </row>
        <row r="818">
          <cell r="D818" t="str">
            <v>030331076</v>
          </cell>
          <cell r="E818" t="str">
            <v>AFL 331 2.1/2 BOCCHET PIANI MF</v>
          </cell>
        </row>
        <row r="819">
          <cell r="D819" t="str">
            <v>030331088</v>
          </cell>
          <cell r="E819" t="str">
            <v>AFL 331 3 BOCCHETTONI PIANI MF</v>
          </cell>
        </row>
        <row r="820">
          <cell r="D820" t="str">
            <v>030331114</v>
          </cell>
          <cell r="E820" t="str">
            <v>AFL 331 4 BOCCHETTONI PIANI MF</v>
          </cell>
        </row>
        <row r="821">
          <cell r="D821" t="str">
            <v>030340014</v>
          </cell>
          <cell r="E821" t="str">
            <v>AFL 340 1/4 BOCCHETT CONICI FF</v>
          </cell>
        </row>
        <row r="822">
          <cell r="D822" t="str">
            <v>030340017</v>
          </cell>
          <cell r="E822" t="str">
            <v>AFL 340 3/8 BOCCHETT CONICI FF</v>
          </cell>
        </row>
        <row r="823">
          <cell r="D823" t="str">
            <v>030340021</v>
          </cell>
          <cell r="E823" t="str">
            <v>AFL 340 1/2 BOCCHETT CONICI FF</v>
          </cell>
        </row>
        <row r="824">
          <cell r="D824" t="str">
            <v>030340026</v>
          </cell>
          <cell r="E824" t="str">
            <v>AFL 340 3/4 BOCCHETT CONICI FF</v>
          </cell>
        </row>
        <row r="825">
          <cell r="D825" t="str">
            <v>030340033</v>
          </cell>
          <cell r="E825" t="str">
            <v>AFL 340 1   BOCCHETT CONICI FF</v>
          </cell>
        </row>
        <row r="826">
          <cell r="D826" t="str">
            <v>030340042</v>
          </cell>
          <cell r="E826" t="str">
            <v>AFL 340 1.1/4  BOCCHETT CON FF</v>
          </cell>
        </row>
        <row r="827">
          <cell r="D827" t="str">
            <v>030340048</v>
          </cell>
          <cell r="E827" t="str">
            <v>AFL 340 1.1/2  BOCCHETT CON FF</v>
          </cell>
        </row>
        <row r="828">
          <cell r="D828" t="str">
            <v>030340060</v>
          </cell>
          <cell r="E828" t="str">
            <v>AFL 340 2   BOCCHETT CONICI FF</v>
          </cell>
        </row>
        <row r="829">
          <cell r="D829" t="str">
            <v>030340076</v>
          </cell>
          <cell r="E829" t="str">
            <v>AFL 340 2.1/2  BOCCHETT CON FF</v>
          </cell>
        </row>
        <row r="830">
          <cell r="D830" t="str">
            <v>030340088</v>
          </cell>
          <cell r="E830" t="str">
            <v>AFL 340 3   BOCCHETT CONICI FF</v>
          </cell>
        </row>
        <row r="831">
          <cell r="D831" t="str">
            <v>030340114</v>
          </cell>
          <cell r="E831" t="str">
            <v>AFL 340 4   BOCCHETT CONICI FF</v>
          </cell>
        </row>
        <row r="832">
          <cell r="D832" t="str">
            <v>030341017</v>
          </cell>
          <cell r="E832" t="str">
            <v>AFL 341 3/8 BOCCHETT CONICI MF</v>
          </cell>
        </row>
        <row r="833">
          <cell r="D833" t="str">
            <v>030341021</v>
          </cell>
          <cell r="E833" t="str">
            <v>AFL 341 1/2  BOCCHET CONICI MF</v>
          </cell>
        </row>
        <row r="834">
          <cell r="D834" t="str">
            <v>030341026</v>
          </cell>
          <cell r="E834" t="str">
            <v>AFL 341 3/4  BOCCHET CONICI MF</v>
          </cell>
        </row>
        <row r="835">
          <cell r="D835" t="str">
            <v>030341033</v>
          </cell>
          <cell r="E835" t="str">
            <v>AFL 341 1   BOCCHETT CONICI MF</v>
          </cell>
        </row>
        <row r="836">
          <cell r="D836" t="str">
            <v>030341042</v>
          </cell>
          <cell r="E836" t="str">
            <v>AFL 341 1.1/4  BOCCH CONICI MF</v>
          </cell>
        </row>
        <row r="837">
          <cell r="D837" t="str">
            <v>030341048</v>
          </cell>
          <cell r="E837" t="str">
            <v>AFL 341 1.1/2  BOCCH CONICI MF</v>
          </cell>
        </row>
        <row r="838">
          <cell r="D838" t="str">
            <v>030341060</v>
          </cell>
          <cell r="E838" t="str">
            <v>AFL 341 2   BOCCHETT CONICI MF</v>
          </cell>
        </row>
        <row r="839">
          <cell r="D839" t="str">
            <v>030341076</v>
          </cell>
          <cell r="E839" t="str">
            <v>AFL 341 2.1/2  BOCCH CONICI MF</v>
          </cell>
        </row>
        <row r="840">
          <cell r="D840" t="str">
            <v>030341088</v>
          </cell>
          <cell r="E840" t="str">
            <v>AFL 341 3   BOCCHETT CONICI MF</v>
          </cell>
        </row>
        <row r="841">
          <cell r="D841" t="str">
            <v>030341114</v>
          </cell>
          <cell r="E841" t="str">
            <v>AFL 341 4   BOCCHETT CONICI MF</v>
          </cell>
        </row>
        <row r="842">
          <cell r="D842" t="str">
            <v>030350020</v>
          </cell>
          <cell r="E842" t="str">
            <v>AFL 650 20 1/2     GIUNTO PE F</v>
          </cell>
        </row>
        <row r="843">
          <cell r="D843" t="str">
            <v>030350025</v>
          </cell>
          <cell r="E843" t="str">
            <v>AFL 650 25 3/4     GIUNTO PE F</v>
          </cell>
        </row>
        <row r="844">
          <cell r="D844" t="str">
            <v>030350032</v>
          </cell>
          <cell r="E844" t="str">
            <v>AFL 650 32 1       GIUNTO PE F</v>
          </cell>
        </row>
        <row r="845">
          <cell r="D845" t="str">
            <v>030350040</v>
          </cell>
          <cell r="E845" t="str">
            <v>AFL 650 40 1.1/4   GIUNTO PE F</v>
          </cell>
        </row>
        <row r="846">
          <cell r="D846" t="str">
            <v>030350050</v>
          </cell>
          <cell r="E846" t="str">
            <v>AFL 650 50 1.1/2   GIUNTO PE F</v>
          </cell>
        </row>
        <row r="847">
          <cell r="D847" t="str">
            <v>030350063</v>
          </cell>
          <cell r="E847" t="str">
            <v>AFL 650 63 2       GIUNTO PE F</v>
          </cell>
        </row>
        <row r="848">
          <cell r="D848" t="str">
            <v>030350075</v>
          </cell>
          <cell r="E848" t="str">
            <v>AFL 650 75 2.1/2   GIUNTO PE F</v>
          </cell>
        </row>
        <row r="849">
          <cell r="D849" t="str">
            <v>030350090</v>
          </cell>
          <cell r="E849" t="str">
            <v>AFL 650 90 3       GIUNTO PE F</v>
          </cell>
        </row>
        <row r="850">
          <cell r="D850" t="str">
            <v>030350110</v>
          </cell>
          <cell r="E850" t="str">
            <v>AFL 650 110 4      GIUNTO PE F</v>
          </cell>
        </row>
        <row r="851">
          <cell r="D851" t="str">
            <v>030351020</v>
          </cell>
          <cell r="E851" t="str">
            <v>AFL 651 20 1/2     GIUNTO PE M</v>
          </cell>
        </row>
        <row r="852">
          <cell r="D852" t="str">
            <v>030351025</v>
          </cell>
          <cell r="E852" t="str">
            <v>AFL 651 25 3/4     GIUNTO PE M</v>
          </cell>
        </row>
        <row r="853">
          <cell r="D853" t="str">
            <v>030351032</v>
          </cell>
          <cell r="E853" t="str">
            <v>AFL 651 32 1       GIUNTO PE M</v>
          </cell>
        </row>
        <row r="854">
          <cell r="D854" t="str">
            <v>030351040</v>
          </cell>
          <cell r="E854" t="str">
            <v>AFL 651 40 1.1/4   GIUNTO PE M</v>
          </cell>
        </row>
        <row r="855">
          <cell r="D855" t="str">
            <v>030351050</v>
          </cell>
          <cell r="E855" t="str">
            <v>AFL 651 50 1.1/2   GIUNTO PE M</v>
          </cell>
        </row>
        <row r="856">
          <cell r="D856" t="str">
            <v>030351063</v>
          </cell>
          <cell r="E856" t="str">
            <v>AFL 651 63 2       GIUNTO PE M</v>
          </cell>
        </row>
        <row r="857">
          <cell r="D857" t="str">
            <v>030351075</v>
          </cell>
          <cell r="E857" t="str">
            <v>AFL 651 75 2.1/2   GIUNTO PE M</v>
          </cell>
        </row>
        <row r="858">
          <cell r="D858" t="str">
            <v>030351090</v>
          </cell>
          <cell r="E858" t="str">
            <v>AFL 651 90 3       GIUNTO PE M</v>
          </cell>
        </row>
        <row r="859">
          <cell r="D859" t="str">
            <v>030351110</v>
          </cell>
          <cell r="E859" t="str">
            <v>AFL 651 110 4      GIUNTO PE M</v>
          </cell>
        </row>
        <row r="860">
          <cell r="D860" t="str">
            <v>030529017</v>
          </cell>
          <cell r="E860" t="str">
            <v>AFL 529 3/8       MANICOTTO MF</v>
          </cell>
        </row>
        <row r="861">
          <cell r="D861" t="str">
            <v>030529021</v>
          </cell>
          <cell r="E861" t="str">
            <v>AFL 529 1/2       MANICOTTO MF</v>
          </cell>
        </row>
        <row r="862">
          <cell r="D862" t="str">
            <v>030529026</v>
          </cell>
          <cell r="E862" t="str">
            <v>AFL 529 3/4       MANICOTTO MF</v>
          </cell>
        </row>
        <row r="863">
          <cell r="D863" t="str">
            <v>030529033</v>
          </cell>
          <cell r="E863" t="str">
            <v>AFL 529 1         MANICOTTO MF</v>
          </cell>
        </row>
        <row r="864">
          <cell r="D864" t="str">
            <v>030529042</v>
          </cell>
          <cell r="E864" t="str">
            <v>AFL 529 1.1/4     MANICOTTO MF</v>
          </cell>
        </row>
        <row r="865">
          <cell r="D865" t="str">
            <v>030529048</v>
          </cell>
          <cell r="E865" t="str">
            <v>AFL 529 1.1/2     MANICOTTO MF</v>
          </cell>
        </row>
        <row r="866">
          <cell r="D866" t="str">
            <v>030529060</v>
          </cell>
          <cell r="E866" t="str">
            <v>AFL 529 2         MANICOTTO MF</v>
          </cell>
        </row>
        <row r="867">
          <cell r="D867" t="str">
            <v>030660020</v>
          </cell>
          <cell r="E867" t="str">
            <v>AFL 660 20         BIGIUNTO PE</v>
          </cell>
        </row>
        <row r="868">
          <cell r="D868" t="str">
            <v>030660025</v>
          </cell>
          <cell r="E868" t="str">
            <v>AFL 660 25         BIGIUNTO PE</v>
          </cell>
        </row>
        <row r="869">
          <cell r="D869" t="str">
            <v>030660032</v>
          </cell>
          <cell r="E869" t="str">
            <v>AFL 660 32         BIGIUNTO PE</v>
          </cell>
        </row>
        <row r="870">
          <cell r="D870" t="str">
            <v>030660040</v>
          </cell>
          <cell r="E870" t="str">
            <v>AFL 660 40         BIGIUNTO PE</v>
          </cell>
        </row>
        <row r="871">
          <cell r="D871" t="str">
            <v>030660050</v>
          </cell>
          <cell r="E871" t="str">
            <v>AFL 660 50         BIGIUNTO PE</v>
          </cell>
        </row>
        <row r="872">
          <cell r="D872" t="str">
            <v>030660063</v>
          </cell>
          <cell r="E872" t="str">
            <v>AFL 660 63         BIGIUNTO PE</v>
          </cell>
        </row>
        <row r="873">
          <cell r="D873" t="str">
            <v>030751021</v>
          </cell>
          <cell r="E873" t="str">
            <v>AFL 751 1/2 GIUNTO FE M</v>
          </cell>
        </row>
        <row r="874">
          <cell r="D874" t="str">
            <v>030751026</v>
          </cell>
          <cell r="E874" t="str">
            <v>AFL 751 3/4 GIUNTO FE M</v>
          </cell>
        </row>
        <row r="875">
          <cell r="D875" t="str">
            <v>030751033</v>
          </cell>
          <cell r="E875" t="str">
            <v>AFL 751 1 GIUNTO FE M</v>
          </cell>
        </row>
        <row r="876">
          <cell r="D876" t="str">
            <v>030751042</v>
          </cell>
          <cell r="E876" t="str">
            <v>AFL 751 1.1/4 GIUNTO FE M</v>
          </cell>
        </row>
        <row r="877">
          <cell r="D877" t="str">
            <v>030751048</v>
          </cell>
          <cell r="E877" t="str">
            <v>AFL 751 1.1/2 GIUNTO FE M</v>
          </cell>
        </row>
        <row r="878">
          <cell r="D878" t="str">
            <v>030751060</v>
          </cell>
          <cell r="E878" t="str">
            <v>AFL 751 2 GIUNTO FE M</v>
          </cell>
        </row>
        <row r="879">
          <cell r="D879" t="str">
            <v>030760021</v>
          </cell>
          <cell r="E879" t="str">
            <v>AFL 760 1/2        BIGIUNTO FE</v>
          </cell>
        </row>
        <row r="880">
          <cell r="D880" t="str">
            <v>030760026</v>
          </cell>
          <cell r="E880" t="str">
            <v>AFL 760 3/4        BIGIUNTO FE</v>
          </cell>
        </row>
        <row r="881">
          <cell r="D881" t="str">
            <v>030760033</v>
          </cell>
          <cell r="E881" t="str">
            <v>AFL 760 1          BIGIUNTO FE</v>
          </cell>
        </row>
        <row r="882">
          <cell r="D882" t="str">
            <v>030760042</v>
          </cell>
          <cell r="E882" t="str">
            <v>AFL 760 1.1/4      BIGIUNTO FE</v>
          </cell>
        </row>
        <row r="883">
          <cell r="D883" t="str">
            <v>030760048</v>
          </cell>
          <cell r="E883" t="str">
            <v>AFL 760 1.1/2      BIGIUNTO FE</v>
          </cell>
        </row>
        <row r="884">
          <cell r="D884" t="str">
            <v>030760060</v>
          </cell>
          <cell r="E884" t="str">
            <v>AFL 760 2          BIGIUNTO FE</v>
          </cell>
        </row>
        <row r="885">
          <cell r="D885" t="str">
            <v>03092R026021</v>
          </cell>
          <cell r="E885" t="str">
            <v>AFL 92 3/4 1/2   GOMITO RID MF</v>
          </cell>
        </row>
        <row r="886">
          <cell r="D886" t="str">
            <v>03092R033026</v>
          </cell>
          <cell r="E886" t="str">
            <v>AFL 92 1 3/4     GOMITO RID MF</v>
          </cell>
        </row>
        <row r="887">
          <cell r="D887" t="str">
            <v>032001021</v>
          </cell>
          <cell r="E887" t="str">
            <v>GTW 1 1/2                CURVA</v>
          </cell>
        </row>
        <row r="888">
          <cell r="D888" t="str">
            <v>032001026</v>
          </cell>
          <cell r="E888" t="str">
            <v>GTW 1 3/4                CURVA</v>
          </cell>
        </row>
        <row r="889">
          <cell r="D889" t="str">
            <v>032001033</v>
          </cell>
          <cell r="E889" t="str">
            <v>GTW 1 1                  CURVA</v>
          </cell>
        </row>
        <row r="890">
          <cell r="D890" t="str">
            <v>032001042</v>
          </cell>
          <cell r="E890" t="str">
            <v>GTW 1 1.1/4              CURVA</v>
          </cell>
        </row>
        <row r="891">
          <cell r="D891" t="str">
            <v>032001048</v>
          </cell>
          <cell r="E891" t="str">
            <v>GTW 1 1.1/2              CURVA</v>
          </cell>
        </row>
        <row r="892">
          <cell r="D892" t="str">
            <v>032001060</v>
          </cell>
          <cell r="E892" t="str">
            <v>GTW 1 2                  CURVA</v>
          </cell>
        </row>
        <row r="893">
          <cell r="D893" t="str">
            <v>032001076</v>
          </cell>
          <cell r="E893" t="str">
            <v>GTW 1 2.1/2              CURVA</v>
          </cell>
        </row>
        <row r="894">
          <cell r="D894" t="str">
            <v>032001088</v>
          </cell>
          <cell r="E894" t="str">
            <v>GTW 1 3                  CURVA</v>
          </cell>
        </row>
        <row r="895">
          <cell r="D895" t="str">
            <v>032001114</v>
          </cell>
          <cell r="E895" t="str">
            <v>GTW 1 4                  CURVA</v>
          </cell>
        </row>
        <row r="896">
          <cell r="D896" t="str">
            <v>032002021</v>
          </cell>
          <cell r="E896" t="str">
            <v>GTW 2 1/2                CURVA</v>
          </cell>
        </row>
        <row r="897">
          <cell r="D897" t="str">
            <v>032002026</v>
          </cell>
          <cell r="E897" t="str">
            <v>GTW 2 3/4                CURVA</v>
          </cell>
        </row>
        <row r="898">
          <cell r="D898" t="str">
            <v>032002033</v>
          </cell>
          <cell r="E898" t="str">
            <v>GTW 2 1                  CURVA</v>
          </cell>
        </row>
        <row r="899">
          <cell r="D899" t="str">
            <v>032002042</v>
          </cell>
          <cell r="E899" t="str">
            <v>GTW 2 1.1/4              CURVA</v>
          </cell>
        </row>
        <row r="900">
          <cell r="D900" t="str">
            <v>032002048</v>
          </cell>
          <cell r="E900" t="str">
            <v>GTW 2 1.1/2              CURVA</v>
          </cell>
        </row>
        <row r="901">
          <cell r="D901" t="str">
            <v>032002060</v>
          </cell>
          <cell r="E901" t="str">
            <v>GTW 2 2                  CURVA</v>
          </cell>
        </row>
        <row r="902">
          <cell r="D902" t="str">
            <v>032002076</v>
          </cell>
          <cell r="E902" t="str">
            <v>GTW 2 2.1/2              CURVA</v>
          </cell>
        </row>
        <row r="903">
          <cell r="D903" t="str">
            <v>032002088</v>
          </cell>
          <cell r="E903" t="str">
            <v>GTW 2 3                  CURVA</v>
          </cell>
        </row>
        <row r="904">
          <cell r="D904" t="str">
            <v>032002114</v>
          </cell>
          <cell r="E904" t="str">
            <v>GTW 2 4                  CURVA</v>
          </cell>
        </row>
        <row r="905">
          <cell r="D905" t="str">
            <v>032085021</v>
          </cell>
          <cell r="E905" t="str">
            <v>GTW 85 1/2               CURVA</v>
          </cell>
        </row>
        <row r="906">
          <cell r="D906" t="str">
            <v>032085026</v>
          </cell>
          <cell r="E906" t="str">
            <v>GTW 85 3/4               CURVA</v>
          </cell>
        </row>
        <row r="907">
          <cell r="D907" t="str">
            <v>032090017</v>
          </cell>
          <cell r="E907" t="str">
            <v>GTW 90 3/8              GOMITO</v>
          </cell>
        </row>
        <row r="908">
          <cell r="D908" t="str">
            <v>032090021</v>
          </cell>
          <cell r="E908" t="str">
            <v>GTW 90 1/2              GOMITO</v>
          </cell>
        </row>
        <row r="909">
          <cell r="D909" t="str">
            <v>032090026</v>
          </cell>
          <cell r="E909" t="str">
            <v>GTW 90 3/4              GOMITO</v>
          </cell>
        </row>
        <row r="910">
          <cell r="D910" t="str">
            <v>032090033</v>
          </cell>
          <cell r="E910" t="str">
            <v>GTW 90 1                GOMITO</v>
          </cell>
        </row>
        <row r="911">
          <cell r="D911" t="str">
            <v>032090042</v>
          </cell>
          <cell r="E911" t="str">
            <v>GTW 90 1.1/4            GOMITO</v>
          </cell>
        </row>
        <row r="912">
          <cell r="D912" t="str">
            <v>032090048</v>
          </cell>
          <cell r="E912" t="str">
            <v>GTW 90 1.1/2            GOMITO</v>
          </cell>
        </row>
        <row r="913">
          <cell r="D913" t="str">
            <v>032090060</v>
          </cell>
          <cell r="E913" t="str">
            <v>GTW 90 2                GOMITO</v>
          </cell>
        </row>
        <row r="914">
          <cell r="D914" t="str">
            <v>032090076</v>
          </cell>
          <cell r="E914" t="str">
            <v>GTW 90 2.1/2            GOMITO</v>
          </cell>
        </row>
        <row r="915">
          <cell r="D915" t="str">
            <v>032090088</v>
          </cell>
          <cell r="E915" t="str">
            <v>GTW 90 3                GOMITO</v>
          </cell>
        </row>
        <row r="916">
          <cell r="D916" t="str">
            <v>032090114</v>
          </cell>
          <cell r="E916" t="str">
            <v>GTW 90 4                GOMITO</v>
          </cell>
        </row>
        <row r="917">
          <cell r="D917" t="str">
            <v>032092017</v>
          </cell>
          <cell r="E917" t="str">
            <v>GTW 92 3/8              GOMITO</v>
          </cell>
        </row>
        <row r="918">
          <cell r="D918" t="str">
            <v>032092021</v>
          </cell>
          <cell r="E918" t="str">
            <v>GTW 92 1/2              GOMITO</v>
          </cell>
        </row>
        <row r="919">
          <cell r="D919" t="str">
            <v>032092026</v>
          </cell>
          <cell r="E919" t="str">
            <v>GTW 92 3/4              GOMITO</v>
          </cell>
        </row>
        <row r="920">
          <cell r="D920" t="str">
            <v>032092033</v>
          </cell>
          <cell r="E920" t="str">
            <v>GTW 92 1                GOMITO</v>
          </cell>
        </row>
        <row r="921">
          <cell r="D921" t="str">
            <v>032092042</v>
          </cell>
          <cell r="E921" t="str">
            <v>GTW 92 1.1/4            GOMITO</v>
          </cell>
        </row>
        <row r="922">
          <cell r="D922" t="str">
            <v>032092048</v>
          </cell>
          <cell r="E922" t="str">
            <v>GTW 92 1.1/2            GOMITO</v>
          </cell>
        </row>
        <row r="923">
          <cell r="D923" t="str">
            <v>032092060</v>
          </cell>
          <cell r="E923" t="str">
            <v>GTW 92 2                GOMITO</v>
          </cell>
        </row>
        <row r="924">
          <cell r="D924" t="str">
            <v>032092076</v>
          </cell>
          <cell r="E924" t="str">
            <v>GTW 92 2.1/2            GOMITO</v>
          </cell>
        </row>
        <row r="925">
          <cell r="D925" t="str">
            <v>032092088</v>
          </cell>
          <cell r="E925" t="str">
            <v>GTW 92 3                GOMITO</v>
          </cell>
        </row>
        <row r="926">
          <cell r="D926" t="str">
            <v>032092114</v>
          </cell>
          <cell r="E926" t="str">
            <v>GTW 92 4                GOMITO</v>
          </cell>
        </row>
        <row r="927">
          <cell r="D927" t="str">
            <v>032096021</v>
          </cell>
          <cell r="E927" t="str">
            <v>GTW 96 1/2              GOMITO</v>
          </cell>
        </row>
        <row r="928">
          <cell r="D928" t="str">
            <v>032096026</v>
          </cell>
          <cell r="E928" t="str">
            <v>GTW 96 3/4              GOMITO</v>
          </cell>
        </row>
        <row r="929">
          <cell r="D929" t="str">
            <v>032096033</v>
          </cell>
          <cell r="E929" t="str">
            <v>GTW 96 1                GOMITO</v>
          </cell>
        </row>
        <row r="930">
          <cell r="D930" t="str">
            <v>032096042</v>
          </cell>
          <cell r="E930" t="str">
            <v>GTW 96 1.1/4            GOMITO</v>
          </cell>
        </row>
        <row r="931">
          <cell r="D931" t="str">
            <v>032096048</v>
          </cell>
          <cell r="E931" t="str">
            <v>GTW 96 1.1/2            GOMITO</v>
          </cell>
        </row>
        <row r="932">
          <cell r="D932" t="str">
            <v>032096060</v>
          </cell>
          <cell r="E932" t="str">
            <v>GTW 96 2                GOMITO</v>
          </cell>
        </row>
        <row r="933">
          <cell r="D933" t="str">
            <v>032098021</v>
          </cell>
          <cell r="E933" t="str">
            <v>GTW 98 1/2              GOMITO</v>
          </cell>
        </row>
        <row r="934">
          <cell r="D934" t="str">
            <v>032098026</v>
          </cell>
          <cell r="E934" t="str">
            <v>GTW 98 3/4              GOMITO</v>
          </cell>
        </row>
        <row r="935">
          <cell r="D935" t="str">
            <v>032098033</v>
          </cell>
          <cell r="E935" t="str">
            <v>GTW 98 1                GOMITO</v>
          </cell>
        </row>
        <row r="936">
          <cell r="D936" t="str">
            <v>032098042</v>
          </cell>
          <cell r="E936" t="str">
            <v>GTW 98 1.1/4            GOMITO</v>
          </cell>
        </row>
        <row r="937">
          <cell r="D937" t="str">
            <v>032098048</v>
          </cell>
          <cell r="E937" t="str">
            <v>GTW 98 1.1/2            GOMITO</v>
          </cell>
        </row>
        <row r="938">
          <cell r="D938" t="str">
            <v>032098060</v>
          </cell>
          <cell r="E938" t="str">
            <v>GTW 98 2                GOMITO</v>
          </cell>
        </row>
        <row r="939">
          <cell r="D939" t="str">
            <v>03209R021017</v>
          </cell>
          <cell r="E939" t="str">
            <v>GTW 90R 1/2 3/8         GOMITO</v>
          </cell>
        </row>
        <row r="940">
          <cell r="D940" t="str">
            <v>03209R026017</v>
          </cell>
          <cell r="E940" t="str">
            <v>GTW 90R 3/4 3/8         GOMITO</v>
          </cell>
        </row>
        <row r="941">
          <cell r="D941" t="str">
            <v>03209R026021</v>
          </cell>
          <cell r="E941" t="str">
            <v>GTW 90R 3/4 1/2         GOMITO</v>
          </cell>
        </row>
        <row r="942">
          <cell r="D942" t="str">
            <v>03209R033021</v>
          </cell>
          <cell r="E942" t="str">
            <v>GTW 90R 1 1/2           GOMITO</v>
          </cell>
        </row>
        <row r="943">
          <cell r="D943" t="str">
            <v>03209R033026</v>
          </cell>
          <cell r="E943" t="str">
            <v>GTW 90R 1 3/4           GOMITO</v>
          </cell>
        </row>
        <row r="944">
          <cell r="D944" t="str">
            <v>03209R042033</v>
          </cell>
          <cell r="E944" t="str">
            <v>GTW 90R 1.1/4 1         GOMITO</v>
          </cell>
        </row>
        <row r="945">
          <cell r="D945" t="str">
            <v>032120021</v>
          </cell>
          <cell r="E945" t="str">
            <v>GTW 120 1/2          GOMITO 45</v>
          </cell>
        </row>
        <row r="946">
          <cell r="D946" t="str">
            <v>032120026</v>
          </cell>
          <cell r="E946" t="str">
            <v>GTW 120 3/4          GOMITO 45</v>
          </cell>
        </row>
        <row r="947">
          <cell r="D947" t="str">
            <v>032120033</v>
          </cell>
          <cell r="E947" t="str">
            <v>GTW 120 1            GOMITO 45</v>
          </cell>
        </row>
        <row r="948">
          <cell r="D948" t="str">
            <v>032120042</v>
          </cell>
          <cell r="E948" t="str">
            <v>GTW 120 1.1/4        GOMITO 45</v>
          </cell>
        </row>
        <row r="949">
          <cell r="D949" t="str">
            <v>032120048</v>
          </cell>
          <cell r="E949" t="str">
            <v>GTW 120 1.1/2        GOMITO 45</v>
          </cell>
        </row>
        <row r="950">
          <cell r="D950" t="str">
            <v>032120060</v>
          </cell>
          <cell r="E950" t="str">
            <v>GTW 120 2            GOMITO 45</v>
          </cell>
        </row>
        <row r="951">
          <cell r="D951" t="str">
            <v>032130014</v>
          </cell>
          <cell r="E951" t="str">
            <v>GTW 130 1/4                 TI</v>
          </cell>
        </row>
        <row r="952">
          <cell r="D952" t="str">
            <v>032130017</v>
          </cell>
          <cell r="E952" t="str">
            <v>GTW 130 3/8                 TI</v>
          </cell>
        </row>
        <row r="953">
          <cell r="D953" t="str">
            <v>032130021</v>
          </cell>
          <cell r="E953" t="str">
            <v>GTW 130 1/2                 TI</v>
          </cell>
        </row>
        <row r="954">
          <cell r="D954" t="str">
            <v>032130026</v>
          </cell>
          <cell r="E954" t="str">
            <v>GTW 130 3/4                 TI</v>
          </cell>
        </row>
        <row r="955">
          <cell r="D955" t="str">
            <v>032130033</v>
          </cell>
          <cell r="E955" t="str">
            <v>GTW 130 1                   TI</v>
          </cell>
        </row>
        <row r="956">
          <cell r="D956" t="str">
            <v>032130042</v>
          </cell>
          <cell r="E956" t="str">
            <v>GTW 130 1.1/4               TI</v>
          </cell>
        </row>
        <row r="957">
          <cell r="D957" t="str">
            <v>032130048</v>
          </cell>
          <cell r="E957" t="str">
            <v>GTW 130 1.1/2               TI</v>
          </cell>
        </row>
        <row r="958">
          <cell r="D958" t="str">
            <v>032130060</v>
          </cell>
          <cell r="E958" t="str">
            <v>GTW 130 2                   TI</v>
          </cell>
        </row>
        <row r="959">
          <cell r="D959" t="str">
            <v>032130076</v>
          </cell>
          <cell r="E959" t="str">
            <v>GTW 130 2.1/2               TI</v>
          </cell>
        </row>
        <row r="960">
          <cell r="D960" t="str">
            <v>032130088</v>
          </cell>
          <cell r="E960" t="str">
            <v>GTW 130 3                   TI</v>
          </cell>
        </row>
        <row r="961">
          <cell r="D961" t="str">
            <v>032130114</v>
          </cell>
          <cell r="E961" t="str">
            <v>GTW 130 4                   TI</v>
          </cell>
        </row>
        <row r="962">
          <cell r="D962" t="str">
            <v>03213R021048021</v>
          </cell>
          <cell r="E962" t="str">
            <v>GTW 130 1/2 1.1/2 1/2       TI</v>
          </cell>
        </row>
        <row r="963">
          <cell r="D963" t="str">
            <v>03213R026021026</v>
          </cell>
          <cell r="E963" t="str">
            <v>GTW 130 3/4 1/2 3/4         TI</v>
          </cell>
        </row>
        <row r="964">
          <cell r="D964" t="str">
            <v>03213R033021033</v>
          </cell>
          <cell r="E964" t="str">
            <v>GTW 130 1 1/2 1             TI</v>
          </cell>
        </row>
        <row r="965">
          <cell r="D965" t="str">
            <v>03213R033026033</v>
          </cell>
          <cell r="E965" t="str">
            <v>GTW 130 1 3/4 1             TI</v>
          </cell>
        </row>
        <row r="966">
          <cell r="D966" t="str">
            <v>03213R042021042</v>
          </cell>
          <cell r="E966" t="str">
            <v>GTW 130 1.1/4 1/2 1.1/4     TI</v>
          </cell>
        </row>
        <row r="967">
          <cell r="D967" t="str">
            <v>03213R042026042</v>
          </cell>
          <cell r="E967" t="str">
            <v>GTW 130 1.1/4 3/4 1.1/4     TI</v>
          </cell>
        </row>
        <row r="968">
          <cell r="D968" t="str">
            <v>03213R042033042</v>
          </cell>
          <cell r="E968" t="str">
            <v>GTW 130 1.1/4 1 1.1/4       TI</v>
          </cell>
        </row>
        <row r="969">
          <cell r="D969" t="str">
            <v>03213R048021048</v>
          </cell>
          <cell r="E969" t="str">
            <v>GTW 130 1.1/2 1/2 1.1/2     TI</v>
          </cell>
        </row>
        <row r="970">
          <cell r="D970" t="str">
            <v>03213R048026048</v>
          </cell>
          <cell r="E970" t="str">
            <v>GTW 130 1.1/2 3/4 1.1/2     TI</v>
          </cell>
        </row>
        <row r="971">
          <cell r="D971" t="str">
            <v>03213R048033033</v>
          </cell>
          <cell r="E971" t="str">
            <v>GTW 130 1.1/2 1 1           TI</v>
          </cell>
        </row>
        <row r="972">
          <cell r="D972" t="str">
            <v>03213R048033048</v>
          </cell>
          <cell r="E972" t="str">
            <v>GTW 130 1.1/2 1 1.1/2       TI</v>
          </cell>
        </row>
        <row r="973">
          <cell r="D973" t="str">
            <v>03213R048042048</v>
          </cell>
          <cell r="E973" t="str">
            <v>GTW 130 1.1/2 1.1/4 1.1/2   TI</v>
          </cell>
        </row>
        <row r="974">
          <cell r="D974" t="str">
            <v>03213R060026060</v>
          </cell>
          <cell r="E974" t="str">
            <v>GTW 130 2 3/4 2             TI</v>
          </cell>
        </row>
        <row r="975">
          <cell r="D975" t="str">
            <v>03213R060033060</v>
          </cell>
          <cell r="E975" t="str">
            <v>GTW 130 2 1 2               TI</v>
          </cell>
        </row>
        <row r="976">
          <cell r="D976" t="str">
            <v>03213R060048060</v>
          </cell>
          <cell r="E976" t="str">
            <v>GTW 130 2 1.1/2 2           TI</v>
          </cell>
        </row>
        <row r="977">
          <cell r="D977" t="str">
            <v>032180021</v>
          </cell>
          <cell r="E977" t="str">
            <v>GTW 180 1/2          CROCE</v>
          </cell>
        </row>
        <row r="978">
          <cell r="D978" t="str">
            <v>032180026</v>
          </cell>
          <cell r="E978" t="str">
            <v>GTW 180 3/4          CROCE</v>
          </cell>
        </row>
        <row r="979">
          <cell r="D979" t="str">
            <v>032180033</v>
          </cell>
          <cell r="E979" t="str">
            <v>GTW 180 1            CROCE</v>
          </cell>
        </row>
        <row r="980">
          <cell r="D980" t="str">
            <v>032180042</v>
          </cell>
          <cell r="E980" t="str">
            <v>GTW 180 1.1/4        CROCE</v>
          </cell>
        </row>
        <row r="981">
          <cell r="D981" t="str">
            <v>032180048</v>
          </cell>
          <cell r="E981" t="str">
            <v>GTW 180 1.1/2        CROCE</v>
          </cell>
        </row>
        <row r="982">
          <cell r="D982" t="str">
            <v>032180060</v>
          </cell>
          <cell r="E982" t="str">
            <v>GTW 180 2            CROCE</v>
          </cell>
        </row>
        <row r="983">
          <cell r="D983" t="str">
            <v>032180076</v>
          </cell>
          <cell r="E983" t="str">
            <v>GTW 180 2.1/2        CROCE</v>
          </cell>
        </row>
        <row r="984">
          <cell r="D984" t="str">
            <v>032180088</v>
          </cell>
          <cell r="E984" t="str">
            <v>GTW 180 3            CROCE</v>
          </cell>
        </row>
        <row r="985">
          <cell r="D985" t="str">
            <v>032221021</v>
          </cell>
          <cell r="E985" t="str">
            <v>GTW 221 1/2      DISTRIBUZIONE</v>
          </cell>
        </row>
        <row r="986">
          <cell r="D986" t="str">
            <v>032221026</v>
          </cell>
          <cell r="E986" t="str">
            <v>GTW 221 3/4      DISTRIBUZIONE</v>
          </cell>
        </row>
        <row r="987">
          <cell r="D987" t="str">
            <v>032221033</v>
          </cell>
          <cell r="E987" t="str">
            <v>GTW 221 1        DISTRIBUZIONE</v>
          </cell>
        </row>
        <row r="988">
          <cell r="D988" t="str">
            <v>032221042</v>
          </cell>
          <cell r="E988" t="str">
            <v>GTW 221 1.1/4    DISTRIBUZIONE</v>
          </cell>
        </row>
        <row r="989">
          <cell r="D989" t="str">
            <v>032221048</v>
          </cell>
          <cell r="E989" t="str">
            <v>GTW 221 1.1/2    DISTRIBUZIONE</v>
          </cell>
        </row>
        <row r="990">
          <cell r="D990" t="str">
            <v>032221060</v>
          </cell>
          <cell r="E990" t="str">
            <v>GTW 221 2        DISTRIBUZIONE</v>
          </cell>
        </row>
        <row r="991">
          <cell r="D991" t="str">
            <v>032223033</v>
          </cell>
          <cell r="E991" t="str">
            <v>GTW 223 1            GOMITO 3V</v>
          </cell>
        </row>
        <row r="992">
          <cell r="D992" t="str">
            <v>032240026021</v>
          </cell>
          <cell r="E992" t="str">
            <v>GTW 240 3/4 1/2      MANICOTTO</v>
          </cell>
        </row>
        <row r="993">
          <cell r="D993" t="str">
            <v>032240033021</v>
          </cell>
          <cell r="E993" t="str">
            <v>GTW 240 1 1/2        MANICOTTO</v>
          </cell>
        </row>
        <row r="994">
          <cell r="D994" t="str">
            <v>032240033026</v>
          </cell>
          <cell r="E994" t="str">
            <v>GTW 240 1 3/4        MANICOTTO</v>
          </cell>
        </row>
        <row r="995">
          <cell r="D995" t="str">
            <v>032240042026</v>
          </cell>
          <cell r="E995" t="str">
            <v>GTW 240 1.1/4 3/4    MANICOTTO</v>
          </cell>
        </row>
        <row r="996">
          <cell r="D996" t="str">
            <v>032240042033</v>
          </cell>
          <cell r="E996" t="str">
            <v>GTW 240 1.1/4 1      MANICOTTO</v>
          </cell>
        </row>
        <row r="997">
          <cell r="D997" t="str">
            <v>032240048021</v>
          </cell>
          <cell r="E997" t="str">
            <v>GTW 240 1.1/2 1/2    MANICOTTO</v>
          </cell>
        </row>
        <row r="998">
          <cell r="D998" t="str">
            <v>032240048026</v>
          </cell>
          <cell r="E998" t="str">
            <v>GTW 240 1.1/2 3/4    MANICOTTO</v>
          </cell>
        </row>
        <row r="999">
          <cell r="D999" t="str">
            <v>032240048033</v>
          </cell>
          <cell r="E999" t="str">
            <v>GTW 240 1 1/2  1     MANICOTTO</v>
          </cell>
        </row>
        <row r="1000">
          <cell r="D1000" t="str">
            <v>032240048042</v>
          </cell>
          <cell r="E1000" t="str">
            <v>GTW 240 1 1/2 1 1/4  MANICOTTO</v>
          </cell>
        </row>
        <row r="1001">
          <cell r="D1001" t="str">
            <v>032240060033</v>
          </cell>
          <cell r="E1001" t="str">
            <v>GTW 240 2 1          MANICOTTO</v>
          </cell>
        </row>
        <row r="1002">
          <cell r="D1002" t="str">
            <v>032240060048</v>
          </cell>
          <cell r="E1002" t="str">
            <v>GTW 240 2 1.1/2      MANICOTTO</v>
          </cell>
        </row>
        <row r="1003">
          <cell r="D1003" t="str">
            <v>032240076060</v>
          </cell>
          <cell r="E1003" t="str">
            <v>GTW 240 2.1/2 2      MANICOTTO</v>
          </cell>
        </row>
        <row r="1004">
          <cell r="D1004" t="str">
            <v>032241017014</v>
          </cell>
          <cell r="E1004" t="str">
            <v>GTW 241 3/8 1/4      RIDUZIONE</v>
          </cell>
        </row>
        <row r="1005">
          <cell r="D1005" t="str">
            <v>032241021014</v>
          </cell>
          <cell r="E1005" t="str">
            <v>GTW 241 1/2 1/4      RIDUZIONE</v>
          </cell>
        </row>
        <row r="1006">
          <cell r="D1006" t="str">
            <v>032241021017</v>
          </cell>
          <cell r="E1006" t="str">
            <v>GTW 241 1/2 3/8      RIDUZIONE</v>
          </cell>
        </row>
        <row r="1007">
          <cell r="D1007" t="str">
            <v>032241026014</v>
          </cell>
          <cell r="E1007" t="str">
            <v>GTW 241 3/4 1/4      RIDUZIONE</v>
          </cell>
        </row>
        <row r="1008">
          <cell r="D1008" t="str">
            <v>032241026017</v>
          </cell>
          <cell r="E1008" t="str">
            <v>GTW 241 3/4 3/8      RIDUZIONE</v>
          </cell>
        </row>
        <row r="1009">
          <cell r="D1009" t="str">
            <v>032241026021</v>
          </cell>
          <cell r="E1009" t="str">
            <v>GTW 241 3/4 1/2      RIDUZIONE</v>
          </cell>
        </row>
        <row r="1010">
          <cell r="D1010" t="str">
            <v>032241033021</v>
          </cell>
          <cell r="E1010" t="str">
            <v>GTW 241 1 1/2        RIDUZIONE</v>
          </cell>
        </row>
        <row r="1011">
          <cell r="D1011" t="str">
            <v>032241033026</v>
          </cell>
          <cell r="E1011" t="str">
            <v>GTW 241 1 3/4        RIDUZIONE</v>
          </cell>
        </row>
        <row r="1012">
          <cell r="D1012" t="str">
            <v>032241042021</v>
          </cell>
          <cell r="E1012" t="str">
            <v>GTW 241 1.1/4  1/2   RIDUZIONE</v>
          </cell>
        </row>
        <row r="1013">
          <cell r="D1013" t="str">
            <v>032241042026</v>
          </cell>
          <cell r="E1013" t="str">
            <v>GTW 241 1.1/4 3/4    RIDUZIONE</v>
          </cell>
        </row>
        <row r="1014">
          <cell r="D1014" t="str">
            <v>032241042033</v>
          </cell>
          <cell r="E1014" t="str">
            <v>GTW 241 1.1/4 1      RIDUZIONE</v>
          </cell>
        </row>
        <row r="1015">
          <cell r="D1015" t="str">
            <v>032241048021</v>
          </cell>
          <cell r="E1015" t="str">
            <v>GTW 241 1.1/2 1/2    RIDUZIONE</v>
          </cell>
        </row>
        <row r="1016">
          <cell r="D1016" t="str">
            <v>032241048026</v>
          </cell>
          <cell r="E1016" t="str">
            <v>GTW 241 1.1/2 3/4    RIDUZIONE</v>
          </cell>
        </row>
        <row r="1017">
          <cell r="D1017" t="str">
            <v>032241048033</v>
          </cell>
          <cell r="E1017" t="str">
            <v>GTW 241 1.1/2 1      RIDUZIONE</v>
          </cell>
        </row>
        <row r="1018">
          <cell r="D1018" t="str">
            <v>032241048042</v>
          </cell>
          <cell r="E1018" t="str">
            <v>GTW 241 1.1/2 1.1/4  RIDUZIONE</v>
          </cell>
        </row>
        <row r="1019">
          <cell r="D1019" t="str">
            <v>032241060021</v>
          </cell>
          <cell r="E1019" t="str">
            <v>GTW 241 2 1/2        RIDUZIONE</v>
          </cell>
        </row>
        <row r="1020">
          <cell r="D1020" t="str">
            <v>032241060026</v>
          </cell>
          <cell r="E1020" t="str">
            <v>GTW 241 2 3/4        RIDUZIONE</v>
          </cell>
        </row>
        <row r="1021">
          <cell r="D1021" t="str">
            <v>032241060033</v>
          </cell>
          <cell r="E1021" t="str">
            <v>GTW 241 2 1          RIDUZIONE</v>
          </cell>
        </row>
        <row r="1022">
          <cell r="D1022" t="str">
            <v>032241060042</v>
          </cell>
          <cell r="E1022" t="str">
            <v>GTW 241 2 1.1/4      RIDUZIONE</v>
          </cell>
        </row>
        <row r="1023">
          <cell r="D1023" t="str">
            <v>032241060048</v>
          </cell>
          <cell r="E1023" t="str">
            <v>GTW 241 2 1.1/2      RIDUZIONE</v>
          </cell>
        </row>
        <row r="1024">
          <cell r="D1024" t="str">
            <v>032241076042</v>
          </cell>
          <cell r="E1024" t="str">
            <v>GTW 241 2.1/2 1.1/4  RIDUZIONE</v>
          </cell>
        </row>
        <row r="1025">
          <cell r="D1025" t="str">
            <v>032241076048</v>
          </cell>
          <cell r="E1025" t="str">
            <v>GTW 241 2.1/2 1.1/2  RIDUZIONE</v>
          </cell>
        </row>
        <row r="1026">
          <cell r="D1026" t="str">
            <v>032241076060</v>
          </cell>
          <cell r="E1026" t="str">
            <v>GTW 241 2.1/2 2      RIDUZIONE</v>
          </cell>
        </row>
        <row r="1027">
          <cell r="D1027" t="str">
            <v>032241088060</v>
          </cell>
          <cell r="E1027" t="str">
            <v>GTW 241 3 2          RIDUZIONE</v>
          </cell>
        </row>
        <row r="1028">
          <cell r="D1028" t="str">
            <v>032241088076</v>
          </cell>
          <cell r="E1028" t="str">
            <v>GTW 241 3 2.1/2      RIDUZIONE</v>
          </cell>
        </row>
        <row r="1029">
          <cell r="D1029" t="str">
            <v>032241114060</v>
          </cell>
          <cell r="E1029" t="str">
            <v>GTW 241 4 2          RIDUZIONE</v>
          </cell>
        </row>
        <row r="1030">
          <cell r="D1030" t="str">
            <v>032241114076</v>
          </cell>
          <cell r="E1030" t="str">
            <v>GTW 241 4 2.1/2      RIDUZIONE</v>
          </cell>
        </row>
        <row r="1031">
          <cell r="D1031" t="str">
            <v>032241114088</v>
          </cell>
          <cell r="E1031" t="str">
            <v>GTW 241 4 3          RIDUZIONE</v>
          </cell>
        </row>
        <row r="1032">
          <cell r="D1032" t="str">
            <v>032245017014</v>
          </cell>
          <cell r="E1032" t="str">
            <v>GTW 245 3/8 1/4         NIPPLO</v>
          </cell>
        </row>
        <row r="1033">
          <cell r="D1033" t="str">
            <v>032245026021</v>
          </cell>
          <cell r="E1033" t="str">
            <v>GTW 245 3/4 1/2         NIPPLO</v>
          </cell>
        </row>
        <row r="1034">
          <cell r="D1034" t="str">
            <v>032245033021</v>
          </cell>
          <cell r="E1034" t="str">
            <v>GTW 245 1 1/2           NIPPLO</v>
          </cell>
        </row>
        <row r="1035">
          <cell r="D1035" t="str">
            <v>032245033026</v>
          </cell>
          <cell r="E1035" t="str">
            <v>GTW 245 1 3/4           NIPPLO</v>
          </cell>
        </row>
        <row r="1036">
          <cell r="D1036" t="str">
            <v>032245042033</v>
          </cell>
          <cell r="E1036" t="str">
            <v>GTW 245 1.1/4 1         NIPPLO</v>
          </cell>
        </row>
        <row r="1037">
          <cell r="D1037" t="str">
            <v>032245048033</v>
          </cell>
          <cell r="E1037" t="str">
            <v>GTW 245 1.1/2 1         NIPPLO</v>
          </cell>
        </row>
        <row r="1038">
          <cell r="D1038" t="str">
            <v>032245060033</v>
          </cell>
          <cell r="E1038" t="str">
            <v>GTW 245 2 1             NIPPLO</v>
          </cell>
        </row>
        <row r="1039">
          <cell r="D1039" t="str">
            <v>032245060042</v>
          </cell>
          <cell r="E1039" t="str">
            <v>GTW 245 2 1.1/4         NIPPLO</v>
          </cell>
        </row>
        <row r="1040">
          <cell r="D1040" t="str">
            <v>032245060048</v>
          </cell>
          <cell r="E1040" t="str">
            <v>GTW 245 2 1.1/2         NIPPLO</v>
          </cell>
        </row>
        <row r="1041">
          <cell r="D1041" t="str">
            <v>032245076060</v>
          </cell>
          <cell r="E1041" t="str">
            <v>GTW 245 2.1/2 2         NIPPLO</v>
          </cell>
        </row>
        <row r="1042">
          <cell r="D1042" t="str">
            <v>032245088060</v>
          </cell>
          <cell r="E1042" t="str">
            <v>GTW 245 3 2             NIPPLO</v>
          </cell>
        </row>
        <row r="1043">
          <cell r="D1043" t="str">
            <v>032245088076</v>
          </cell>
          <cell r="E1043" t="str">
            <v>GTW 245 3 2.1/2         NIPPLO</v>
          </cell>
        </row>
        <row r="1044">
          <cell r="D1044" t="str">
            <v>032246026021</v>
          </cell>
          <cell r="E1044" t="str">
            <v>GTW 246 3/4 1/2      MANICOTTO</v>
          </cell>
        </row>
        <row r="1045">
          <cell r="D1045" t="str">
            <v>032246033021</v>
          </cell>
          <cell r="E1045" t="str">
            <v>GTW 246 1 1/2        MANICOTTO</v>
          </cell>
        </row>
        <row r="1046">
          <cell r="D1046" t="str">
            <v>032246033026</v>
          </cell>
          <cell r="E1046" t="str">
            <v>GTW 246 1 3/4        MANICOTTO</v>
          </cell>
        </row>
        <row r="1047">
          <cell r="D1047" t="str">
            <v>032246042033</v>
          </cell>
          <cell r="E1047" t="str">
            <v>GTW 246 1.1/4 1      MANICOTTO</v>
          </cell>
        </row>
        <row r="1048">
          <cell r="D1048" t="str">
            <v>032246048033</v>
          </cell>
          <cell r="E1048" t="str">
            <v>GTW 246 1.1/2  1     MANICOTTO</v>
          </cell>
        </row>
        <row r="1049">
          <cell r="D1049" t="str">
            <v>032246048042</v>
          </cell>
          <cell r="E1049" t="str">
            <v>GTW 246 1.1/2  1.1/4 MANICOTTO</v>
          </cell>
        </row>
        <row r="1050">
          <cell r="D1050" t="str">
            <v>032246060048</v>
          </cell>
          <cell r="E1050" t="str">
            <v>GTW 246 2 1.1/2      MANICOTTO</v>
          </cell>
        </row>
        <row r="1051">
          <cell r="D1051" t="str">
            <v>032270014</v>
          </cell>
          <cell r="E1051" t="str">
            <v>GTW 270 1/4          MANICOTTO</v>
          </cell>
        </row>
        <row r="1052">
          <cell r="D1052" t="str">
            <v>032270017</v>
          </cell>
          <cell r="E1052" t="str">
            <v>GTW 270 3/8          MANICOTTO</v>
          </cell>
        </row>
        <row r="1053">
          <cell r="D1053" t="str">
            <v>032270021</v>
          </cell>
          <cell r="E1053" t="str">
            <v>GTW 270 1/2          MANICOTTO</v>
          </cell>
        </row>
        <row r="1054">
          <cell r="D1054" t="str">
            <v>032270026</v>
          </cell>
          <cell r="E1054" t="str">
            <v>GTW 270 3/4          MANICOTTO</v>
          </cell>
        </row>
        <row r="1055">
          <cell r="D1055" t="str">
            <v>032270033</v>
          </cell>
          <cell r="E1055" t="str">
            <v>GTW 270 1            MANICOTTO</v>
          </cell>
        </row>
        <row r="1056">
          <cell r="D1056" t="str">
            <v>032270042</v>
          </cell>
          <cell r="E1056" t="str">
            <v>GTW 270 1.1/4        MANICOTTO</v>
          </cell>
        </row>
        <row r="1057">
          <cell r="D1057" t="str">
            <v>032270048</v>
          </cell>
          <cell r="E1057" t="str">
            <v>GTW 270 1.1/2        MANICOTTO</v>
          </cell>
        </row>
        <row r="1058">
          <cell r="D1058" t="str">
            <v>032270060</v>
          </cell>
          <cell r="E1058" t="str">
            <v>GTW 270 2            MANICOTTO</v>
          </cell>
        </row>
        <row r="1059">
          <cell r="D1059" t="str">
            <v>032270076</v>
          </cell>
          <cell r="E1059" t="str">
            <v>GTW 270 2.1/2        MANICOTTO</v>
          </cell>
        </row>
        <row r="1060">
          <cell r="D1060" t="str">
            <v>032270088</v>
          </cell>
          <cell r="E1060" t="str">
            <v>GTW 270 3            MANICOTTO</v>
          </cell>
        </row>
        <row r="1061">
          <cell r="D1061" t="str">
            <v>032270114</v>
          </cell>
          <cell r="E1061" t="str">
            <v>GTW 270 4            MANICOTTO</v>
          </cell>
        </row>
        <row r="1062">
          <cell r="D1062" t="str">
            <v>032271021</v>
          </cell>
          <cell r="E1062" t="str">
            <v>GTW 271 1/2          MANICOTTO</v>
          </cell>
        </row>
        <row r="1063">
          <cell r="D1063" t="str">
            <v>032271026</v>
          </cell>
          <cell r="E1063" t="str">
            <v>GTW 271 3/4          MANICOTTO</v>
          </cell>
        </row>
        <row r="1064">
          <cell r="D1064" t="str">
            <v>032271033</v>
          </cell>
          <cell r="E1064" t="str">
            <v>GTW 271 1            MANICOTTO</v>
          </cell>
        </row>
        <row r="1065">
          <cell r="D1065" t="str">
            <v>032280014</v>
          </cell>
          <cell r="E1065" t="str">
            <v>GTW 280 1/4             NIPPLO</v>
          </cell>
        </row>
        <row r="1066">
          <cell r="D1066" t="str">
            <v>032280017</v>
          </cell>
          <cell r="E1066" t="str">
            <v>GTW 280 3/8             NIPPLO</v>
          </cell>
        </row>
        <row r="1067">
          <cell r="D1067" t="str">
            <v>032280021</v>
          </cell>
          <cell r="E1067" t="str">
            <v>GTW 280 1/2             NIPPLO</v>
          </cell>
        </row>
        <row r="1068">
          <cell r="D1068" t="str">
            <v>032280026</v>
          </cell>
          <cell r="E1068" t="str">
            <v>GTW 280 3/4             NIPPLO</v>
          </cell>
        </row>
        <row r="1069">
          <cell r="D1069" t="str">
            <v>032280033</v>
          </cell>
          <cell r="E1069" t="str">
            <v>GTW 280 1               NIPPLO</v>
          </cell>
        </row>
        <row r="1070">
          <cell r="D1070" t="str">
            <v>032280042</v>
          </cell>
          <cell r="E1070" t="str">
            <v>GTW 280 1.1/4           NIPPLO</v>
          </cell>
        </row>
        <row r="1071">
          <cell r="D1071" t="str">
            <v>032280048</v>
          </cell>
          <cell r="E1071" t="str">
            <v>GTW 280 1.1/2           NIPPLO</v>
          </cell>
        </row>
        <row r="1072">
          <cell r="D1072" t="str">
            <v>032280060</v>
          </cell>
          <cell r="E1072" t="str">
            <v>GTW 280 2               NIPPLO</v>
          </cell>
        </row>
        <row r="1073">
          <cell r="D1073" t="str">
            <v>032280076</v>
          </cell>
          <cell r="E1073" t="str">
            <v>GTW 280 2.1/2           NIPPLO</v>
          </cell>
        </row>
        <row r="1074">
          <cell r="D1074" t="str">
            <v>032280088</v>
          </cell>
          <cell r="E1074" t="str">
            <v>GTW 280 3               NIPPLO</v>
          </cell>
        </row>
        <row r="1075">
          <cell r="D1075" t="str">
            <v>032280114</v>
          </cell>
          <cell r="E1075" t="str">
            <v>GTW 280 4               NIPPLO</v>
          </cell>
        </row>
        <row r="1076">
          <cell r="D1076" t="str">
            <v>032281021</v>
          </cell>
          <cell r="E1076" t="str">
            <v>GTW 281 1/2             NIPPLO</v>
          </cell>
        </row>
        <row r="1077">
          <cell r="D1077" t="str">
            <v>032281026</v>
          </cell>
          <cell r="E1077" t="str">
            <v>GTW 281 3/4             NIPPLO</v>
          </cell>
        </row>
        <row r="1078">
          <cell r="D1078" t="str">
            <v>032281033</v>
          </cell>
          <cell r="E1078" t="str">
            <v>GTW 281 1               NIPPLO</v>
          </cell>
        </row>
        <row r="1079">
          <cell r="D1079" t="str">
            <v>032290014</v>
          </cell>
          <cell r="E1079" t="str">
            <v>GTW 290 1/4              TAPPO</v>
          </cell>
        </row>
        <row r="1080">
          <cell r="D1080" t="str">
            <v>032290017</v>
          </cell>
          <cell r="E1080" t="str">
            <v>GTW 290 3/8              TAPPO</v>
          </cell>
        </row>
        <row r="1081">
          <cell r="D1081" t="str">
            <v>032290021</v>
          </cell>
          <cell r="E1081" t="str">
            <v>GTW 290 1/2              TAPPO</v>
          </cell>
        </row>
        <row r="1082">
          <cell r="D1082" t="str">
            <v>032290026</v>
          </cell>
          <cell r="E1082" t="str">
            <v>GTW 290 3/4              TAPPO</v>
          </cell>
        </row>
        <row r="1083">
          <cell r="D1083" t="str">
            <v>032290033</v>
          </cell>
          <cell r="E1083" t="str">
            <v>GTW 290 1                TAPPO</v>
          </cell>
        </row>
        <row r="1084">
          <cell r="D1084" t="str">
            <v>032290042</v>
          </cell>
          <cell r="E1084" t="str">
            <v>GTW 290 1.1/4            TAPPO</v>
          </cell>
        </row>
        <row r="1085">
          <cell r="D1085" t="str">
            <v>032290048</v>
          </cell>
          <cell r="E1085" t="str">
            <v>GTW 290 1.1/2            TAPPO</v>
          </cell>
        </row>
        <row r="1086">
          <cell r="D1086" t="str">
            <v>032290060</v>
          </cell>
          <cell r="E1086" t="str">
            <v>GTW 290 2                TAPPO</v>
          </cell>
        </row>
        <row r="1087">
          <cell r="D1087" t="str">
            <v>032290076</v>
          </cell>
          <cell r="E1087" t="str">
            <v>GTW 290 2.1/2            TAPPO</v>
          </cell>
        </row>
        <row r="1088">
          <cell r="D1088" t="str">
            <v>032290088</v>
          </cell>
          <cell r="E1088" t="str">
            <v>GTW 290 3                TAPPO</v>
          </cell>
        </row>
        <row r="1089">
          <cell r="D1089" t="str">
            <v>032300017</v>
          </cell>
          <cell r="E1089" t="str">
            <v>GTW 300 3/8            CALOTTA</v>
          </cell>
        </row>
        <row r="1090">
          <cell r="D1090" t="str">
            <v>032300021</v>
          </cell>
          <cell r="E1090" t="str">
            <v>GTW 300 1/2            CALOTTA</v>
          </cell>
        </row>
        <row r="1091">
          <cell r="D1091" t="str">
            <v>032300026</v>
          </cell>
          <cell r="E1091" t="str">
            <v>GTW 300 3/4            CALOTTA</v>
          </cell>
        </row>
        <row r="1092">
          <cell r="D1092" t="str">
            <v>032300033</v>
          </cell>
          <cell r="E1092" t="str">
            <v>GTW 300 1              CALOTTA</v>
          </cell>
        </row>
        <row r="1093">
          <cell r="D1093" t="str">
            <v>032300042</v>
          </cell>
          <cell r="E1093" t="str">
            <v>GTW 300 1.1/4          CALOTTA</v>
          </cell>
        </row>
        <row r="1094">
          <cell r="D1094" t="str">
            <v>032300048</v>
          </cell>
          <cell r="E1094" t="str">
            <v>GTW 300 1.1/2          CALOTTA</v>
          </cell>
        </row>
        <row r="1095">
          <cell r="D1095" t="str">
            <v>032300060</v>
          </cell>
          <cell r="E1095" t="str">
            <v>GTW 300 2              CALOTTA</v>
          </cell>
        </row>
        <row r="1096">
          <cell r="D1096" t="str">
            <v>032300076</v>
          </cell>
          <cell r="E1096" t="str">
            <v>GTW 300 2.1/2          CALOTTA</v>
          </cell>
        </row>
        <row r="1097">
          <cell r="D1097" t="str">
            <v>032300088</v>
          </cell>
          <cell r="E1097" t="str">
            <v>GTW 300 3              CALOTTA</v>
          </cell>
        </row>
        <row r="1098">
          <cell r="D1098" t="str">
            <v>032330017</v>
          </cell>
          <cell r="E1098" t="str">
            <v>GTW 330 3/8 BOCCHETT PIANI FF</v>
          </cell>
        </row>
        <row r="1099">
          <cell r="D1099" t="str">
            <v>032330021</v>
          </cell>
          <cell r="E1099" t="str">
            <v>GTW 330 1/2 BOCCHETT PIANI FF</v>
          </cell>
        </row>
        <row r="1100">
          <cell r="D1100" t="str">
            <v>032330026</v>
          </cell>
          <cell r="E1100" t="str">
            <v>GTW 330 3/4 BOCCHETT PIANI FF</v>
          </cell>
        </row>
        <row r="1101">
          <cell r="D1101" t="str">
            <v>032330033</v>
          </cell>
          <cell r="E1101" t="str">
            <v>GTW 330 1 BOCCHETT PIANI FF</v>
          </cell>
        </row>
        <row r="1102">
          <cell r="D1102" t="str">
            <v>032330042</v>
          </cell>
          <cell r="E1102" t="str">
            <v>GTW 330 1.1/4 BOCCHET PIANI FF</v>
          </cell>
        </row>
        <row r="1103">
          <cell r="D1103" t="str">
            <v>032330048</v>
          </cell>
          <cell r="E1103" t="str">
            <v>GTW 330 1.1/2 BOCCHET PIANI FF</v>
          </cell>
        </row>
        <row r="1104">
          <cell r="D1104" t="str">
            <v>032330060</v>
          </cell>
          <cell r="E1104" t="str">
            <v>GTW 330 2 BOCCHETT PIANI FF</v>
          </cell>
        </row>
        <row r="1105">
          <cell r="D1105" t="str">
            <v>032331021</v>
          </cell>
          <cell r="E1105" t="str">
            <v>GTW 331 1/2 BOCCHETT PIANI MF</v>
          </cell>
        </row>
        <row r="1106">
          <cell r="D1106" t="str">
            <v>032331026</v>
          </cell>
          <cell r="E1106" t="str">
            <v>GTW 331 3/4 BOCCHETT PIANI MF</v>
          </cell>
        </row>
        <row r="1107">
          <cell r="D1107" t="str">
            <v>032331033</v>
          </cell>
          <cell r="E1107" t="str">
            <v>GTW 331 1 BOCCHETT PIANI MF</v>
          </cell>
        </row>
        <row r="1108">
          <cell r="D1108" t="str">
            <v>032331042</v>
          </cell>
          <cell r="E1108" t="str">
            <v>GTW 331 1.1/4 BOCCHET PIANI MF</v>
          </cell>
        </row>
        <row r="1109">
          <cell r="D1109" t="str">
            <v>032331048</v>
          </cell>
          <cell r="E1109" t="str">
            <v>GTW 331 1.1/2 BOCCHET PIANI MF</v>
          </cell>
        </row>
        <row r="1110">
          <cell r="D1110" t="str">
            <v>032331060</v>
          </cell>
          <cell r="E1110" t="str">
            <v>GTW 331 2 BOCCHETT PIANI MF</v>
          </cell>
        </row>
        <row r="1111">
          <cell r="D1111" t="str">
            <v>032340017</v>
          </cell>
          <cell r="E1111" t="str">
            <v>GTW 340 3/8 BOCCHETT CONICI FF</v>
          </cell>
        </row>
        <row r="1112">
          <cell r="D1112" t="str">
            <v>032340021</v>
          </cell>
          <cell r="E1112" t="str">
            <v>GTW 340 1/2 BOCCHETT CONICI FF</v>
          </cell>
        </row>
        <row r="1113">
          <cell r="D1113" t="str">
            <v>032340026</v>
          </cell>
          <cell r="E1113" t="str">
            <v>GTW 340 3/4 BOCCHETT CONICI FF</v>
          </cell>
        </row>
        <row r="1114">
          <cell r="D1114" t="str">
            <v>032340033</v>
          </cell>
          <cell r="E1114" t="str">
            <v>GTW 340 1 BOCCHETT CONICI FF</v>
          </cell>
        </row>
        <row r="1115">
          <cell r="D1115" t="str">
            <v>032340042</v>
          </cell>
          <cell r="E1115" t="str">
            <v>GTW 340 1.1/4 BOCCHET CONIC FF</v>
          </cell>
        </row>
        <row r="1116">
          <cell r="D1116" t="str">
            <v>032340048</v>
          </cell>
          <cell r="E1116" t="str">
            <v>GTW 340 1.1/2 BOCCHET CONIC FF</v>
          </cell>
        </row>
        <row r="1117">
          <cell r="D1117" t="str">
            <v>032340060</v>
          </cell>
          <cell r="E1117" t="str">
            <v>GTW 340 2 BOCCHETT CONICI FF</v>
          </cell>
        </row>
        <row r="1118">
          <cell r="D1118" t="str">
            <v>032340076</v>
          </cell>
          <cell r="E1118" t="str">
            <v>GTW 340 2.1/2 BOCCH CONICI FF</v>
          </cell>
        </row>
        <row r="1119">
          <cell r="D1119" t="str">
            <v>032340088</v>
          </cell>
          <cell r="E1119" t="str">
            <v>GTW 340 3 BOCCHETT CONICI FF</v>
          </cell>
        </row>
        <row r="1120">
          <cell r="D1120" t="str">
            <v>032341017</v>
          </cell>
          <cell r="E1120" t="str">
            <v>GTW 341 3/8 BOCCHETT CONICI MF</v>
          </cell>
        </row>
        <row r="1121">
          <cell r="D1121" t="str">
            <v>032341021</v>
          </cell>
          <cell r="E1121" t="str">
            <v>GTW 341 1/2 BOCCHETT CONICI MF</v>
          </cell>
        </row>
        <row r="1122">
          <cell r="D1122" t="str">
            <v>032341026</v>
          </cell>
          <cell r="E1122" t="str">
            <v>GTW 341 3/4 BOCCHETT CONICI MF</v>
          </cell>
        </row>
        <row r="1123">
          <cell r="D1123" t="str">
            <v>032341033</v>
          </cell>
          <cell r="E1123" t="str">
            <v>GTW 341 1 BOCCHETT CONICI MF</v>
          </cell>
        </row>
        <row r="1124">
          <cell r="D1124" t="str">
            <v>032341042</v>
          </cell>
          <cell r="E1124" t="str">
            <v>GTW 341 1.1/4 BOCCHET CONIC MF</v>
          </cell>
        </row>
        <row r="1125">
          <cell r="D1125" t="str">
            <v>032341048</v>
          </cell>
          <cell r="E1125" t="str">
            <v>GTW 341 1.1/2 BOCCHET CONIC MF</v>
          </cell>
        </row>
        <row r="1126">
          <cell r="D1126" t="str">
            <v>032341060</v>
          </cell>
          <cell r="E1126" t="str">
            <v>GTW 341 2 BOCCHETT CONICI MF</v>
          </cell>
        </row>
        <row r="1127">
          <cell r="D1127" t="str">
            <v>032341076</v>
          </cell>
          <cell r="E1127" t="str">
            <v>GTW 341 2.1/2 BOCCH CONICI MF</v>
          </cell>
        </row>
        <row r="1128">
          <cell r="D1128" t="str">
            <v>032341088</v>
          </cell>
          <cell r="E1128" t="str">
            <v>GTW 341 3   BOCCHETT CONICI MF</v>
          </cell>
        </row>
        <row r="1129">
          <cell r="D1129" t="str">
            <v>032341114</v>
          </cell>
          <cell r="E1129" t="str">
            <v>GTW 341 4   BOCCHETT CONICI MF</v>
          </cell>
        </row>
        <row r="1130">
          <cell r="D1130" t="str">
            <v>032529021</v>
          </cell>
          <cell r="E1130" t="str">
            <v>GTW 529 1/2          MANICOTTO</v>
          </cell>
        </row>
        <row r="1131">
          <cell r="D1131" t="str">
            <v>032529026</v>
          </cell>
          <cell r="E1131" t="str">
            <v>GTW 529 3/4          MANICOTTO</v>
          </cell>
        </row>
        <row r="1132">
          <cell r="D1132" t="str">
            <v>032529033</v>
          </cell>
          <cell r="E1132" t="str">
            <v>GTW 529 1            MANICOTTO</v>
          </cell>
        </row>
        <row r="1133">
          <cell r="D1133" t="str">
            <v>032529042</v>
          </cell>
          <cell r="E1133" t="str">
            <v>GTW 529 1.1/4        MANICOTTO</v>
          </cell>
        </row>
        <row r="1134">
          <cell r="D1134" t="str">
            <v>03290R042033</v>
          </cell>
          <cell r="E1134" t="str">
            <v>GTW 90R 1.1/4 1         GOMITO</v>
          </cell>
        </row>
        <row r="1135">
          <cell r="D1135" t="str">
            <v>03290R048033</v>
          </cell>
          <cell r="E1135" t="str">
            <v>GTW 90R 1.1/2 1         GOMITO</v>
          </cell>
        </row>
        <row r="1136">
          <cell r="D1136" t="str">
            <v>03290R048042</v>
          </cell>
          <cell r="E1136" t="str">
            <v>GTW 90R 1.1/2 1.1/4     GOMITO</v>
          </cell>
        </row>
        <row r="1137">
          <cell r="D1137" t="str">
            <v>03290R060033</v>
          </cell>
          <cell r="E1137" t="str">
            <v>GTW 90R 2 1             GOMITO</v>
          </cell>
        </row>
        <row r="1138">
          <cell r="D1138" t="str">
            <v>03290R060042</v>
          </cell>
          <cell r="E1138" t="str">
            <v>GTW 90R 2 1.1/4         GOMITO</v>
          </cell>
        </row>
        <row r="1139">
          <cell r="D1139" t="str">
            <v>03290R060048</v>
          </cell>
          <cell r="E1139" t="str">
            <v>GTW 90R 2 1.1/2         GOMITO</v>
          </cell>
        </row>
        <row r="1140">
          <cell r="D1140" t="str">
            <v>03290R076060</v>
          </cell>
          <cell r="E1140" t="str">
            <v>GTW 90R 2.1/2 2         GOMITO</v>
          </cell>
        </row>
        <row r="1141">
          <cell r="D1141" t="str">
            <v>034002026</v>
          </cell>
          <cell r="E1141" t="str">
            <v>CENA CURVA 26    SALDATA 90 3D</v>
          </cell>
        </row>
        <row r="1142">
          <cell r="D1142" t="str">
            <v>034002033</v>
          </cell>
          <cell r="E1142" t="str">
            <v>CENA CURVA 33    SALDATA 90 3D</v>
          </cell>
        </row>
        <row r="1143">
          <cell r="D1143" t="str">
            <v>034002042</v>
          </cell>
          <cell r="E1143" t="str">
            <v>CENA CURVA 42    SALDATA 90 3D</v>
          </cell>
        </row>
        <row r="1144">
          <cell r="D1144" t="str">
            <v>034002048</v>
          </cell>
          <cell r="E1144" t="str">
            <v>CENA CURVA 48    SALDATA 90 3D</v>
          </cell>
        </row>
        <row r="1145">
          <cell r="D1145" t="str">
            <v>034002060</v>
          </cell>
          <cell r="E1145" t="str">
            <v>CENA CURVA 60    SALDATA 90 3D</v>
          </cell>
        </row>
        <row r="1146">
          <cell r="D1146" t="str">
            <v>034002076</v>
          </cell>
          <cell r="E1146" t="str">
            <v>CENA CURVA 76    SALDATA 90 3D</v>
          </cell>
        </row>
        <row r="1147">
          <cell r="D1147" t="str">
            <v>034002088</v>
          </cell>
          <cell r="E1147" t="str">
            <v>CENA CURVA 88    SALDATA 90 3D</v>
          </cell>
        </row>
        <row r="1148">
          <cell r="D1148" t="str">
            <v>034002101</v>
          </cell>
          <cell r="E1148" t="str">
            <v>CENA CURVA 101   SALDATA 90 3D</v>
          </cell>
        </row>
        <row r="1149">
          <cell r="D1149" t="str">
            <v>034002108</v>
          </cell>
          <cell r="E1149" t="str">
            <v>CENA CURVA 108   SALDATA 90 3D</v>
          </cell>
        </row>
        <row r="1150">
          <cell r="D1150" t="str">
            <v>034002114</v>
          </cell>
          <cell r="E1150" t="str">
            <v>CENA CURVA 114   SALDATA 90 3D</v>
          </cell>
        </row>
        <row r="1151">
          <cell r="D1151" t="str">
            <v>034002133</v>
          </cell>
          <cell r="E1151" t="str">
            <v>CENA CURVA 133   SALDATA 90 3D</v>
          </cell>
        </row>
        <row r="1152">
          <cell r="D1152" t="str">
            <v>034002139</v>
          </cell>
          <cell r="E1152" t="str">
            <v>CENA CURVA 139   SALDATA 90 3D</v>
          </cell>
        </row>
        <row r="1153">
          <cell r="D1153" t="str">
            <v>034002159</v>
          </cell>
          <cell r="E1153" t="str">
            <v>CENA CURVA 159   SALDATA 90 3D</v>
          </cell>
        </row>
        <row r="1154">
          <cell r="D1154" t="str">
            <v>034002168</v>
          </cell>
          <cell r="E1154" t="str">
            <v>CENA CURVA 168   SALDATA 90 3D</v>
          </cell>
        </row>
        <row r="1155">
          <cell r="D1155" t="str">
            <v>034002193</v>
          </cell>
          <cell r="E1155" t="str">
            <v>CENA CURVA 193   SALDATA 90 3D</v>
          </cell>
        </row>
        <row r="1156">
          <cell r="D1156" t="str">
            <v>034002219</v>
          </cell>
          <cell r="E1156" t="str">
            <v>CENA CURVA 219   SALDATA 90 3D</v>
          </cell>
        </row>
        <row r="1157">
          <cell r="D1157" t="str">
            <v>034002273</v>
          </cell>
          <cell r="E1157" t="str">
            <v>CENA CURVA 273   SALDATA 90 3D</v>
          </cell>
        </row>
        <row r="1158">
          <cell r="D1158" t="str">
            <v>034002323</v>
          </cell>
          <cell r="E1158" t="str">
            <v>CENA CURVA 323   SALDATA 90 3D</v>
          </cell>
        </row>
        <row r="1159">
          <cell r="D1159" t="str">
            <v>034002355</v>
          </cell>
          <cell r="E1159" t="str">
            <v>CENA CURVA 355   SALDATA 90 3D</v>
          </cell>
        </row>
        <row r="1160">
          <cell r="D1160" t="str">
            <v>034002406</v>
          </cell>
          <cell r="E1160" t="str">
            <v>CENA CURVA 406   SALDATA 90 3D</v>
          </cell>
        </row>
        <row r="1161">
          <cell r="D1161" t="str">
            <v>034002457</v>
          </cell>
          <cell r="E1161" t="str">
            <v>CENA CURVA 457   SALDATA 90 3D</v>
          </cell>
        </row>
        <row r="1162">
          <cell r="D1162" t="str">
            <v>034002508</v>
          </cell>
          <cell r="E1162" t="str">
            <v>CENA CURVA 508   SALDATA 90 3D</v>
          </cell>
        </row>
        <row r="1163">
          <cell r="D1163" t="str">
            <v>034002609</v>
          </cell>
          <cell r="E1163" t="str">
            <v>CENA CURVA 609   SALDATA 90 3D</v>
          </cell>
        </row>
        <row r="1164">
          <cell r="D1164" t="str">
            <v>034002711</v>
          </cell>
          <cell r="E1164" t="str">
            <v>CENA CURVA 711   SALDATA 90 3D</v>
          </cell>
        </row>
        <row r="1165">
          <cell r="D1165" t="str">
            <v>034002813</v>
          </cell>
          <cell r="E1165" t="str">
            <v>CENA CURVA 813   SALDATA 90 3D</v>
          </cell>
        </row>
        <row r="1166">
          <cell r="D1166" t="str">
            <v>034002914</v>
          </cell>
          <cell r="E1166" t="str">
            <v>CENA CURVA 914   SALDATA 90 3D</v>
          </cell>
        </row>
        <row r="1167">
          <cell r="D1167" t="str">
            <v>034003026</v>
          </cell>
          <cell r="E1167" t="str">
            <v>CENA CURVA SS 26         45 3D</v>
          </cell>
        </row>
        <row r="1168">
          <cell r="D1168" t="str">
            <v>034003033</v>
          </cell>
          <cell r="E1168" t="str">
            <v>CENA CURVA SS 33         45 3D</v>
          </cell>
        </row>
        <row r="1169">
          <cell r="D1169" t="str">
            <v>034003042</v>
          </cell>
          <cell r="E1169" t="str">
            <v>CENA CURVA SS 42         45 3D</v>
          </cell>
        </row>
        <row r="1170">
          <cell r="D1170" t="str">
            <v>034003048</v>
          </cell>
          <cell r="E1170" t="str">
            <v>CENA CURVA SS 48         45 3D</v>
          </cell>
        </row>
        <row r="1171">
          <cell r="D1171" t="str">
            <v>034003060</v>
          </cell>
          <cell r="E1171" t="str">
            <v>CENA CURVA SS 60         45 3D</v>
          </cell>
        </row>
        <row r="1172">
          <cell r="D1172" t="str">
            <v>034003076</v>
          </cell>
          <cell r="E1172" t="str">
            <v>CENA CURVA SS 76         45 3D</v>
          </cell>
        </row>
        <row r="1173">
          <cell r="D1173" t="str">
            <v>034003088</v>
          </cell>
          <cell r="E1173" t="str">
            <v>CENA CURVA SS 88         45 3D</v>
          </cell>
        </row>
        <row r="1174">
          <cell r="D1174" t="str">
            <v>034003114</v>
          </cell>
          <cell r="E1174" t="str">
            <v>CENA CURVA SS 114        45 3D</v>
          </cell>
        </row>
        <row r="1175">
          <cell r="D1175" t="str">
            <v>034003139</v>
          </cell>
          <cell r="E1175" t="str">
            <v>CENA CURVA SS 139        45 3D</v>
          </cell>
        </row>
        <row r="1176">
          <cell r="D1176" t="str">
            <v>034003168</v>
          </cell>
          <cell r="E1176" t="str">
            <v>CENA CURVA SS 168        45 3D</v>
          </cell>
        </row>
        <row r="1177">
          <cell r="D1177" t="str">
            <v>034003219</v>
          </cell>
          <cell r="E1177" t="str">
            <v>CENA CURVA SS 219        45 3D</v>
          </cell>
        </row>
        <row r="1178">
          <cell r="D1178" t="str">
            <v>034003273</v>
          </cell>
          <cell r="E1178" t="str">
            <v>CENA CURVA SS 273        45 3D</v>
          </cell>
        </row>
        <row r="1179">
          <cell r="D1179" t="str">
            <v>034004017</v>
          </cell>
          <cell r="E1179" t="str">
            <v>CENA CURVA SS 17         90 3D</v>
          </cell>
        </row>
        <row r="1180">
          <cell r="D1180" t="str">
            <v>034004021</v>
          </cell>
          <cell r="E1180" t="str">
            <v>CENA CURVA SS 21         90 3D</v>
          </cell>
        </row>
        <row r="1181">
          <cell r="D1181" t="str">
            <v>034004026</v>
          </cell>
          <cell r="E1181" t="str">
            <v>CENA CURVA SS 26         90 3D</v>
          </cell>
        </row>
        <row r="1182">
          <cell r="D1182" t="str">
            <v>034004033</v>
          </cell>
          <cell r="E1182" t="str">
            <v>CENA CURVA SS 33         90 3D</v>
          </cell>
        </row>
        <row r="1183">
          <cell r="D1183" t="str">
            <v>034004038</v>
          </cell>
          <cell r="E1183" t="str">
            <v>CENA CURVA SS 38         90 3D</v>
          </cell>
        </row>
        <row r="1184">
          <cell r="D1184" t="str">
            <v>034004042</v>
          </cell>
          <cell r="E1184" t="str">
            <v>CENA CURVA SS 42         90 3D</v>
          </cell>
        </row>
        <row r="1185">
          <cell r="D1185" t="str">
            <v>034004044</v>
          </cell>
          <cell r="E1185" t="str">
            <v>CENA CURVA SS 44         90 3D</v>
          </cell>
        </row>
        <row r="1186">
          <cell r="D1186" t="str">
            <v>034004048</v>
          </cell>
          <cell r="E1186" t="str">
            <v>CENA CURVA SS 48         90 3D</v>
          </cell>
        </row>
        <row r="1187">
          <cell r="D1187" t="str">
            <v>034004051</v>
          </cell>
          <cell r="E1187" t="str">
            <v>CENA CURVA SS 51         90 3D</v>
          </cell>
        </row>
        <row r="1188">
          <cell r="D1188" t="str">
            <v>034004054</v>
          </cell>
          <cell r="E1188" t="str">
            <v>CENA CURVA SS 54         90 3D</v>
          </cell>
        </row>
        <row r="1189">
          <cell r="D1189" t="str">
            <v>034004057</v>
          </cell>
          <cell r="E1189" t="str">
            <v>CENA CURVA SS 57         90 3D</v>
          </cell>
        </row>
        <row r="1190">
          <cell r="D1190" t="str">
            <v>034004060</v>
          </cell>
          <cell r="E1190" t="str">
            <v>CENA CURVA SS 60         90 3D</v>
          </cell>
        </row>
        <row r="1191">
          <cell r="D1191" t="str">
            <v>034004063</v>
          </cell>
          <cell r="E1191" t="str">
            <v>CENA CURVA SS 63         90 3D</v>
          </cell>
        </row>
        <row r="1192">
          <cell r="D1192" t="str">
            <v>034004070</v>
          </cell>
          <cell r="E1192" t="str">
            <v>CENA CURVA SS 70         90 3D</v>
          </cell>
        </row>
        <row r="1193">
          <cell r="D1193" t="str">
            <v>034004076</v>
          </cell>
          <cell r="E1193" t="str">
            <v>CENA CURVA SS 76         90 3D</v>
          </cell>
        </row>
        <row r="1194">
          <cell r="D1194" t="str">
            <v>034004082</v>
          </cell>
          <cell r="E1194" t="str">
            <v>CENA CURVA SS 82         90 3D</v>
          </cell>
        </row>
        <row r="1195">
          <cell r="D1195" t="str">
            <v>034004088</v>
          </cell>
          <cell r="E1195" t="str">
            <v>CENA CURVA SS 88         90 3D</v>
          </cell>
        </row>
        <row r="1196">
          <cell r="D1196" t="str">
            <v>034004101</v>
          </cell>
          <cell r="E1196" t="str">
            <v>CENA CURVA SS 101        90 3D</v>
          </cell>
        </row>
        <row r="1197">
          <cell r="D1197" t="str">
            <v>034004108</v>
          </cell>
          <cell r="E1197" t="str">
            <v>CENA CURVA SS 108        90 3D</v>
          </cell>
        </row>
        <row r="1198">
          <cell r="D1198" t="str">
            <v>034004114</v>
          </cell>
          <cell r="E1198" t="str">
            <v>CENA CURVA SS 114        90 3D</v>
          </cell>
        </row>
        <row r="1199">
          <cell r="D1199" t="str">
            <v>034004133</v>
          </cell>
          <cell r="E1199" t="str">
            <v>CENA CURVA SS 133        90 3D</v>
          </cell>
        </row>
        <row r="1200">
          <cell r="D1200" t="str">
            <v>034004139</v>
          </cell>
          <cell r="E1200" t="str">
            <v>CENA CURVA SS 139        90 3D</v>
          </cell>
        </row>
        <row r="1201">
          <cell r="D1201" t="str">
            <v>034004159</v>
          </cell>
          <cell r="E1201" t="str">
            <v>CENA CURVA SS 159        90 3D</v>
          </cell>
        </row>
        <row r="1202">
          <cell r="D1202" t="str">
            <v>034004168</v>
          </cell>
          <cell r="E1202" t="str">
            <v>CENA CURVA SS 168        90 3D</v>
          </cell>
        </row>
        <row r="1203">
          <cell r="D1203" t="str">
            <v>034004194</v>
          </cell>
          <cell r="E1203" t="str">
            <v>CENA CURVA SS 194        90 3D</v>
          </cell>
        </row>
        <row r="1204">
          <cell r="D1204" t="str">
            <v>034004219</v>
          </cell>
          <cell r="E1204" t="str">
            <v>CENA CURVA SS 219        90 3D</v>
          </cell>
        </row>
        <row r="1205">
          <cell r="D1205" t="str">
            <v>034004244</v>
          </cell>
          <cell r="E1205" t="str">
            <v>CENA CURVA SS 244        90 3D</v>
          </cell>
        </row>
        <row r="1206">
          <cell r="D1206" t="str">
            <v>034004267</v>
          </cell>
          <cell r="E1206" t="str">
            <v>CENA CURVA SS 267        90 3D</v>
          </cell>
        </row>
        <row r="1207">
          <cell r="D1207" t="str">
            <v>034004273</v>
          </cell>
          <cell r="E1207" t="str">
            <v>CENA CURVA SS 273        90 3D</v>
          </cell>
        </row>
        <row r="1208">
          <cell r="D1208" t="str">
            <v>034004323</v>
          </cell>
          <cell r="E1208" t="str">
            <v>CENA CURVA SS 323        90 3D</v>
          </cell>
        </row>
        <row r="1209">
          <cell r="D1209" t="str">
            <v>034004355</v>
          </cell>
          <cell r="E1209" t="str">
            <v>CENA CURVA SS 355        90 3D</v>
          </cell>
        </row>
        <row r="1210">
          <cell r="D1210" t="str">
            <v>034004368</v>
          </cell>
          <cell r="E1210" t="str">
            <v>CENA CURVA SS 368        90 3D</v>
          </cell>
        </row>
        <row r="1211">
          <cell r="D1211" t="str">
            <v>034004406</v>
          </cell>
          <cell r="E1211" t="str">
            <v>CENA CURVA SS 406        90 3D</v>
          </cell>
        </row>
        <row r="1212">
          <cell r="D1212" t="str">
            <v>034004457</v>
          </cell>
          <cell r="E1212" t="str">
            <v>CENA CURVA SS 457        90 3D</v>
          </cell>
        </row>
        <row r="1213">
          <cell r="D1213" t="str">
            <v>034004508</v>
          </cell>
          <cell r="E1213" t="str">
            <v>CENA CURVA SS 508        90 3D</v>
          </cell>
        </row>
        <row r="1214">
          <cell r="D1214" t="str">
            <v>034004609</v>
          </cell>
          <cell r="E1214" t="str">
            <v>CENA CURVA SS 609        90 3D</v>
          </cell>
        </row>
        <row r="1215">
          <cell r="D1215" t="str">
            <v>034005021</v>
          </cell>
          <cell r="E1215" t="str">
            <v>CENA CURVA SS 21         90 5D</v>
          </cell>
        </row>
        <row r="1216">
          <cell r="D1216" t="str">
            <v>034005026</v>
          </cell>
          <cell r="E1216" t="str">
            <v>CENA CURVA SS 26         90 5D</v>
          </cell>
        </row>
        <row r="1217">
          <cell r="D1217" t="str">
            <v>034005033</v>
          </cell>
          <cell r="E1217" t="str">
            <v>CENA CURVA SS 33         90 5D</v>
          </cell>
        </row>
        <row r="1218">
          <cell r="D1218" t="str">
            <v>034005042</v>
          </cell>
          <cell r="E1218" t="str">
            <v>CENA CURVA SS 42         90 5D</v>
          </cell>
        </row>
        <row r="1219">
          <cell r="D1219" t="str">
            <v>034005048</v>
          </cell>
          <cell r="E1219" t="str">
            <v>CENA CURVA SS 48         90 5D</v>
          </cell>
        </row>
        <row r="1220">
          <cell r="D1220" t="str">
            <v>034005060</v>
          </cell>
          <cell r="E1220" t="str">
            <v>CENA CURVA SS 60         90 5D</v>
          </cell>
        </row>
        <row r="1221">
          <cell r="D1221" t="str">
            <v>034005076</v>
          </cell>
          <cell r="E1221" t="str">
            <v>CENA CURVA SS 76         90 5D</v>
          </cell>
        </row>
        <row r="1222">
          <cell r="D1222" t="str">
            <v>034005088</v>
          </cell>
          <cell r="E1222" t="str">
            <v>CENA CURVA SS 88         90 5D</v>
          </cell>
        </row>
        <row r="1223">
          <cell r="D1223" t="str">
            <v>034005114</v>
          </cell>
          <cell r="E1223" t="str">
            <v>CENA CURVA SS 114        90 5D</v>
          </cell>
        </row>
        <row r="1224">
          <cell r="D1224" t="str">
            <v>034005139</v>
          </cell>
          <cell r="E1224" t="str">
            <v>CENA CURVA SS 139        90 5D</v>
          </cell>
        </row>
        <row r="1225">
          <cell r="D1225" t="str">
            <v>034005168</v>
          </cell>
          <cell r="E1225" t="str">
            <v>CENA CURVA SS 168        90 5D</v>
          </cell>
        </row>
        <row r="1226">
          <cell r="D1226" t="str">
            <v>034005219</v>
          </cell>
          <cell r="E1226" t="str">
            <v>CENA CURVA SS 219        90 5D</v>
          </cell>
        </row>
        <row r="1227">
          <cell r="D1227" t="str">
            <v>034005273</v>
          </cell>
          <cell r="E1227" t="str">
            <v>CENA CURVA SS 273        90 5D</v>
          </cell>
        </row>
        <row r="1228">
          <cell r="D1228" t="str">
            <v>034006033026</v>
          </cell>
          <cell r="E1228" t="str">
            <v>CENA RID 33 26       RIDUZIONE</v>
          </cell>
        </row>
        <row r="1229">
          <cell r="D1229" t="str">
            <v>034006042026</v>
          </cell>
          <cell r="E1229" t="str">
            <v>CENA RID 42 26       RIDUZIONE</v>
          </cell>
        </row>
        <row r="1230">
          <cell r="D1230" t="str">
            <v>034006042033</v>
          </cell>
          <cell r="E1230" t="str">
            <v>CENA RID 42 33       RIDUZIONE</v>
          </cell>
        </row>
        <row r="1231">
          <cell r="D1231" t="str">
            <v>034006048026</v>
          </cell>
          <cell r="E1231" t="str">
            <v>CENA RID 48 26       RIDUZIONE</v>
          </cell>
        </row>
        <row r="1232">
          <cell r="D1232" t="str">
            <v>034006048033</v>
          </cell>
          <cell r="E1232" t="str">
            <v>CENA RID 48 33       RIDUZIONE</v>
          </cell>
        </row>
        <row r="1233">
          <cell r="D1233" t="str">
            <v>034006048042</v>
          </cell>
          <cell r="E1233" t="str">
            <v>CENA RID 48 42       RIDUZIONE</v>
          </cell>
        </row>
        <row r="1234">
          <cell r="D1234" t="str">
            <v>034006060033</v>
          </cell>
          <cell r="E1234" t="str">
            <v>CENA RID 60 33       RIDUZIONE</v>
          </cell>
        </row>
        <row r="1235">
          <cell r="D1235" t="str">
            <v>034006060042</v>
          </cell>
          <cell r="E1235" t="str">
            <v>CENA RID 60 42       RIDUZIONE</v>
          </cell>
        </row>
        <row r="1236">
          <cell r="D1236" t="str">
            <v>034006060048</v>
          </cell>
          <cell r="E1236" t="str">
            <v>CENA RID 60 48       RIDUZIONE</v>
          </cell>
        </row>
        <row r="1237">
          <cell r="D1237" t="str">
            <v>034006076042</v>
          </cell>
          <cell r="E1237" t="str">
            <v>CENA RID 76 42       RIDUZIONE</v>
          </cell>
        </row>
        <row r="1238">
          <cell r="D1238" t="str">
            <v>034006076048</v>
          </cell>
          <cell r="E1238" t="str">
            <v>CENA RID 76 48       RIDUZIONE</v>
          </cell>
        </row>
        <row r="1239">
          <cell r="D1239" t="str">
            <v>034006076060</v>
          </cell>
          <cell r="E1239" t="str">
            <v>CENA RID 76 60       RIDUZIONE</v>
          </cell>
        </row>
        <row r="1240">
          <cell r="D1240" t="str">
            <v>034006088048</v>
          </cell>
          <cell r="E1240" t="str">
            <v>CENA RID 88 48       RIDUZIONE</v>
          </cell>
        </row>
        <row r="1241">
          <cell r="D1241" t="str">
            <v>034006088060</v>
          </cell>
          <cell r="E1241" t="str">
            <v>CENA RID 88 60       RIDUZIONE</v>
          </cell>
        </row>
        <row r="1242">
          <cell r="D1242" t="str">
            <v>034006088076</v>
          </cell>
          <cell r="E1242" t="str">
            <v>CENA RID 88 76       RIDUZIONE</v>
          </cell>
        </row>
        <row r="1243">
          <cell r="D1243" t="str">
            <v>034006101076</v>
          </cell>
          <cell r="E1243" t="str">
            <v>CENA RID 101 76      RIDUZIONE</v>
          </cell>
        </row>
        <row r="1244">
          <cell r="D1244" t="str">
            <v>034006101088</v>
          </cell>
          <cell r="E1244" t="str">
            <v>CENA RID 101 88      RIDUZIONE</v>
          </cell>
        </row>
        <row r="1245">
          <cell r="D1245" t="str">
            <v>034006108060</v>
          </cell>
          <cell r="E1245" t="str">
            <v>CENA RID 108 60      RIDUZIONE</v>
          </cell>
        </row>
        <row r="1246">
          <cell r="D1246" t="str">
            <v>034006108076</v>
          </cell>
          <cell r="E1246" t="str">
            <v>CENA RID 108 76      RIDUZIONE</v>
          </cell>
        </row>
        <row r="1247">
          <cell r="D1247" t="str">
            <v>034006108088</v>
          </cell>
          <cell r="E1247" t="str">
            <v>CENA RID 108 88      RIDUZIONE</v>
          </cell>
        </row>
        <row r="1248">
          <cell r="D1248" t="str">
            <v>034006114060</v>
          </cell>
          <cell r="E1248" t="str">
            <v>CENA RID 114 60      RIDUZIONE</v>
          </cell>
        </row>
        <row r="1249">
          <cell r="D1249" t="str">
            <v>034006114076</v>
          </cell>
          <cell r="E1249" t="str">
            <v>CENA RID 114 76      RIDUZIONE</v>
          </cell>
        </row>
        <row r="1250">
          <cell r="D1250" t="str">
            <v>034006114088</v>
          </cell>
          <cell r="E1250" t="str">
            <v>CENA RID 114 88      RIDUZIONE</v>
          </cell>
        </row>
        <row r="1251">
          <cell r="D1251" t="str">
            <v>034006133088</v>
          </cell>
          <cell r="E1251" t="str">
            <v>CENA RID 133 88      RIDUZIONE</v>
          </cell>
        </row>
        <row r="1252">
          <cell r="D1252" t="str">
            <v>034006133108</v>
          </cell>
          <cell r="E1252" t="str">
            <v>CENA RID 133 108     RIDUZIONE</v>
          </cell>
        </row>
        <row r="1253">
          <cell r="D1253" t="str">
            <v>034006133114</v>
          </cell>
          <cell r="E1253" t="str">
            <v>CENA RID 133 114     RIDUZIONE</v>
          </cell>
        </row>
        <row r="1254">
          <cell r="D1254" t="str">
            <v>034006139076</v>
          </cell>
          <cell r="E1254" t="str">
            <v>CENA RID 139 76      RIDUZIONE</v>
          </cell>
        </row>
        <row r="1255">
          <cell r="D1255" t="str">
            <v>034006139088</v>
          </cell>
          <cell r="E1255" t="str">
            <v>CENA RID 139 88      RIDUZIONE</v>
          </cell>
        </row>
        <row r="1256">
          <cell r="D1256" t="str">
            <v>034006139108</v>
          </cell>
          <cell r="E1256" t="str">
            <v>CENA RID 139 108     RIDUZIONE</v>
          </cell>
        </row>
        <row r="1257">
          <cell r="D1257" t="str">
            <v>034006139114</v>
          </cell>
          <cell r="E1257" t="str">
            <v>CENA RID 139 114     RIDUZIONE</v>
          </cell>
        </row>
        <row r="1258">
          <cell r="D1258" t="str">
            <v>034006159108</v>
          </cell>
          <cell r="E1258" t="str">
            <v>CENA RID 159 108     RIDUZIONE</v>
          </cell>
        </row>
        <row r="1259">
          <cell r="D1259" t="str">
            <v>034006159114</v>
          </cell>
          <cell r="E1259" t="str">
            <v>CENA RID 159 114     RIDUZIONE</v>
          </cell>
        </row>
        <row r="1260">
          <cell r="D1260" t="str">
            <v>034006159133</v>
          </cell>
          <cell r="E1260" t="str">
            <v>CENA RID 159 133     RIDUZIONE</v>
          </cell>
        </row>
        <row r="1261">
          <cell r="D1261" t="str">
            <v>034006159139</v>
          </cell>
          <cell r="E1261" t="str">
            <v>CENA RID 159 139     RIDUZIONE</v>
          </cell>
        </row>
        <row r="1262">
          <cell r="D1262" t="str">
            <v>034006168088</v>
          </cell>
          <cell r="E1262" t="str">
            <v>CENA RID 168 88      RIDUZIONE</v>
          </cell>
        </row>
        <row r="1263">
          <cell r="D1263" t="str">
            <v>034006168114</v>
          </cell>
          <cell r="E1263" t="str">
            <v>CENA RID 168 114     RIDUZIONE</v>
          </cell>
        </row>
        <row r="1264">
          <cell r="D1264" t="str">
            <v>034006168139</v>
          </cell>
          <cell r="E1264" t="str">
            <v>CENA RID 168 139     RIDUZIONE</v>
          </cell>
        </row>
        <row r="1265">
          <cell r="D1265" t="str">
            <v>034006219114</v>
          </cell>
          <cell r="E1265" t="str">
            <v>CENA RID 219 114     RIDUZIONE</v>
          </cell>
        </row>
        <row r="1266">
          <cell r="D1266" t="str">
            <v>034006219139</v>
          </cell>
          <cell r="E1266" t="str">
            <v>CENA RID 219 139     RIDUZIONE</v>
          </cell>
        </row>
        <row r="1267">
          <cell r="D1267" t="str">
            <v>034006219159</v>
          </cell>
          <cell r="E1267" t="str">
            <v>CENA RID 219 159     RIDUZIONE</v>
          </cell>
        </row>
        <row r="1268">
          <cell r="D1268" t="str">
            <v>034006219168</v>
          </cell>
          <cell r="E1268" t="str">
            <v>CENA RID 219 168     RIDUZIONE</v>
          </cell>
        </row>
        <row r="1269">
          <cell r="D1269" t="str">
            <v>034006273168</v>
          </cell>
          <cell r="E1269" t="str">
            <v>CENA RID 273 168     RIDUZIONE</v>
          </cell>
        </row>
        <row r="1270">
          <cell r="D1270" t="str">
            <v>034006273219</v>
          </cell>
          <cell r="E1270" t="str">
            <v>CENA RID 273 219     RIDUZIONE</v>
          </cell>
        </row>
        <row r="1271">
          <cell r="D1271" t="str">
            <v>034006323219</v>
          </cell>
          <cell r="E1271" t="str">
            <v>CENA RID 323 219     RIDUZIONE</v>
          </cell>
        </row>
        <row r="1272">
          <cell r="D1272" t="str">
            <v>034006323273</v>
          </cell>
          <cell r="E1272" t="str">
            <v>CENA RID 323 273     RIDUZIONE</v>
          </cell>
        </row>
        <row r="1273">
          <cell r="D1273" t="str">
            <v>034006355273</v>
          </cell>
          <cell r="E1273" t="str">
            <v>CENA RID 355 273     RIDUZIONE</v>
          </cell>
        </row>
        <row r="1274">
          <cell r="D1274" t="str">
            <v>034006355323</v>
          </cell>
          <cell r="E1274" t="str">
            <v>CENA RID 355 323     RIDUZIONE</v>
          </cell>
        </row>
        <row r="1275">
          <cell r="D1275" t="str">
            <v>034006406273</v>
          </cell>
          <cell r="E1275" t="str">
            <v>CENA RID 406 273     RIDUZIONE</v>
          </cell>
        </row>
        <row r="1276">
          <cell r="D1276" t="str">
            <v>034006406323</v>
          </cell>
          <cell r="E1276" t="str">
            <v>CENA RID 406 323     RIDUZIONE</v>
          </cell>
        </row>
        <row r="1277">
          <cell r="D1277" t="str">
            <v>034008026</v>
          </cell>
          <cell r="E1277" t="str">
            <v>CENA FONDO 26</v>
          </cell>
        </row>
        <row r="1278">
          <cell r="D1278" t="str">
            <v>034008033</v>
          </cell>
          <cell r="E1278" t="str">
            <v>CENA FONDO 33</v>
          </cell>
        </row>
        <row r="1279">
          <cell r="D1279" t="str">
            <v>034008042</v>
          </cell>
          <cell r="E1279" t="str">
            <v>CENA FONDO 42</v>
          </cell>
        </row>
        <row r="1280">
          <cell r="D1280" t="str">
            <v>034008048</v>
          </cell>
          <cell r="E1280" t="str">
            <v>CENA FONDO 48</v>
          </cell>
        </row>
        <row r="1281">
          <cell r="D1281" t="str">
            <v>034008060</v>
          </cell>
          <cell r="E1281" t="str">
            <v>CENA FONDO 60</v>
          </cell>
        </row>
        <row r="1282">
          <cell r="D1282" t="str">
            <v>034008076</v>
          </cell>
          <cell r="E1282" t="str">
            <v>CENA FONDO 76</v>
          </cell>
        </row>
        <row r="1283">
          <cell r="D1283" t="str">
            <v>034008088</v>
          </cell>
          <cell r="E1283" t="str">
            <v>CENA FONDO 88</v>
          </cell>
        </row>
        <row r="1284">
          <cell r="D1284" t="str">
            <v>034008101</v>
          </cell>
          <cell r="E1284" t="str">
            <v>CENA FONDO 101</v>
          </cell>
        </row>
        <row r="1285">
          <cell r="D1285" t="str">
            <v>034008108</v>
          </cell>
          <cell r="E1285" t="str">
            <v>CENA FONDO 108</v>
          </cell>
        </row>
        <row r="1286">
          <cell r="D1286" t="str">
            <v>034008114</v>
          </cell>
          <cell r="E1286" t="str">
            <v>CENA FONDO 114</v>
          </cell>
        </row>
        <row r="1287">
          <cell r="D1287" t="str">
            <v>034008133</v>
          </cell>
          <cell r="E1287" t="str">
            <v>CENA FONDO 133</v>
          </cell>
        </row>
        <row r="1288">
          <cell r="D1288" t="str">
            <v>034008139</v>
          </cell>
          <cell r="E1288" t="str">
            <v>CENA FONDO 139</v>
          </cell>
        </row>
        <row r="1289">
          <cell r="D1289" t="str">
            <v>034008159</v>
          </cell>
          <cell r="E1289" t="str">
            <v>CENA FONDO 159</v>
          </cell>
        </row>
        <row r="1290">
          <cell r="D1290" t="str">
            <v>034008168</v>
          </cell>
          <cell r="E1290" t="str">
            <v>CENA FONDO 168</v>
          </cell>
        </row>
        <row r="1291">
          <cell r="D1291" t="str">
            <v>034008193</v>
          </cell>
          <cell r="E1291" t="str">
            <v>CENA FONDO 193</v>
          </cell>
        </row>
        <row r="1292">
          <cell r="D1292" t="str">
            <v>034008219</v>
          </cell>
          <cell r="E1292" t="str">
            <v>CENA FONDO 219</v>
          </cell>
        </row>
        <row r="1293">
          <cell r="D1293" t="str">
            <v>034008273</v>
          </cell>
          <cell r="E1293" t="str">
            <v>CENA FONDO 273</v>
          </cell>
        </row>
        <row r="1294">
          <cell r="D1294" t="str">
            <v>034008323</v>
          </cell>
          <cell r="E1294" t="str">
            <v>CENA FONDO 323</v>
          </cell>
        </row>
        <row r="1295">
          <cell r="D1295" t="str">
            <v>034008355</v>
          </cell>
          <cell r="E1295" t="str">
            <v>CENA FONDO 355</v>
          </cell>
        </row>
        <row r="1296">
          <cell r="D1296" t="str">
            <v>034010021</v>
          </cell>
          <cell r="E1296" t="str">
            <v>CENA TI 21</v>
          </cell>
        </row>
        <row r="1297">
          <cell r="D1297" t="str">
            <v>034010026</v>
          </cell>
          <cell r="E1297" t="str">
            <v>CENA TI 26</v>
          </cell>
        </row>
        <row r="1298">
          <cell r="D1298" t="str">
            <v>034010033</v>
          </cell>
          <cell r="E1298" t="str">
            <v>CENA TI 33</v>
          </cell>
        </row>
        <row r="1299">
          <cell r="D1299" t="str">
            <v>034010042</v>
          </cell>
          <cell r="E1299" t="str">
            <v>CENA TI 42</v>
          </cell>
        </row>
        <row r="1300">
          <cell r="D1300" t="str">
            <v>034010048</v>
          </cell>
          <cell r="E1300" t="str">
            <v>CENA TI 48</v>
          </cell>
        </row>
        <row r="1301">
          <cell r="D1301" t="str">
            <v>034010060</v>
          </cell>
          <cell r="E1301" t="str">
            <v>CENA TI 60</v>
          </cell>
        </row>
        <row r="1302">
          <cell r="D1302" t="str">
            <v>034010076</v>
          </cell>
          <cell r="E1302" t="str">
            <v>CENA TI 76</v>
          </cell>
        </row>
        <row r="1303">
          <cell r="D1303" t="str">
            <v>034010088</v>
          </cell>
          <cell r="E1303" t="str">
            <v>CENA TI 88</v>
          </cell>
        </row>
        <row r="1304">
          <cell r="D1304" t="str">
            <v>034010114</v>
          </cell>
          <cell r="E1304" t="str">
            <v>CENA TI 114</v>
          </cell>
        </row>
        <row r="1305">
          <cell r="D1305" t="str">
            <v>034010139</v>
          </cell>
          <cell r="E1305" t="str">
            <v>CENA TI 139</v>
          </cell>
        </row>
        <row r="1306">
          <cell r="D1306" t="str">
            <v>034010168</v>
          </cell>
          <cell r="E1306" t="str">
            <v>CENA TI 168</v>
          </cell>
        </row>
        <row r="1307">
          <cell r="D1307" t="str">
            <v>034010219</v>
          </cell>
          <cell r="E1307" t="str">
            <v>CENA TI 219</v>
          </cell>
        </row>
        <row r="1308">
          <cell r="D1308" t="str">
            <v>034010273</v>
          </cell>
          <cell r="E1308" t="str">
            <v>CENA TI 273</v>
          </cell>
        </row>
        <row r="1309">
          <cell r="D1309" t="str">
            <v>034010323</v>
          </cell>
          <cell r="E1309" t="str">
            <v>CENA TI 323</v>
          </cell>
        </row>
        <row r="1310">
          <cell r="D1310" t="str">
            <v>034012014</v>
          </cell>
          <cell r="E1310" t="str">
            <v>CENA MANIC 1/4       MANICOTTO</v>
          </cell>
        </row>
        <row r="1311">
          <cell r="D1311" t="str">
            <v>034012017</v>
          </cell>
          <cell r="E1311" t="str">
            <v>CENA MANIC 3/8       MANICOTTO</v>
          </cell>
        </row>
        <row r="1312">
          <cell r="D1312" t="str">
            <v>034012021</v>
          </cell>
          <cell r="E1312" t="str">
            <v>CENA MANIC 1/2       MANICOTTO</v>
          </cell>
        </row>
        <row r="1313">
          <cell r="D1313" t="str">
            <v>034012026</v>
          </cell>
          <cell r="E1313" t="str">
            <v>CENA MANIC 3/4       MANICOTTO</v>
          </cell>
        </row>
        <row r="1314">
          <cell r="D1314" t="str">
            <v>034012033</v>
          </cell>
          <cell r="E1314" t="str">
            <v>CENA MANIC 1         MANICOTTO</v>
          </cell>
        </row>
        <row r="1315">
          <cell r="D1315" t="str">
            <v>034012042</v>
          </cell>
          <cell r="E1315" t="str">
            <v>CENA MANIC 1.1/4     MANICOTTO</v>
          </cell>
        </row>
        <row r="1316">
          <cell r="D1316" t="str">
            <v>034012048</v>
          </cell>
          <cell r="E1316" t="str">
            <v>CENA MANIC 1.1/2     MANICOTTO</v>
          </cell>
        </row>
        <row r="1317">
          <cell r="D1317" t="str">
            <v>034012060</v>
          </cell>
          <cell r="E1317" t="str">
            <v>CENA MANIC 2         MANICOTTO</v>
          </cell>
        </row>
        <row r="1318">
          <cell r="D1318" t="str">
            <v>034012076</v>
          </cell>
          <cell r="E1318" t="str">
            <v>CENA MANIC 2.1/2     MANICOTTO</v>
          </cell>
        </row>
        <row r="1319">
          <cell r="D1319" t="str">
            <v>034012088</v>
          </cell>
          <cell r="E1319" t="str">
            <v>CENA MANIC 3         MANICOTTO</v>
          </cell>
        </row>
        <row r="1320">
          <cell r="D1320" t="str">
            <v>034012114</v>
          </cell>
          <cell r="E1320" t="str">
            <v>CENA MANIC 4         MANICOTTO</v>
          </cell>
        </row>
        <row r="1321">
          <cell r="D1321" t="str">
            <v>034012139</v>
          </cell>
          <cell r="E1321" t="str">
            <v>CENA MANIC 5         MANICOTTO</v>
          </cell>
        </row>
        <row r="1322">
          <cell r="D1322" t="str">
            <v>034012168</v>
          </cell>
          <cell r="E1322" t="str">
            <v>CENA MANIC 6         MANICOTTO</v>
          </cell>
        </row>
        <row r="1323">
          <cell r="D1323" t="str">
            <v>034014014</v>
          </cell>
          <cell r="E1323" t="str">
            <v>CENA TRONCH 1/4     TRONCHETTO</v>
          </cell>
        </row>
        <row r="1324">
          <cell r="D1324" t="str">
            <v>034014017</v>
          </cell>
          <cell r="E1324" t="str">
            <v>CENA TRONCH 3/8     TRONCHETTO</v>
          </cell>
        </row>
        <row r="1325">
          <cell r="D1325" t="str">
            <v>034014021</v>
          </cell>
          <cell r="E1325" t="str">
            <v>CENA TRONCH 1/2     TRONCHETTO</v>
          </cell>
        </row>
        <row r="1326">
          <cell r="D1326" t="str">
            <v>034014026</v>
          </cell>
          <cell r="E1326" t="str">
            <v>CENA TRONCH 3/4     TRONCHETTO</v>
          </cell>
        </row>
        <row r="1327">
          <cell r="D1327" t="str">
            <v>034014033</v>
          </cell>
          <cell r="E1327" t="str">
            <v>CENA TRONCH 1       TRONCHETTO</v>
          </cell>
        </row>
        <row r="1328">
          <cell r="D1328" t="str">
            <v>034014042</v>
          </cell>
          <cell r="E1328" t="str">
            <v>CENA TRONCH 1.1/4   TRONCHETTO</v>
          </cell>
        </row>
        <row r="1329">
          <cell r="D1329" t="str">
            <v>034014048</v>
          </cell>
          <cell r="E1329" t="str">
            <v>CENA TRONCH 1.1/2   TRONCHETTO</v>
          </cell>
        </row>
        <row r="1330">
          <cell r="D1330" t="str">
            <v>034014060</v>
          </cell>
          <cell r="E1330" t="str">
            <v>CENA TRONCH 2       TRONCHETTO</v>
          </cell>
        </row>
        <row r="1331">
          <cell r="D1331" t="str">
            <v>034014076</v>
          </cell>
          <cell r="E1331" t="str">
            <v>CENA TRONCH 2.1/2   TRONCHETTO</v>
          </cell>
        </row>
        <row r="1332">
          <cell r="D1332" t="str">
            <v>034014088</v>
          </cell>
          <cell r="E1332" t="str">
            <v>CENA TRONCH 3       TRONCHETTO</v>
          </cell>
        </row>
        <row r="1333">
          <cell r="D1333" t="str">
            <v>034014114</v>
          </cell>
          <cell r="E1333" t="str">
            <v>CENA TRONCH 4       TRONCHETTO</v>
          </cell>
        </row>
        <row r="1334">
          <cell r="D1334" t="str">
            <v>034014139</v>
          </cell>
          <cell r="E1334" t="str">
            <v>CENA TRONCH 5       TRONCHETTO</v>
          </cell>
        </row>
        <row r="1335">
          <cell r="D1335" t="str">
            <v>034014168</v>
          </cell>
          <cell r="E1335" t="str">
            <v>CENA TRONCH 6       TRONCHETTO</v>
          </cell>
        </row>
        <row r="1336">
          <cell r="D1336" t="str">
            <v>034016026</v>
          </cell>
          <cell r="E1336" t="str">
            <v>CENA INNESTO A SCARPA 26</v>
          </cell>
        </row>
        <row r="1337">
          <cell r="D1337" t="str">
            <v>034016033</v>
          </cell>
          <cell r="E1337" t="str">
            <v>CENA INNESTO A SCARPA 33</v>
          </cell>
        </row>
        <row r="1338">
          <cell r="D1338" t="str">
            <v>034016042</v>
          </cell>
          <cell r="E1338" t="str">
            <v>CENA INNESTO A SCARPA 42</v>
          </cell>
        </row>
        <row r="1339">
          <cell r="D1339" t="str">
            <v>034016048</v>
          </cell>
          <cell r="E1339" t="str">
            <v>CENA INNESTO A SCARPA 48</v>
          </cell>
        </row>
        <row r="1340">
          <cell r="D1340" t="str">
            <v>034016060</v>
          </cell>
          <cell r="E1340" t="str">
            <v>CENA INNESTO A SCARPA 60</v>
          </cell>
        </row>
        <row r="1341">
          <cell r="D1341" t="str">
            <v>034016076</v>
          </cell>
          <cell r="E1341" t="str">
            <v>CENA INNESTO A SCARPA 76</v>
          </cell>
        </row>
        <row r="1342">
          <cell r="D1342" t="str">
            <v>034016088</v>
          </cell>
          <cell r="E1342" t="str">
            <v>CENA INNESTO A SCARPA 88</v>
          </cell>
        </row>
        <row r="1343">
          <cell r="D1343" t="str">
            <v>034016114</v>
          </cell>
          <cell r="E1343" t="str">
            <v>CENA INNESTO A SCARPA 114</v>
          </cell>
        </row>
        <row r="1344">
          <cell r="D1344" t="str">
            <v>034016139</v>
          </cell>
          <cell r="E1344" t="str">
            <v>CENA INNESTO A SCARPA 139</v>
          </cell>
        </row>
        <row r="1345">
          <cell r="D1345" t="str">
            <v>034016168</v>
          </cell>
          <cell r="E1345" t="str">
            <v>CENA INNESTO A SCARPA 168</v>
          </cell>
        </row>
        <row r="1346">
          <cell r="D1346" t="str">
            <v>034016219</v>
          </cell>
          <cell r="E1346" t="str">
            <v>CENA INNESTO A SCARPA 219</v>
          </cell>
        </row>
        <row r="1347">
          <cell r="D1347" t="str">
            <v>034016323</v>
          </cell>
          <cell r="E1347" t="str">
            <v>CENA INNESTO A SCARPA 323</v>
          </cell>
        </row>
        <row r="1348">
          <cell r="D1348" t="str">
            <v>034020088</v>
          </cell>
          <cell r="E1348" t="str">
            <v>CENA INNESTO A SELLA 88</v>
          </cell>
        </row>
        <row r="1349">
          <cell r="D1349" t="str">
            <v>034020139</v>
          </cell>
          <cell r="E1349" t="str">
            <v>CENA INNESTO A SELLA 139</v>
          </cell>
        </row>
        <row r="1350">
          <cell r="D1350" t="str">
            <v>034050021</v>
          </cell>
          <cell r="E1350" t="str">
            <v>ANSI CURVA 1/2    90øSS SCH 40</v>
          </cell>
        </row>
        <row r="1351">
          <cell r="D1351" t="str">
            <v>034050026</v>
          </cell>
          <cell r="E1351" t="str">
            <v>ANSI CURVA 3/4    90øSS SCH 40</v>
          </cell>
        </row>
        <row r="1352">
          <cell r="D1352" t="str">
            <v>034050033</v>
          </cell>
          <cell r="E1352" t="str">
            <v>ANSI CURVA 1     90ø SS SCH 40</v>
          </cell>
        </row>
        <row r="1353">
          <cell r="D1353" t="str">
            <v>034050042</v>
          </cell>
          <cell r="E1353" t="str">
            <v>ANSI CURVA 1.1/4  90øSS SCH 40</v>
          </cell>
        </row>
        <row r="1354">
          <cell r="D1354" t="str">
            <v>034050048</v>
          </cell>
          <cell r="E1354" t="str">
            <v>ANSI CURVA 1.1/2  90øSS SCH 40</v>
          </cell>
        </row>
        <row r="1355">
          <cell r="D1355" t="str">
            <v>034050060</v>
          </cell>
          <cell r="E1355" t="str">
            <v>ANSI CURVA 2      90øSS SCH 40</v>
          </cell>
        </row>
        <row r="1356">
          <cell r="D1356" t="str">
            <v>034050073</v>
          </cell>
          <cell r="E1356" t="str">
            <v>ANSI CURVA 2.1/2  90øSS SCH 40</v>
          </cell>
        </row>
        <row r="1357">
          <cell r="D1357" t="str">
            <v>034050088</v>
          </cell>
          <cell r="E1357" t="str">
            <v>ANSI CURVA 3      90øSS SCH 40</v>
          </cell>
        </row>
        <row r="1358">
          <cell r="D1358" t="str">
            <v>034050114</v>
          </cell>
          <cell r="E1358" t="str">
            <v>ANSI CURVA 4      90øSS SCH 40</v>
          </cell>
        </row>
        <row r="1359">
          <cell r="D1359" t="str">
            <v>034050141</v>
          </cell>
          <cell r="E1359" t="str">
            <v>ANSI CURVA 5      90øSS SCH 40</v>
          </cell>
        </row>
        <row r="1360">
          <cell r="D1360" t="str">
            <v>034050168</v>
          </cell>
          <cell r="E1360" t="str">
            <v>ANSI CURVA 6      90øSS SCH 40</v>
          </cell>
        </row>
        <row r="1361">
          <cell r="D1361" t="str">
            <v>034050219</v>
          </cell>
          <cell r="E1361" t="str">
            <v>ANSI CURVA 8      90øSS SCH 40</v>
          </cell>
        </row>
        <row r="1362">
          <cell r="D1362" t="str">
            <v>034050273</v>
          </cell>
          <cell r="E1362" t="str">
            <v>ANSI CURVA 10     90øSS SCH 40</v>
          </cell>
        </row>
        <row r="1363">
          <cell r="D1363" t="str">
            <v>034050323</v>
          </cell>
          <cell r="E1363" t="str">
            <v>ANSI CURVA 12     90øSS SCH 40</v>
          </cell>
        </row>
        <row r="1364">
          <cell r="D1364" t="str">
            <v>034052033021</v>
          </cell>
          <cell r="E1364" t="str">
            <v>ANSI RIDUZIONE 1 1/2     SCH40</v>
          </cell>
        </row>
        <row r="1365">
          <cell r="D1365" t="str">
            <v>034052033026</v>
          </cell>
          <cell r="E1365" t="str">
            <v>ANSI RIDUZIONE 1 3/4     SCH40</v>
          </cell>
        </row>
        <row r="1366">
          <cell r="D1366" t="str">
            <v>034052042033</v>
          </cell>
          <cell r="E1366" t="str">
            <v>ANSI RIDUZIONE 1 1/4X1   SCH40</v>
          </cell>
        </row>
        <row r="1367">
          <cell r="D1367" t="str">
            <v>034052048033</v>
          </cell>
          <cell r="E1367" t="str">
            <v>ANSI RIDUZIONE 1.1/2 1   SCH40</v>
          </cell>
        </row>
        <row r="1368">
          <cell r="D1368" t="str">
            <v>034052048042</v>
          </cell>
          <cell r="E1368" t="str">
            <v>ANSI RIDUZIO 1.1/2 1.1/4 SCH40</v>
          </cell>
        </row>
        <row r="1369">
          <cell r="D1369" t="str">
            <v>034052060026</v>
          </cell>
          <cell r="E1369" t="str">
            <v>ANSI RIDUZIONE 2 3/4     SCH40</v>
          </cell>
        </row>
        <row r="1370">
          <cell r="D1370" t="str">
            <v>034052060033</v>
          </cell>
          <cell r="E1370" t="str">
            <v>ANSI RIDUZIONE 2 1       SCH40</v>
          </cell>
        </row>
        <row r="1371">
          <cell r="D1371" t="str">
            <v>034052060042</v>
          </cell>
          <cell r="E1371" t="str">
            <v>ANSI RIDUZIONE 2 1.1/4   SCH40</v>
          </cell>
        </row>
        <row r="1372">
          <cell r="D1372" t="str">
            <v>034052060048</v>
          </cell>
          <cell r="E1372" t="str">
            <v>ANSI RIDUZIONE 2 1.1/2   SCH40</v>
          </cell>
        </row>
        <row r="1373">
          <cell r="D1373" t="str">
            <v>034052076033</v>
          </cell>
          <cell r="E1373" t="str">
            <v>ANSI RIDUZIO 2.1/2 1     SCH40</v>
          </cell>
        </row>
        <row r="1374">
          <cell r="D1374" t="str">
            <v>034052076042</v>
          </cell>
          <cell r="E1374" t="str">
            <v>ANSI RIDUZIO 2.1/2 1.1/4 SCH40</v>
          </cell>
        </row>
        <row r="1375">
          <cell r="D1375" t="str">
            <v>034052076048</v>
          </cell>
          <cell r="E1375" t="str">
            <v>ANSI RIDUZI 2.1/2 1.1/2  SCH40</v>
          </cell>
        </row>
        <row r="1376">
          <cell r="D1376" t="str">
            <v>034052076060</v>
          </cell>
          <cell r="E1376" t="str">
            <v>ANSI RIDUZIONE 2.1/2 2   SCH40</v>
          </cell>
        </row>
        <row r="1377">
          <cell r="D1377" t="str">
            <v>034052088033</v>
          </cell>
          <cell r="E1377" t="str">
            <v>ANSI RIDUZIONE 3 1       SCH40</v>
          </cell>
        </row>
        <row r="1378">
          <cell r="D1378" t="str">
            <v>034052088042</v>
          </cell>
          <cell r="E1378" t="str">
            <v>ANSI RIDUZIONE 3 1.1/4   SCH40</v>
          </cell>
        </row>
        <row r="1379">
          <cell r="D1379" t="str">
            <v>034052088048</v>
          </cell>
          <cell r="E1379" t="str">
            <v>ANSI RIDUZIONE 3 1.1/2   SCH40</v>
          </cell>
        </row>
        <row r="1380">
          <cell r="D1380" t="str">
            <v>034052088060</v>
          </cell>
          <cell r="E1380" t="str">
            <v>ANSI RIDUZIONE 3 2       SCH40</v>
          </cell>
        </row>
        <row r="1381">
          <cell r="D1381" t="str">
            <v>034052088076</v>
          </cell>
          <cell r="E1381" t="str">
            <v>ANSI RIDUZIONE 3 2.1/2   SCH40</v>
          </cell>
        </row>
        <row r="1382">
          <cell r="D1382" t="str">
            <v>034052114033</v>
          </cell>
          <cell r="E1382" t="str">
            <v>ANSI RIDUZIONE 4 1       SCH40</v>
          </cell>
        </row>
        <row r="1383">
          <cell r="D1383" t="str">
            <v>034052114048</v>
          </cell>
          <cell r="E1383" t="str">
            <v>ANSI RIDUZIONE 4 1.1/2   SCH40</v>
          </cell>
        </row>
        <row r="1384">
          <cell r="D1384" t="str">
            <v>034052114060</v>
          </cell>
          <cell r="E1384" t="str">
            <v>ANSI RIDUZIONE 4 2       SCH40</v>
          </cell>
        </row>
        <row r="1385">
          <cell r="D1385" t="str">
            <v>034052114076</v>
          </cell>
          <cell r="E1385" t="str">
            <v>ANSI RIDUZIONE 4 2.1/2   SCH40</v>
          </cell>
        </row>
        <row r="1386">
          <cell r="D1386" t="str">
            <v>034052114088</v>
          </cell>
          <cell r="E1386" t="str">
            <v>ANSI RIDUZIONE 4 3       SCH40</v>
          </cell>
        </row>
        <row r="1387">
          <cell r="D1387" t="str">
            <v>034052139060</v>
          </cell>
          <cell r="E1387" t="str">
            <v>ANSI RIDUZIONE 5 2       SCH40</v>
          </cell>
        </row>
        <row r="1388">
          <cell r="D1388" t="str">
            <v>034052139076</v>
          </cell>
          <cell r="E1388" t="str">
            <v>ANSI RIDUZIONE 5 2.1/2   SCH40</v>
          </cell>
        </row>
        <row r="1389">
          <cell r="D1389" t="str">
            <v>034052139088</v>
          </cell>
          <cell r="E1389" t="str">
            <v>ANSI RIDUZIONE 5 3       SCH40</v>
          </cell>
        </row>
        <row r="1390">
          <cell r="D1390" t="str">
            <v>034052139114</v>
          </cell>
          <cell r="E1390" t="str">
            <v>ANSI RIDUZIONE 5 4       SCH40</v>
          </cell>
        </row>
        <row r="1391">
          <cell r="D1391" t="str">
            <v>034052168060</v>
          </cell>
          <cell r="E1391" t="str">
            <v>ANSI RIDUZIONE 6 2       SCH40</v>
          </cell>
        </row>
        <row r="1392">
          <cell r="D1392" t="str">
            <v>034052168076</v>
          </cell>
          <cell r="E1392" t="str">
            <v>ANSI RIDUZIONE 6 2.1/2   SCH40</v>
          </cell>
        </row>
        <row r="1393">
          <cell r="D1393" t="str">
            <v>034052168088</v>
          </cell>
          <cell r="E1393" t="str">
            <v>ANSI RIDUZIONE 6 3       SCH40</v>
          </cell>
        </row>
        <row r="1394">
          <cell r="D1394" t="str">
            <v>034052168114</v>
          </cell>
          <cell r="E1394" t="str">
            <v>ANSI RIDUZIONE 6 4       SCH40</v>
          </cell>
        </row>
        <row r="1395">
          <cell r="D1395" t="str">
            <v>034052168139</v>
          </cell>
          <cell r="E1395" t="str">
            <v>ANSI RIDUZIONE 6 5       SCH40</v>
          </cell>
        </row>
        <row r="1396">
          <cell r="D1396" t="str">
            <v>034052219088</v>
          </cell>
          <cell r="E1396" t="str">
            <v>ANSI RIDUZIONE 8 3       SCH40</v>
          </cell>
        </row>
        <row r="1397">
          <cell r="D1397" t="str">
            <v>034052219114</v>
          </cell>
          <cell r="E1397" t="str">
            <v>ANSI RIDUZIONE 8 4       SCH40</v>
          </cell>
        </row>
        <row r="1398">
          <cell r="D1398" t="str">
            <v>034052219139</v>
          </cell>
          <cell r="E1398" t="str">
            <v>ANSI RIDUZIONE 8 5       SCH40</v>
          </cell>
        </row>
        <row r="1399">
          <cell r="D1399" t="str">
            <v>034052219168</v>
          </cell>
          <cell r="E1399" t="str">
            <v>ANSI RIDUZIONE 8 6       SCH40</v>
          </cell>
        </row>
        <row r="1400">
          <cell r="D1400" t="str">
            <v>034052273114</v>
          </cell>
          <cell r="E1400" t="str">
            <v>ANSI RIDUZIONE 10 4      SCH40</v>
          </cell>
        </row>
        <row r="1401">
          <cell r="D1401" t="str">
            <v>034052273168</v>
          </cell>
          <cell r="E1401" t="str">
            <v>ANSI RIDUZIONE 10 6      SCH40</v>
          </cell>
        </row>
        <row r="1402">
          <cell r="D1402" t="str">
            <v>034052273219</v>
          </cell>
          <cell r="E1402" t="str">
            <v>ANSI RIDUZIONE 10 8      SCH40</v>
          </cell>
        </row>
        <row r="1403">
          <cell r="D1403" t="str">
            <v>034052323219</v>
          </cell>
          <cell r="E1403" t="str">
            <v>ANSI RIDUZIONE 12 8      SCH40</v>
          </cell>
        </row>
        <row r="1404">
          <cell r="D1404" t="str">
            <v>034052406323</v>
          </cell>
          <cell r="E1404" t="str">
            <v>ANSI RIDUZIONE 16 12     SCH40</v>
          </cell>
        </row>
        <row r="1405">
          <cell r="D1405" t="str">
            <v>034054033</v>
          </cell>
          <cell r="E1405" t="str">
            <v>ANSI FONDO 1            SCH 40</v>
          </cell>
        </row>
        <row r="1406">
          <cell r="D1406" t="str">
            <v>034054042</v>
          </cell>
          <cell r="E1406" t="str">
            <v>ANSI FONDO 1.1/4        SCH 40</v>
          </cell>
        </row>
        <row r="1407">
          <cell r="D1407" t="str">
            <v>034054048</v>
          </cell>
          <cell r="E1407" t="str">
            <v>ANSI FONDO 1.1/2        SCH 40</v>
          </cell>
        </row>
        <row r="1408">
          <cell r="D1408" t="str">
            <v>034054060</v>
          </cell>
          <cell r="E1408" t="str">
            <v>ANSI FONDO 2            SCH 40</v>
          </cell>
        </row>
        <row r="1409">
          <cell r="D1409" t="str">
            <v>034054076</v>
          </cell>
          <cell r="E1409" t="str">
            <v>ANSI FONDO 2.1/2        SCH 40</v>
          </cell>
        </row>
        <row r="1410">
          <cell r="D1410" t="str">
            <v>034054088</v>
          </cell>
          <cell r="E1410" t="str">
            <v>ANSI FONDO 3            SCH 40</v>
          </cell>
        </row>
        <row r="1411">
          <cell r="D1411" t="str">
            <v>034054114</v>
          </cell>
          <cell r="E1411" t="str">
            <v>ANSI FONDO 4            SCH 40</v>
          </cell>
        </row>
        <row r="1412">
          <cell r="D1412" t="str">
            <v>034054139</v>
          </cell>
          <cell r="E1412" t="str">
            <v>ANSI FONDO 5            SCH 40</v>
          </cell>
        </row>
        <row r="1413">
          <cell r="D1413" t="str">
            <v>034054168</v>
          </cell>
          <cell r="E1413" t="str">
            <v>ANSI FONDO 6            SCH 40</v>
          </cell>
        </row>
        <row r="1414">
          <cell r="D1414" t="str">
            <v>034054219</v>
          </cell>
          <cell r="E1414" t="str">
            <v>ANSI FONDO 8            SCH 40</v>
          </cell>
        </row>
        <row r="1415">
          <cell r="D1415" t="str">
            <v>034054273</v>
          </cell>
          <cell r="E1415" t="str">
            <v>ANSI FONDO 10           SCH 40</v>
          </cell>
        </row>
        <row r="1416">
          <cell r="D1416" t="str">
            <v>034054323</v>
          </cell>
          <cell r="E1416" t="str">
            <v>ANSI FONDO 12           SCH 40</v>
          </cell>
        </row>
        <row r="1417">
          <cell r="D1417" t="str">
            <v>034054355</v>
          </cell>
          <cell r="E1417" t="str">
            <v>ANSI FONDO 14           SCH 40</v>
          </cell>
        </row>
        <row r="1418">
          <cell r="D1418" t="str">
            <v>034054406</v>
          </cell>
          <cell r="E1418" t="str">
            <v>ANSI FONDO 16           SCH 40</v>
          </cell>
        </row>
        <row r="1419">
          <cell r="D1419" t="str">
            <v>034056021</v>
          </cell>
          <cell r="E1419" t="str">
            <v>ANSI TI 1/2             SCH 40</v>
          </cell>
        </row>
        <row r="1420">
          <cell r="D1420" t="str">
            <v>034056026</v>
          </cell>
          <cell r="E1420" t="str">
            <v>ANSI TI 3/4             SCH 40</v>
          </cell>
        </row>
        <row r="1421">
          <cell r="D1421" t="str">
            <v>034056033</v>
          </cell>
          <cell r="E1421" t="str">
            <v>ANSI TI 1               SCH 40</v>
          </cell>
        </row>
        <row r="1422">
          <cell r="D1422" t="str">
            <v>034056042</v>
          </cell>
          <cell r="E1422" t="str">
            <v>ANSI TI 1.1/4           SCH 40</v>
          </cell>
        </row>
        <row r="1423">
          <cell r="D1423" t="str">
            <v>034056048</v>
          </cell>
          <cell r="E1423" t="str">
            <v>ANSI TI 1.1/2           SCH 40</v>
          </cell>
        </row>
        <row r="1424">
          <cell r="D1424" t="str">
            <v>034056060</v>
          </cell>
          <cell r="E1424" t="str">
            <v>ANSI TI 2               SCH 40</v>
          </cell>
        </row>
        <row r="1425">
          <cell r="D1425" t="str">
            <v>034056076</v>
          </cell>
          <cell r="E1425" t="str">
            <v>ANSI TI 2.1/2           SCH 40</v>
          </cell>
        </row>
        <row r="1426">
          <cell r="D1426" t="str">
            <v>034056088</v>
          </cell>
          <cell r="E1426" t="str">
            <v>ANSI TI 3               SCH 40</v>
          </cell>
        </row>
        <row r="1427">
          <cell r="D1427" t="str">
            <v>034056114</v>
          </cell>
          <cell r="E1427" t="str">
            <v>ANSI TI 4               SCH 40</v>
          </cell>
        </row>
        <row r="1428">
          <cell r="D1428" t="str">
            <v>034056114088</v>
          </cell>
          <cell r="E1428" t="str">
            <v>ANSI TI 4 3             SCH 40</v>
          </cell>
        </row>
        <row r="1429">
          <cell r="D1429" t="str">
            <v>034056139</v>
          </cell>
          <cell r="E1429" t="str">
            <v>ANSI TI 5               SCH 40</v>
          </cell>
        </row>
        <row r="1430">
          <cell r="D1430" t="str">
            <v>034056139088</v>
          </cell>
          <cell r="E1430" t="str">
            <v>ANSI TI 5 3             SCH 40</v>
          </cell>
        </row>
        <row r="1431">
          <cell r="D1431" t="str">
            <v>034056139114</v>
          </cell>
          <cell r="E1431" t="str">
            <v>ANSI TI 5 4             SCH 40</v>
          </cell>
        </row>
        <row r="1432">
          <cell r="D1432" t="str">
            <v>034056168</v>
          </cell>
          <cell r="E1432" t="str">
            <v>ANSI TI 6               SCH 40</v>
          </cell>
        </row>
        <row r="1433">
          <cell r="D1433" t="str">
            <v>034056168139</v>
          </cell>
          <cell r="E1433" t="str">
            <v>ANSI TI 6 5             SCH 40</v>
          </cell>
        </row>
        <row r="1434">
          <cell r="D1434" t="str">
            <v>034056219</v>
          </cell>
          <cell r="E1434" t="str">
            <v>ANSI TI 8               SCH 40</v>
          </cell>
        </row>
        <row r="1435">
          <cell r="D1435" t="str">
            <v>034056273</v>
          </cell>
          <cell r="E1435" t="str">
            <v>ANSI TI 10              SCH 40</v>
          </cell>
        </row>
        <row r="1436">
          <cell r="D1436" t="str">
            <v>034056323</v>
          </cell>
          <cell r="E1436" t="str">
            <v>ANSI TI 12              SCH 40</v>
          </cell>
        </row>
        <row r="1437">
          <cell r="D1437" t="str">
            <v>035002048</v>
          </cell>
          <cell r="E1437" t="str">
            <v>AISI 304 CURVA INOX     DN  48</v>
          </cell>
        </row>
        <row r="1438">
          <cell r="D1438" t="str">
            <v>035002060</v>
          </cell>
          <cell r="E1438" t="str">
            <v>AISI 304 CURVA INOX     DN  60</v>
          </cell>
        </row>
        <row r="1439">
          <cell r="D1439" t="str">
            <v>035002076</v>
          </cell>
          <cell r="E1439" t="str">
            <v>AISI 304 CURVA INOX     DN  76</v>
          </cell>
        </row>
        <row r="1440">
          <cell r="D1440" t="str">
            <v>035002088</v>
          </cell>
          <cell r="E1440" t="str">
            <v>AISI 304 CURVA INOX     DN  88</v>
          </cell>
        </row>
        <row r="1441">
          <cell r="D1441" t="str">
            <v>035002114</v>
          </cell>
          <cell r="E1441" t="str">
            <v>AISI 304 CURVA INOX     DN 114</v>
          </cell>
        </row>
        <row r="1442">
          <cell r="D1442" t="str">
            <v>035002139</v>
          </cell>
          <cell r="E1442" t="str">
            <v>AISI 304 CURVA INOX     DN 139</v>
          </cell>
        </row>
        <row r="1443">
          <cell r="D1443" t="str">
            <v>035002168</v>
          </cell>
          <cell r="E1443" t="str">
            <v>AISI 304 CURVA INOX     DN 168</v>
          </cell>
        </row>
        <row r="1444">
          <cell r="D1444" t="str">
            <v>035002219</v>
          </cell>
          <cell r="E1444" t="str">
            <v>AISI 304 CURVA INOX     DN 219</v>
          </cell>
        </row>
        <row r="1445">
          <cell r="D1445" t="str">
            <v>035002273</v>
          </cell>
          <cell r="E1445" t="str">
            <v>AISI 304 CURVA INOX     DN 273</v>
          </cell>
        </row>
        <row r="1446">
          <cell r="D1446" t="str">
            <v>035006060048</v>
          </cell>
          <cell r="E1446" t="str">
            <v>AISI 304 RID. INOX   DN 60  48</v>
          </cell>
        </row>
        <row r="1447">
          <cell r="D1447" t="str">
            <v>035006076048</v>
          </cell>
          <cell r="E1447" t="str">
            <v>AISI 304 RID. INOX   DN 76  48</v>
          </cell>
        </row>
        <row r="1448">
          <cell r="D1448" t="str">
            <v>035006076060</v>
          </cell>
          <cell r="E1448" t="str">
            <v>AISI 304 RID. INOX   DN 76  60</v>
          </cell>
        </row>
        <row r="1449">
          <cell r="D1449" t="str">
            <v>035006088076</v>
          </cell>
          <cell r="E1449" t="str">
            <v>AISI 304 RID. INOX   DN 88  70</v>
          </cell>
        </row>
        <row r="1450">
          <cell r="D1450" t="str">
            <v>035006114076</v>
          </cell>
          <cell r="E1450" t="str">
            <v>AISI 304 RID. INOX   DN 114 76</v>
          </cell>
        </row>
        <row r="1451">
          <cell r="D1451" t="str">
            <v>035006114088</v>
          </cell>
          <cell r="E1451" t="str">
            <v>AISI 304 RID. INOX   DN 114 88</v>
          </cell>
        </row>
        <row r="1452">
          <cell r="D1452" t="str">
            <v>035006139088</v>
          </cell>
          <cell r="E1452" t="str">
            <v>AISI 304 RID. INOX   DN 139 88</v>
          </cell>
        </row>
        <row r="1453">
          <cell r="D1453" t="str">
            <v>035006139114</v>
          </cell>
          <cell r="E1453" t="str">
            <v>AISI 304 RID. INOX   DN139 114</v>
          </cell>
        </row>
        <row r="1454">
          <cell r="D1454" t="str">
            <v>035006168114</v>
          </cell>
          <cell r="E1454" t="str">
            <v>AISI 304 RID. INOX   DN168 114</v>
          </cell>
        </row>
        <row r="1455">
          <cell r="D1455" t="str">
            <v>035006219114</v>
          </cell>
          <cell r="E1455" t="str">
            <v>AISI 304 RID. INOX   DN219 114</v>
          </cell>
        </row>
        <row r="1456">
          <cell r="D1456" t="str">
            <v>035006219168</v>
          </cell>
          <cell r="E1456" t="str">
            <v>AISI 304 RID. INOX   DN219 168</v>
          </cell>
        </row>
        <row r="1457">
          <cell r="D1457" t="str">
            <v>035006273219</v>
          </cell>
          <cell r="E1457" t="str">
            <v>AISI 304 RID. INOX   DN273 219</v>
          </cell>
        </row>
        <row r="1458">
          <cell r="D1458" t="str">
            <v>035008048</v>
          </cell>
          <cell r="E1458" t="str">
            <v>AISI 304 FONDO INOX     DN  48</v>
          </cell>
        </row>
        <row r="1459">
          <cell r="D1459" t="str">
            <v>035008060</v>
          </cell>
          <cell r="E1459" t="str">
            <v>AISI 304 FONDO INOX     DN  60</v>
          </cell>
        </row>
        <row r="1460">
          <cell r="D1460" t="str">
            <v>035008076</v>
          </cell>
          <cell r="E1460" t="str">
            <v>AISI 304 FONDO INOX     DN  76</v>
          </cell>
        </row>
        <row r="1461">
          <cell r="D1461" t="str">
            <v>035008088</v>
          </cell>
          <cell r="E1461" t="str">
            <v>AISI 304 FONDO INOX     DN  88</v>
          </cell>
        </row>
        <row r="1462">
          <cell r="D1462" t="str">
            <v>035008114</v>
          </cell>
          <cell r="E1462" t="str">
            <v>AISI 304 FONDO INOX     DN 114</v>
          </cell>
        </row>
        <row r="1463">
          <cell r="D1463" t="str">
            <v>035008139</v>
          </cell>
          <cell r="E1463" t="str">
            <v>AISI 304 FONDO INOX     DN 139</v>
          </cell>
        </row>
        <row r="1464">
          <cell r="D1464" t="str">
            <v>035008168</v>
          </cell>
          <cell r="E1464" t="str">
            <v>AISI 304 FONDO INOX     DN 168</v>
          </cell>
        </row>
        <row r="1465">
          <cell r="D1465" t="str">
            <v>035008219</v>
          </cell>
          <cell r="E1465" t="str">
            <v>AISI 304 FONDO INOX     DN 219</v>
          </cell>
        </row>
        <row r="1466">
          <cell r="D1466" t="str">
            <v>035012048</v>
          </cell>
          <cell r="E1466" t="str">
            <v>AISI 304 MANICOTTO INOX DN  48</v>
          </cell>
        </row>
        <row r="1467">
          <cell r="D1467" t="str">
            <v>035012060</v>
          </cell>
          <cell r="E1467" t="str">
            <v>AISI 304 MANICOTTO INOX DN  60</v>
          </cell>
        </row>
        <row r="1468">
          <cell r="D1468" t="str">
            <v>035012076</v>
          </cell>
          <cell r="E1468" t="str">
            <v>AISI 304 MANICOTTO INOX DN  76</v>
          </cell>
        </row>
        <row r="1469">
          <cell r="D1469" t="str">
            <v>035012088</v>
          </cell>
          <cell r="E1469" t="str">
            <v>AISI 304 MANICOTTO INOX DN  88</v>
          </cell>
        </row>
        <row r="1470">
          <cell r="D1470" t="str">
            <v>035012114</v>
          </cell>
          <cell r="E1470" t="str">
            <v>AISI 304 MANICOTTO INOX DN 114</v>
          </cell>
        </row>
        <row r="1471">
          <cell r="D1471" t="str">
            <v>035012139</v>
          </cell>
          <cell r="E1471" t="str">
            <v>AISI 304 MANICOTTO INOX DN 139</v>
          </cell>
        </row>
        <row r="1472">
          <cell r="D1472" t="str">
            <v>035012168</v>
          </cell>
          <cell r="E1472" t="str">
            <v>AISI 304 MANICOTTO INOX DN 168</v>
          </cell>
        </row>
        <row r="1473">
          <cell r="D1473" t="str">
            <v>035012219</v>
          </cell>
          <cell r="E1473" t="str">
            <v>AISI 304 MANICOTTO INOX DN 219</v>
          </cell>
        </row>
        <row r="1474">
          <cell r="D1474" t="str">
            <v>035014048</v>
          </cell>
          <cell r="E1474" t="str">
            <v>AISI 304 CARTELLA INOX  DN  48</v>
          </cell>
        </row>
        <row r="1475">
          <cell r="D1475" t="str">
            <v>035014060</v>
          </cell>
          <cell r="E1475" t="str">
            <v>AISI 304 CARTELLA INOX  DN  60</v>
          </cell>
        </row>
        <row r="1476">
          <cell r="D1476" t="str">
            <v>035014076</v>
          </cell>
          <cell r="E1476" t="str">
            <v>AISI 304 CARTELLA INOX  DN  76</v>
          </cell>
        </row>
        <row r="1477">
          <cell r="D1477" t="str">
            <v>035014088</v>
          </cell>
          <cell r="E1477" t="str">
            <v>AISI 304 CARTELLA INOX  DN  88</v>
          </cell>
        </row>
        <row r="1478">
          <cell r="D1478" t="str">
            <v>035014114</v>
          </cell>
          <cell r="E1478" t="str">
            <v>AISI 304 CARTELLA INOX  DN 114</v>
          </cell>
        </row>
        <row r="1479">
          <cell r="D1479" t="str">
            <v>035014139</v>
          </cell>
          <cell r="E1479" t="str">
            <v>AISI 304 CARTELLA INOX  DN 139</v>
          </cell>
        </row>
        <row r="1480">
          <cell r="D1480" t="str">
            <v>035014168</v>
          </cell>
          <cell r="E1480" t="str">
            <v>AISI 304 CARTELLA INOX  DN 168</v>
          </cell>
        </row>
        <row r="1481">
          <cell r="D1481" t="str">
            <v>035014219</v>
          </cell>
          <cell r="E1481" t="str">
            <v>AISI 304 CARTELLA INOX  DN 219</v>
          </cell>
        </row>
        <row r="1482">
          <cell r="D1482" t="str">
            <v>035014273</v>
          </cell>
          <cell r="E1482" t="str">
            <v>AISI 304 CARTELLA INOX  DN 273</v>
          </cell>
        </row>
        <row r="1483">
          <cell r="D1483" t="str">
            <v>036</v>
          </cell>
          <cell r="E1483" t="str">
            <v>TVL</v>
          </cell>
        </row>
        <row r="1484">
          <cell r="D1484" t="str">
            <v>036002020</v>
          </cell>
          <cell r="E1484" t="str">
            <v>TVL M 20 1/2       RACCORDO PE</v>
          </cell>
        </row>
        <row r="1485">
          <cell r="D1485" t="str">
            <v>036002025</v>
          </cell>
          <cell r="E1485" t="str">
            <v>TVL M 25 3/4       RACCORDO PE</v>
          </cell>
        </row>
        <row r="1486">
          <cell r="D1486" t="str">
            <v>036002032</v>
          </cell>
          <cell r="E1486" t="str">
            <v>TVL M 32 1         RACCORDO PE</v>
          </cell>
        </row>
        <row r="1487">
          <cell r="D1487" t="str">
            <v>036002040</v>
          </cell>
          <cell r="E1487" t="str">
            <v>TVL M 40 1.1/4     RACCORDO PE</v>
          </cell>
        </row>
        <row r="1488">
          <cell r="D1488" t="str">
            <v>036002050</v>
          </cell>
          <cell r="E1488" t="str">
            <v>TVL M 50 1.1/2     RACCORDO PE</v>
          </cell>
        </row>
        <row r="1489">
          <cell r="D1489" t="str">
            <v>036002063</v>
          </cell>
          <cell r="E1489" t="str">
            <v>TVL M 63 2         RACCORDO PE</v>
          </cell>
        </row>
        <row r="1490">
          <cell r="D1490" t="str">
            <v>036002075</v>
          </cell>
          <cell r="E1490" t="str">
            <v>TVL M 75 2.1/2     RACCORDO PE</v>
          </cell>
        </row>
        <row r="1491">
          <cell r="D1491" t="str">
            <v>036002090</v>
          </cell>
          <cell r="E1491" t="str">
            <v>TVL M 90 3         RACCORDO PE</v>
          </cell>
        </row>
        <row r="1492">
          <cell r="D1492" t="str">
            <v>036002110</v>
          </cell>
          <cell r="E1492" t="str">
            <v>TVL M 110 4        RACCORDO PE</v>
          </cell>
        </row>
        <row r="1493">
          <cell r="D1493" t="str">
            <v>036004020</v>
          </cell>
          <cell r="E1493" t="str">
            <v>TVL F 20 1/2       RACCORDO PE</v>
          </cell>
        </row>
        <row r="1494">
          <cell r="D1494" t="str">
            <v>036004025</v>
          </cell>
          <cell r="E1494" t="str">
            <v>TVL F 25 3/4       RACCORDO PE</v>
          </cell>
        </row>
        <row r="1495">
          <cell r="D1495" t="str">
            <v>036004032</v>
          </cell>
          <cell r="E1495" t="str">
            <v>TVL F 32 1         RACCORDO PE</v>
          </cell>
        </row>
        <row r="1496">
          <cell r="D1496" t="str">
            <v>036004040</v>
          </cell>
          <cell r="E1496" t="str">
            <v>TVL F 40 1.1/4     RACCORDO PE</v>
          </cell>
        </row>
        <row r="1497">
          <cell r="D1497" t="str">
            <v>036004050</v>
          </cell>
          <cell r="E1497" t="str">
            <v>TVL F 50 1.1/2     RACCORDO PE</v>
          </cell>
        </row>
        <row r="1498">
          <cell r="D1498" t="str">
            <v>036004063</v>
          </cell>
          <cell r="E1498" t="str">
            <v>TVL F 63 2         RACCORDO PE</v>
          </cell>
        </row>
        <row r="1499">
          <cell r="D1499" t="str">
            <v>036004075</v>
          </cell>
          <cell r="E1499" t="str">
            <v>TVL F 75 2.1/2     RACCORDO PE</v>
          </cell>
        </row>
        <row r="1500">
          <cell r="D1500" t="str">
            <v>036004090</v>
          </cell>
          <cell r="E1500" t="str">
            <v>TVL F 90 3         RACCORDO PE</v>
          </cell>
        </row>
        <row r="1501">
          <cell r="D1501" t="str">
            <v>036004110</v>
          </cell>
          <cell r="E1501" t="str">
            <v>TVL F 110 4        RACCORDO PE</v>
          </cell>
        </row>
        <row r="1502">
          <cell r="D1502" t="str">
            <v>036006020</v>
          </cell>
          <cell r="E1502" t="str">
            <v>TVL B 20 20     BIGIUNTO PE PE</v>
          </cell>
        </row>
        <row r="1503">
          <cell r="D1503" t="str">
            <v>036006025</v>
          </cell>
          <cell r="E1503" t="str">
            <v>TVL B 25 25     BIGIUNTO PE PE</v>
          </cell>
        </row>
        <row r="1504">
          <cell r="D1504" t="str">
            <v>036006032</v>
          </cell>
          <cell r="E1504" t="str">
            <v>TVL B 32 32     BIGIUNTO PE PE</v>
          </cell>
        </row>
        <row r="1505">
          <cell r="D1505" t="str">
            <v>036006040</v>
          </cell>
          <cell r="E1505" t="str">
            <v>TVL B 40 40     BIGIUNTO PE PE</v>
          </cell>
        </row>
        <row r="1506">
          <cell r="D1506" t="str">
            <v>036006050</v>
          </cell>
          <cell r="E1506" t="str">
            <v>TVL B 50 50     BIGIUNTO PE PE</v>
          </cell>
        </row>
        <row r="1507">
          <cell r="D1507" t="str">
            <v>036006063</v>
          </cell>
          <cell r="E1507" t="str">
            <v>TVL B 63 63     BIGIUNTO PE PE</v>
          </cell>
        </row>
        <row r="1508">
          <cell r="D1508" t="str">
            <v>036006075</v>
          </cell>
          <cell r="E1508" t="str">
            <v>TVL B 75 75     BIGIUNTO PE PE</v>
          </cell>
        </row>
        <row r="1509">
          <cell r="D1509" t="str">
            <v>036006090</v>
          </cell>
          <cell r="E1509" t="str">
            <v>TVL B 90 90     BIGIUNTO PE PE</v>
          </cell>
        </row>
        <row r="1510">
          <cell r="D1510" t="str">
            <v>036006110</v>
          </cell>
          <cell r="E1510" t="str">
            <v>TVL B 110 110   BIGIUNTO PE PE</v>
          </cell>
        </row>
        <row r="1511">
          <cell r="D1511" t="str">
            <v>036006125</v>
          </cell>
          <cell r="E1511" t="str">
            <v>TVL B 125 125   BIGIUNTO PE PE</v>
          </cell>
        </row>
        <row r="1512">
          <cell r="D1512" t="str">
            <v>036006140</v>
          </cell>
          <cell r="E1512" t="str">
            <v>TVL B 140 140   BIGIUNTO PE PE</v>
          </cell>
        </row>
        <row r="1513">
          <cell r="D1513" t="str">
            <v>036006160</v>
          </cell>
          <cell r="E1513" t="str">
            <v>TVL B 160 160   BIGIUNTO PE PE</v>
          </cell>
        </row>
        <row r="1514">
          <cell r="D1514" t="str">
            <v>036006180</v>
          </cell>
          <cell r="E1514" t="str">
            <v>TVL B 180 180   BIGIUNTO PE PE</v>
          </cell>
        </row>
        <row r="1515">
          <cell r="D1515" t="str">
            <v>036008020</v>
          </cell>
          <cell r="E1515" t="str">
            <v>TVL TI 20 1/2              GAS</v>
          </cell>
        </row>
        <row r="1516">
          <cell r="D1516" t="str">
            <v>036008025</v>
          </cell>
          <cell r="E1516" t="str">
            <v>TVL TI 25 3/4              GAS</v>
          </cell>
        </row>
        <row r="1517">
          <cell r="D1517" t="str">
            <v>036008032</v>
          </cell>
          <cell r="E1517" t="str">
            <v>TVL TI 32 1                GAS</v>
          </cell>
        </row>
        <row r="1518">
          <cell r="D1518" t="str">
            <v>036008040</v>
          </cell>
          <cell r="E1518" t="str">
            <v>TVL TI 40 1.1/4            GAS</v>
          </cell>
        </row>
        <row r="1519">
          <cell r="D1519" t="str">
            <v>036008050</v>
          </cell>
          <cell r="E1519" t="str">
            <v>TVL TI 50 1.1/2            GAS</v>
          </cell>
        </row>
        <row r="1520">
          <cell r="D1520" t="str">
            <v>036008063</v>
          </cell>
          <cell r="E1520" t="str">
            <v>TVL TI 63 2                GAS</v>
          </cell>
        </row>
        <row r="1521">
          <cell r="D1521" t="str">
            <v>036008075</v>
          </cell>
          <cell r="E1521" t="str">
            <v>TVL TI 75 2.1/2            GAS</v>
          </cell>
        </row>
        <row r="1522">
          <cell r="D1522" t="str">
            <v>036008090</v>
          </cell>
          <cell r="E1522" t="str">
            <v>TVL TI 90 3                GAS</v>
          </cell>
        </row>
        <row r="1523">
          <cell r="D1523" t="str">
            <v>036008110</v>
          </cell>
          <cell r="E1523" t="str">
            <v>TVL TI 110 4               GAS</v>
          </cell>
        </row>
        <row r="1524">
          <cell r="D1524" t="str">
            <v>036010020</v>
          </cell>
          <cell r="E1524" t="str">
            <v>TVL TI 20 20                PE</v>
          </cell>
        </row>
        <row r="1525">
          <cell r="D1525" t="str">
            <v>036010025</v>
          </cell>
          <cell r="E1525" t="str">
            <v>TVL TI 25 25                PE</v>
          </cell>
        </row>
        <row r="1526">
          <cell r="D1526" t="str">
            <v>036010032</v>
          </cell>
          <cell r="E1526" t="str">
            <v>TVL TI 32 32                PE</v>
          </cell>
        </row>
        <row r="1527">
          <cell r="D1527" t="str">
            <v>036010040</v>
          </cell>
          <cell r="E1527" t="str">
            <v>TVL TI 40 40                PE</v>
          </cell>
        </row>
        <row r="1528">
          <cell r="D1528" t="str">
            <v>036010050</v>
          </cell>
          <cell r="E1528" t="str">
            <v>TVL TI 50 50                PE</v>
          </cell>
        </row>
        <row r="1529">
          <cell r="D1529" t="str">
            <v>036010063</v>
          </cell>
          <cell r="E1529" t="str">
            <v>TVL TI 63 63                PE</v>
          </cell>
        </row>
        <row r="1530">
          <cell r="D1530" t="str">
            <v>036010090</v>
          </cell>
          <cell r="E1530" t="str">
            <v>TVL TI 90 90                PE</v>
          </cell>
        </row>
        <row r="1531">
          <cell r="D1531" t="str">
            <v>036012075</v>
          </cell>
          <cell r="E1531" t="str">
            <v>TVL TI 75 65          TI FLANG</v>
          </cell>
        </row>
        <row r="1532">
          <cell r="D1532" t="str">
            <v>036012090</v>
          </cell>
          <cell r="E1532" t="str">
            <v>TVL TI 90 80          TI FLANG</v>
          </cell>
        </row>
        <row r="1533">
          <cell r="D1533" t="str">
            <v>036012110</v>
          </cell>
          <cell r="E1533" t="str">
            <v>TVL TI 110 100        TI FLANG</v>
          </cell>
        </row>
        <row r="1534">
          <cell r="D1534" t="str">
            <v>036014063</v>
          </cell>
          <cell r="E1534" t="str">
            <v>TVL FL 63 50    RACCORDO FLANG</v>
          </cell>
        </row>
        <row r="1535">
          <cell r="D1535" t="str">
            <v>036014075</v>
          </cell>
          <cell r="E1535" t="str">
            <v>TVL FL 75 65    RACCORDO FLANG</v>
          </cell>
        </row>
        <row r="1536">
          <cell r="D1536" t="str">
            <v>036014090</v>
          </cell>
          <cell r="E1536" t="str">
            <v>TVL FL 90 80    RACCORDO FLANG</v>
          </cell>
        </row>
        <row r="1537">
          <cell r="D1537" t="str">
            <v>036014110</v>
          </cell>
          <cell r="E1537" t="str">
            <v>TVL FL 110 100  RACCORDO FLANG</v>
          </cell>
        </row>
        <row r="1538">
          <cell r="D1538" t="str">
            <v>036014125</v>
          </cell>
          <cell r="E1538" t="str">
            <v>TVL FL 125 125  RACCORDO FLANG</v>
          </cell>
        </row>
        <row r="1539">
          <cell r="D1539" t="str">
            <v>036016020</v>
          </cell>
          <cell r="E1539" t="str">
            <v>TVL G 20 20       GOMITO PE PE</v>
          </cell>
        </row>
        <row r="1540">
          <cell r="D1540" t="str">
            <v>036016025</v>
          </cell>
          <cell r="E1540" t="str">
            <v>TVL G 25 25       GOMITO PE PE</v>
          </cell>
        </row>
        <row r="1541">
          <cell r="D1541" t="str">
            <v>036016032</v>
          </cell>
          <cell r="E1541" t="str">
            <v>TVL G 32 32       GOMITO PE PE</v>
          </cell>
        </row>
        <row r="1542">
          <cell r="D1542" t="str">
            <v>036016040</v>
          </cell>
          <cell r="E1542" t="str">
            <v>TVL G 40 40       GOMITO PE PE</v>
          </cell>
        </row>
        <row r="1543">
          <cell r="D1543" t="str">
            <v>036016050</v>
          </cell>
          <cell r="E1543" t="str">
            <v>TVL G 50 50       GOMITO PE PE</v>
          </cell>
        </row>
        <row r="1544">
          <cell r="D1544" t="str">
            <v>036016063</v>
          </cell>
          <cell r="E1544" t="str">
            <v>TVL G 63 63       GOMITO PE PE</v>
          </cell>
        </row>
        <row r="1545">
          <cell r="D1545" t="str">
            <v>036018020</v>
          </cell>
          <cell r="E1545" t="str">
            <v>TVL G 20 1/2        GOMITO M/F</v>
          </cell>
        </row>
        <row r="1546">
          <cell r="D1546" t="str">
            <v>036018025</v>
          </cell>
          <cell r="E1546" t="str">
            <v>TVL G 25 3/4        GOMITO M/F</v>
          </cell>
        </row>
        <row r="1547">
          <cell r="D1547" t="str">
            <v>036018032</v>
          </cell>
          <cell r="E1547" t="str">
            <v>TVL G 32 1          GOMITO M/F</v>
          </cell>
        </row>
        <row r="1548">
          <cell r="D1548" t="str">
            <v>036018040</v>
          </cell>
          <cell r="E1548" t="str">
            <v>TVL G 40 1.1/4      GOMITO M/F</v>
          </cell>
        </row>
        <row r="1549">
          <cell r="D1549" t="str">
            <v>036018050</v>
          </cell>
          <cell r="E1549" t="str">
            <v>TVL G 50 1.1/2      GOMITO M/F</v>
          </cell>
        </row>
        <row r="1550">
          <cell r="D1550" t="str">
            <v>036018063</v>
          </cell>
          <cell r="E1550" t="str">
            <v>TVL G 63 2          GOMITO M/F</v>
          </cell>
        </row>
        <row r="1551">
          <cell r="D1551" t="str">
            <v>036020040</v>
          </cell>
          <cell r="E1551" t="str">
            <v>TVL C 40         COLLARE PRESA</v>
          </cell>
        </row>
        <row r="1552">
          <cell r="D1552" t="str">
            <v>036020050</v>
          </cell>
          <cell r="E1552" t="str">
            <v>TVL C 50         COLLARE PRESA</v>
          </cell>
        </row>
        <row r="1553">
          <cell r="D1553" t="str">
            <v>036020063</v>
          </cell>
          <cell r="E1553" t="str">
            <v>TVL C 63         COLLARE PRESA</v>
          </cell>
        </row>
        <row r="1554">
          <cell r="D1554" t="str">
            <v>036020075</v>
          </cell>
          <cell r="E1554" t="str">
            <v>TVL C 75         COLLARE PRESA</v>
          </cell>
        </row>
        <row r="1555">
          <cell r="D1555" t="str">
            <v>036020090</v>
          </cell>
          <cell r="E1555" t="str">
            <v>TVL C 90         COLLARE PRESA</v>
          </cell>
        </row>
        <row r="1556">
          <cell r="D1556" t="str">
            <v>036020110</v>
          </cell>
          <cell r="E1556" t="str">
            <v>TVL C 110        COLLARE PRESA</v>
          </cell>
        </row>
        <row r="1557">
          <cell r="D1557" t="str">
            <v>036020125</v>
          </cell>
          <cell r="E1557" t="str">
            <v>TVL C 125        COLLARE PRESA</v>
          </cell>
        </row>
        <row r="1558">
          <cell r="D1558" t="str">
            <v>036020140</v>
          </cell>
          <cell r="E1558" t="str">
            <v>TVL C 140        COLLARE PRESA</v>
          </cell>
        </row>
        <row r="1559">
          <cell r="D1559" t="str">
            <v>036020160</v>
          </cell>
          <cell r="E1559" t="str">
            <v>TVL C 160        COLLARE PRESA</v>
          </cell>
        </row>
        <row r="1560">
          <cell r="D1560" t="str">
            <v>036020180</v>
          </cell>
          <cell r="E1560" t="str">
            <v>TVL C 180        COLLARE PRESA</v>
          </cell>
        </row>
        <row r="1561">
          <cell r="D1561" t="str">
            <v>036020200</v>
          </cell>
          <cell r="E1561" t="str">
            <v>TVL C 200        COLLARE PRESA</v>
          </cell>
        </row>
        <row r="1562">
          <cell r="D1562" t="str">
            <v>036020225</v>
          </cell>
          <cell r="E1562" t="str">
            <v>TVL C 225        COLLARE PRESA</v>
          </cell>
        </row>
        <row r="1563">
          <cell r="D1563" t="str">
            <v>036020250</v>
          </cell>
          <cell r="E1563" t="str">
            <v>TVL C 250        COLLARE PRESA</v>
          </cell>
        </row>
        <row r="1564">
          <cell r="D1564" t="str">
            <v>036021050</v>
          </cell>
          <cell r="E1564" t="str">
            <v>TVL C  50 COLLARE PRESA CARICO</v>
          </cell>
        </row>
        <row r="1565">
          <cell r="D1565" t="str">
            <v>036021063</v>
          </cell>
          <cell r="E1565" t="str">
            <v>TVL C  63 COLLARE PRESA CARICO</v>
          </cell>
        </row>
        <row r="1566">
          <cell r="D1566" t="str">
            <v>036021075</v>
          </cell>
          <cell r="E1566" t="str">
            <v>TVL C  75 COLLARE PRESA CARICO</v>
          </cell>
        </row>
        <row r="1567">
          <cell r="D1567" t="str">
            <v>036021090</v>
          </cell>
          <cell r="E1567" t="str">
            <v>TVL C  90 COLLARE PRESA CARICO</v>
          </cell>
        </row>
        <row r="1568">
          <cell r="D1568" t="str">
            <v>036021110</v>
          </cell>
          <cell r="E1568" t="str">
            <v>TVL C 110 COLLARE PRESA CARICO</v>
          </cell>
        </row>
        <row r="1569">
          <cell r="D1569" t="str">
            <v>036021125</v>
          </cell>
          <cell r="E1569" t="str">
            <v>TVL C 125 COLLARE PRESA CARICO</v>
          </cell>
        </row>
        <row r="1570">
          <cell r="D1570" t="str">
            <v>036021140</v>
          </cell>
          <cell r="E1570" t="str">
            <v>TVL C 140 COLLARE PRESA CARICO</v>
          </cell>
        </row>
        <row r="1571">
          <cell r="D1571" t="str">
            <v>036021160</v>
          </cell>
          <cell r="E1571" t="str">
            <v>TVL C 160 COLLARE PRESA CARICO</v>
          </cell>
        </row>
        <row r="1572">
          <cell r="D1572" t="str">
            <v>036021180</v>
          </cell>
          <cell r="E1572" t="str">
            <v>TVL C 180 COLLARE PRESA CARICO</v>
          </cell>
        </row>
        <row r="1573">
          <cell r="D1573" t="str">
            <v>036021200</v>
          </cell>
          <cell r="E1573" t="str">
            <v>TVL C 200 COLLARE PRESA CARICO</v>
          </cell>
        </row>
        <row r="1574">
          <cell r="D1574" t="str">
            <v>036022020</v>
          </cell>
          <cell r="E1574" t="str">
            <v>TVL BOCCOLA 20 S5</v>
          </cell>
        </row>
        <row r="1575">
          <cell r="D1575" t="str">
            <v>036022025</v>
          </cell>
          <cell r="E1575" t="str">
            <v>TVL BOCCOLA 25 S5</v>
          </cell>
        </row>
        <row r="1576">
          <cell r="D1576" t="str">
            <v>036022032</v>
          </cell>
          <cell r="E1576" t="str">
            <v>TVL BOCCOLA 32 S5</v>
          </cell>
        </row>
        <row r="1577">
          <cell r="D1577" t="str">
            <v>036022040</v>
          </cell>
          <cell r="E1577" t="str">
            <v>TVL BOCCOLA 40 S5</v>
          </cell>
        </row>
        <row r="1578">
          <cell r="D1578" t="str">
            <v>036022050</v>
          </cell>
          <cell r="E1578" t="str">
            <v>TVL BOCCOLA 50 S5</v>
          </cell>
        </row>
        <row r="1579">
          <cell r="D1579" t="str">
            <v>036022063</v>
          </cell>
          <cell r="E1579" t="str">
            <v>TVL BOCCOLA 63 S5</v>
          </cell>
        </row>
        <row r="1580">
          <cell r="D1580" t="str">
            <v>036022075</v>
          </cell>
          <cell r="E1580" t="str">
            <v>TVL BOCCOLA 75 S5</v>
          </cell>
        </row>
        <row r="1581">
          <cell r="D1581" t="str">
            <v>036022090</v>
          </cell>
          <cell r="E1581" t="str">
            <v>TVL BOCCOLA 90 S5</v>
          </cell>
        </row>
        <row r="1582">
          <cell r="D1582" t="str">
            <v>038001001</v>
          </cell>
          <cell r="E1582" t="str">
            <v>FIP RASCHIETTO</v>
          </cell>
        </row>
        <row r="1583">
          <cell r="D1583" t="str">
            <v>038001025</v>
          </cell>
          <cell r="E1583" t="str">
            <v>PE GIUNTO ELETTRICO M/F DN 25</v>
          </cell>
        </row>
        <row r="1584">
          <cell r="D1584" t="str">
            <v>038001032</v>
          </cell>
          <cell r="E1584" t="str">
            <v>PE GIUNTO ELETTRICO M/F DN 32</v>
          </cell>
        </row>
        <row r="1585">
          <cell r="D1585" t="str">
            <v>038002025</v>
          </cell>
          <cell r="E1585" t="str">
            <v>PE CURVA90 25            PE S5</v>
          </cell>
        </row>
        <row r="1586">
          <cell r="D1586" t="str">
            <v>038002032</v>
          </cell>
          <cell r="E1586" t="str">
            <v>PE CURVA90 32            PE S5</v>
          </cell>
        </row>
        <row r="1587">
          <cell r="D1587" t="str">
            <v>038002040</v>
          </cell>
          <cell r="E1587" t="str">
            <v>PE CURVA90 40            PE S5</v>
          </cell>
        </row>
        <row r="1588">
          <cell r="D1588" t="str">
            <v>038002050</v>
          </cell>
          <cell r="E1588" t="str">
            <v>PE CURVA90 50            PE S5</v>
          </cell>
        </row>
        <row r="1589">
          <cell r="D1589" t="str">
            <v>038002063</v>
          </cell>
          <cell r="E1589" t="str">
            <v>PE CURVA90 63            PE S5</v>
          </cell>
        </row>
        <row r="1590">
          <cell r="D1590" t="str">
            <v>038002075</v>
          </cell>
          <cell r="E1590" t="str">
            <v>PE CURVA90 75            PE S5</v>
          </cell>
        </row>
        <row r="1591">
          <cell r="D1591" t="str">
            <v>038002090</v>
          </cell>
          <cell r="E1591" t="str">
            <v>PE CURVA90 90            PE S5</v>
          </cell>
        </row>
        <row r="1592">
          <cell r="D1592" t="str">
            <v>038002110</v>
          </cell>
          <cell r="E1592" t="str">
            <v>PE CURVA90 110           PE S5</v>
          </cell>
        </row>
        <row r="1593">
          <cell r="D1593" t="str">
            <v>038002125</v>
          </cell>
          <cell r="E1593" t="str">
            <v>PE CURVA90 125           PE S5</v>
          </cell>
        </row>
        <row r="1594">
          <cell r="D1594" t="str">
            <v>038002140</v>
          </cell>
          <cell r="E1594" t="str">
            <v>PE CURVA90 140           PE S5</v>
          </cell>
        </row>
        <row r="1595">
          <cell r="D1595" t="str">
            <v>038002160</v>
          </cell>
          <cell r="E1595" t="str">
            <v>PE CURVA90 160           PE S5</v>
          </cell>
        </row>
        <row r="1596">
          <cell r="D1596" t="str">
            <v>038002180</v>
          </cell>
          <cell r="E1596" t="str">
            <v>PE CURVA90 180           PE S5</v>
          </cell>
        </row>
        <row r="1597">
          <cell r="D1597" t="str">
            <v>038002200</v>
          </cell>
          <cell r="E1597" t="str">
            <v>PE CURVA90 200           PE S5</v>
          </cell>
        </row>
        <row r="1598">
          <cell r="D1598" t="str">
            <v>038002225</v>
          </cell>
          <cell r="E1598" t="str">
            <v>PE CURVA90 225           PE S5</v>
          </cell>
        </row>
        <row r="1599">
          <cell r="D1599" t="str">
            <v>038002250</v>
          </cell>
          <cell r="E1599" t="str">
            <v>PE CURVA90 250           PE S5</v>
          </cell>
        </row>
        <row r="1600">
          <cell r="D1600" t="str">
            <v>038002315</v>
          </cell>
          <cell r="E1600" t="str">
            <v>PE CURVA90 315           PE S5</v>
          </cell>
        </row>
        <row r="1601">
          <cell r="D1601" t="str">
            <v>038003160</v>
          </cell>
          <cell r="E1601" t="str">
            <v>PE CURVA90 160 ELETTROS  PE S5</v>
          </cell>
        </row>
        <row r="1602">
          <cell r="D1602" t="str">
            <v>038004</v>
          </cell>
          <cell r="E1602" t="str">
            <v>FIP ADATTATORI X SALDAT. 4MM</v>
          </cell>
        </row>
        <row r="1603">
          <cell r="D1603" t="str">
            <v>038004032</v>
          </cell>
          <cell r="E1603" t="str">
            <v>PE CURVA45 32            PE S5</v>
          </cell>
        </row>
        <row r="1604">
          <cell r="D1604" t="str">
            <v>038004040</v>
          </cell>
          <cell r="E1604" t="str">
            <v>PE CURVA45 40            PE S5</v>
          </cell>
        </row>
        <row r="1605">
          <cell r="D1605" t="str">
            <v>038004050</v>
          </cell>
          <cell r="E1605" t="str">
            <v>PE CURVA45 50            PE S5</v>
          </cell>
        </row>
        <row r="1606">
          <cell r="D1606" t="str">
            <v>038004063</v>
          </cell>
          <cell r="E1606" t="str">
            <v>PE CURVA45 63            PE S5</v>
          </cell>
        </row>
        <row r="1607">
          <cell r="D1607" t="str">
            <v>038004075</v>
          </cell>
          <cell r="E1607" t="str">
            <v>PE CURVA45 75            PE S5</v>
          </cell>
        </row>
        <row r="1608">
          <cell r="D1608" t="str">
            <v>038004090</v>
          </cell>
          <cell r="E1608" t="str">
            <v>PE CURVA45 90            PE S5</v>
          </cell>
        </row>
        <row r="1609">
          <cell r="D1609" t="str">
            <v>038004110</v>
          </cell>
          <cell r="E1609" t="str">
            <v>PE CURVA45 110           PE S5</v>
          </cell>
        </row>
        <row r="1610">
          <cell r="D1610" t="str">
            <v>038004125</v>
          </cell>
          <cell r="E1610" t="str">
            <v>PE CURVA45 125           PE S5</v>
          </cell>
        </row>
        <row r="1611">
          <cell r="D1611" t="str">
            <v>038004140</v>
          </cell>
          <cell r="E1611" t="str">
            <v>PE CURVA45 140           PE S5</v>
          </cell>
        </row>
        <row r="1612">
          <cell r="D1612" t="str">
            <v>038004160</v>
          </cell>
          <cell r="E1612" t="str">
            <v>PE CURVA45 160           PE S5</v>
          </cell>
        </row>
        <row r="1613">
          <cell r="D1613" t="str">
            <v>038004180</v>
          </cell>
          <cell r="E1613" t="str">
            <v>PE CURVA45 180           PE S5</v>
          </cell>
        </row>
        <row r="1614">
          <cell r="D1614" t="str">
            <v>038004200</v>
          </cell>
          <cell r="E1614" t="str">
            <v>PE CURVA45 200           PE S5</v>
          </cell>
        </row>
        <row r="1615">
          <cell r="D1615" t="str">
            <v>038004225</v>
          </cell>
          <cell r="E1615" t="str">
            <v>PE CURVA45 225           PE S5</v>
          </cell>
        </row>
        <row r="1616">
          <cell r="D1616" t="str">
            <v>038004250</v>
          </cell>
          <cell r="E1616" t="str">
            <v>PE CURVA45 250           PE S5</v>
          </cell>
        </row>
        <row r="1617">
          <cell r="D1617" t="str">
            <v>038004315</v>
          </cell>
          <cell r="E1617" t="str">
            <v>PE CURVA45 315           PE S5</v>
          </cell>
        </row>
        <row r="1618">
          <cell r="D1618" t="str">
            <v>038006032</v>
          </cell>
          <cell r="E1618" t="str">
            <v>PE TI 32                 PE S5</v>
          </cell>
        </row>
        <row r="1619">
          <cell r="D1619" t="str">
            <v>038006040</v>
          </cell>
          <cell r="E1619" t="str">
            <v>PE TI 40                 PE S5</v>
          </cell>
        </row>
        <row r="1620">
          <cell r="D1620" t="str">
            <v>038006050</v>
          </cell>
          <cell r="E1620" t="str">
            <v>PE TI 50                 PE S5</v>
          </cell>
        </row>
        <row r="1621">
          <cell r="D1621" t="str">
            <v>038006063</v>
          </cell>
          <cell r="E1621" t="str">
            <v>PE TI 63                 PE S5</v>
          </cell>
        </row>
        <row r="1622">
          <cell r="D1622" t="str">
            <v>038006075</v>
          </cell>
          <cell r="E1622" t="str">
            <v>PE TI 75                 PE S5</v>
          </cell>
        </row>
        <row r="1623">
          <cell r="D1623" t="str">
            <v>038006090</v>
          </cell>
          <cell r="E1623" t="str">
            <v>PE TI 90                 PE S5</v>
          </cell>
        </row>
        <row r="1624">
          <cell r="D1624" t="str">
            <v>038006110</v>
          </cell>
          <cell r="E1624" t="str">
            <v>PE TI 110                PE S5</v>
          </cell>
        </row>
        <row r="1625">
          <cell r="D1625" t="str">
            <v>038006125</v>
          </cell>
          <cell r="E1625" t="str">
            <v>PE TI 125                PE S5</v>
          </cell>
        </row>
        <row r="1626">
          <cell r="D1626" t="str">
            <v>038006140</v>
          </cell>
          <cell r="E1626" t="str">
            <v>PE TI 140                PE S5</v>
          </cell>
        </row>
        <row r="1627">
          <cell r="D1627" t="str">
            <v>038006160</v>
          </cell>
          <cell r="E1627" t="str">
            <v>PE TI 160                PE S5</v>
          </cell>
        </row>
        <row r="1628">
          <cell r="D1628" t="str">
            <v>038006180</v>
          </cell>
          <cell r="E1628" t="str">
            <v>PE TI 180                PE S5</v>
          </cell>
        </row>
        <row r="1629">
          <cell r="D1629" t="str">
            <v>038006200</v>
          </cell>
          <cell r="E1629" t="str">
            <v>PE TI 200                PE S5</v>
          </cell>
        </row>
        <row r="1630">
          <cell r="D1630" t="str">
            <v>038006225</v>
          </cell>
          <cell r="E1630" t="str">
            <v>PE TI 225                PE S5</v>
          </cell>
        </row>
        <row r="1631">
          <cell r="D1631" t="str">
            <v>038006250</v>
          </cell>
          <cell r="E1631" t="str">
            <v>PE TI 250                PE S5</v>
          </cell>
        </row>
        <row r="1632">
          <cell r="D1632" t="str">
            <v>038006315</v>
          </cell>
          <cell r="E1632" t="str">
            <v>PE TI 315                PE S5</v>
          </cell>
        </row>
        <row r="1633">
          <cell r="D1633" t="str">
            <v>038008040025</v>
          </cell>
          <cell r="E1633" t="str">
            <v>PE RID 40 25   RIDUZIONE PE S5</v>
          </cell>
        </row>
        <row r="1634">
          <cell r="D1634" t="str">
            <v>038008040032</v>
          </cell>
          <cell r="E1634" t="str">
            <v>PE RID 40 32   RIDUZIONE PE S5</v>
          </cell>
        </row>
        <row r="1635">
          <cell r="D1635" t="str">
            <v>038008050032</v>
          </cell>
          <cell r="E1635" t="str">
            <v>PE RID 50 32   RIDUZIONE PE S5</v>
          </cell>
        </row>
        <row r="1636">
          <cell r="D1636" t="str">
            <v>038008050040</v>
          </cell>
          <cell r="E1636" t="str">
            <v>PE RID 50 40   RIDUZIONE PE S5</v>
          </cell>
        </row>
        <row r="1637">
          <cell r="D1637" t="str">
            <v>038008063032</v>
          </cell>
          <cell r="E1637" t="str">
            <v>PE RID 63 32   RIDUZIONE PE S5</v>
          </cell>
        </row>
        <row r="1638">
          <cell r="D1638" t="str">
            <v>038008063040</v>
          </cell>
          <cell r="E1638" t="str">
            <v>PE RID 63 40   RIDUZIONE PE S5</v>
          </cell>
        </row>
        <row r="1639">
          <cell r="D1639" t="str">
            <v>038008063050</v>
          </cell>
          <cell r="E1639" t="str">
            <v>PE RID 63 50   RIDUZIONE PE S5</v>
          </cell>
        </row>
        <row r="1640">
          <cell r="D1640" t="str">
            <v>038008075050</v>
          </cell>
          <cell r="E1640" t="str">
            <v>PE RID 75 50   RIDUZIONE PE S5</v>
          </cell>
        </row>
        <row r="1641">
          <cell r="D1641" t="str">
            <v>038008075063</v>
          </cell>
          <cell r="E1641" t="str">
            <v>PE RID 75 63   RIDUZIONE PE S5</v>
          </cell>
        </row>
        <row r="1642">
          <cell r="D1642" t="str">
            <v>038008090063</v>
          </cell>
          <cell r="E1642" t="str">
            <v>PE RID 90 63   RIDUZIONE PE S5</v>
          </cell>
        </row>
        <row r="1643">
          <cell r="D1643" t="str">
            <v>038008090075</v>
          </cell>
          <cell r="E1643" t="str">
            <v>PE RID 90 75   RIDUZIONE PE S5</v>
          </cell>
        </row>
        <row r="1644">
          <cell r="D1644" t="str">
            <v>038008110063</v>
          </cell>
          <cell r="E1644" t="str">
            <v>PE RID 110 63  RIDUZIONE PE S5</v>
          </cell>
        </row>
        <row r="1645">
          <cell r="D1645" t="str">
            <v>038008110075</v>
          </cell>
          <cell r="E1645" t="str">
            <v>PE RID 110 75  RIDUZIONE PE S5</v>
          </cell>
        </row>
        <row r="1646">
          <cell r="D1646" t="str">
            <v>038008110090</v>
          </cell>
          <cell r="E1646" t="str">
            <v>PE RID 110 90  RIDUZIONE PE S5</v>
          </cell>
        </row>
        <row r="1647">
          <cell r="D1647" t="str">
            <v>038008125063</v>
          </cell>
          <cell r="E1647" t="str">
            <v>PE RID 125 63  RIDUZIONE PE S5</v>
          </cell>
        </row>
        <row r="1648">
          <cell r="D1648" t="str">
            <v>038008125075</v>
          </cell>
          <cell r="E1648" t="str">
            <v>PE RID 125 75  RIDUZIONE PE S5</v>
          </cell>
        </row>
        <row r="1649">
          <cell r="D1649" t="str">
            <v>038008125090</v>
          </cell>
          <cell r="E1649" t="str">
            <v>PE RID 125 90  RIDUZIONE PE S5</v>
          </cell>
        </row>
        <row r="1650">
          <cell r="D1650" t="str">
            <v>038008125110</v>
          </cell>
          <cell r="E1650" t="str">
            <v>PE RID 125 110 RIDUZIONE PE S5</v>
          </cell>
        </row>
        <row r="1651">
          <cell r="D1651" t="str">
            <v>038008140090</v>
          </cell>
          <cell r="E1651" t="str">
            <v>PE RID 140 90  RIDUZIONE PE S5</v>
          </cell>
        </row>
        <row r="1652">
          <cell r="D1652" t="str">
            <v>038008140110</v>
          </cell>
          <cell r="E1652" t="str">
            <v>PE RID 140 110 RIDUZIONE PE S5</v>
          </cell>
        </row>
        <row r="1653">
          <cell r="D1653" t="str">
            <v>038008140125</v>
          </cell>
          <cell r="E1653" t="str">
            <v>PE RID 140 125 RIDUZIONE PE S5</v>
          </cell>
        </row>
        <row r="1654">
          <cell r="D1654" t="str">
            <v>038008160090</v>
          </cell>
          <cell r="E1654" t="str">
            <v>PE RID 160 90  RIDUZIONE PE S5</v>
          </cell>
        </row>
        <row r="1655">
          <cell r="D1655" t="str">
            <v>038008160110</v>
          </cell>
          <cell r="E1655" t="str">
            <v>PE RID 160 110 RIDUZIONE PE S5</v>
          </cell>
        </row>
        <row r="1656">
          <cell r="D1656" t="str">
            <v>038008160125</v>
          </cell>
          <cell r="E1656" t="str">
            <v>PE RID 160 125 RIDUZIONE PE S5</v>
          </cell>
        </row>
        <row r="1657">
          <cell r="D1657" t="str">
            <v>038008160140</v>
          </cell>
          <cell r="E1657" t="str">
            <v>PE RID 160 140 RIDUZIONE PE S5</v>
          </cell>
        </row>
        <row r="1658">
          <cell r="D1658" t="str">
            <v>038008180125</v>
          </cell>
          <cell r="E1658" t="str">
            <v>PE RID 180 125 RIDUZIONE PE S5</v>
          </cell>
        </row>
        <row r="1659">
          <cell r="D1659" t="str">
            <v>038008200160</v>
          </cell>
          <cell r="E1659" t="str">
            <v>PE RID 200 160 RIDUZIONE PE S5</v>
          </cell>
        </row>
        <row r="1660">
          <cell r="D1660" t="str">
            <v>038008225160</v>
          </cell>
          <cell r="E1660" t="str">
            <v>PE RID 225 160 RIDUZIONE PE S5</v>
          </cell>
        </row>
        <row r="1661">
          <cell r="D1661" t="str">
            <v>038008225200</v>
          </cell>
          <cell r="E1661" t="str">
            <v>PE RID 225 200 RIDUZIONE PE S5</v>
          </cell>
        </row>
        <row r="1662">
          <cell r="D1662" t="str">
            <v>038008250180</v>
          </cell>
          <cell r="E1662" t="str">
            <v>PE RID 250 180 RIDUZIONE PE S5</v>
          </cell>
        </row>
        <row r="1663">
          <cell r="D1663" t="str">
            <v>038008250200</v>
          </cell>
          <cell r="E1663" t="str">
            <v>PE RID 250 200 RIDUZIONE PE S5</v>
          </cell>
        </row>
        <row r="1664">
          <cell r="D1664" t="str">
            <v>038008315250</v>
          </cell>
          <cell r="E1664" t="str">
            <v>PE RID 315 250 RIDUZIONE PE S5</v>
          </cell>
        </row>
        <row r="1665">
          <cell r="D1665" t="str">
            <v>038010025</v>
          </cell>
          <cell r="E1665" t="str">
            <v>PE TAPPO 25              PE S5</v>
          </cell>
        </row>
        <row r="1666">
          <cell r="D1666" t="str">
            <v>038010032</v>
          </cell>
          <cell r="E1666" t="str">
            <v>PE TAPPO 32              PE S5</v>
          </cell>
        </row>
        <row r="1667">
          <cell r="D1667" t="str">
            <v>038010040</v>
          </cell>
          <cell r="E1667" t="str">
            <v>PE TAPPO 40              PE S5</v>
          </cell>
        </row>
        <row r="1668">
          <cell r="D1668" t="str">
            <v>038010050</v>
          </cell>
          <cell r="E1668" t="str">
            <v>PE TAPPO 50              PE S5</v>
          </cell>
        </row>
        <row r="1669">
          <cell r="D1669" t="str">
            <v>038010063</v>
          </cell>
          <cell r="E1669" t="str">
            <v>PE TAPPO 63              PE S5</v>
          </cell>
        </row>
        <row r="1670">
          <cell r="D1670" t="str">
            <v>038010075</v>
          </cell>
          <cell r="E1670" t="str">
            <v>PE TAPPO 75              PE S5</v>
          </cell>
        </row>
        <row r="1671">
          <cell r="D1671" t="str">
            <v>038010090</v>
          </cell>
          <cell r="E1671" t="str">
            <v>PE TAPPO 90              PE S5</v>
          </cell>
        </row>
        <row r="1672">
          <cell r="D1672" t="str">
            <v>038010110</v>
          </cell>
          <cell r="E1672" t="str">
            <v>PE TAPPO 110             PE S5</v>
          </cell>
        </row>
        <row r="1673">
          <cell r="D1673" t="str">
            <v>038010125</v>
          </cell>
          <cell r="E1673" t="str">
            <v>PE TAPPO 125             PE S5</v>
          </cell>
        </row>
        <row r="1674">
          <cell r="D1674" t="str">
            <v>038010140</v>
          </cell>
          <cell r="E1674" t="str">
            <v>PE TAPPO 140             PE S5</v>
          </cell>
        </row>
        <row r="1675">
          <cell r="D1675" t="str">
            <v>038010160</v>
          </cell>
          <cell r="E1675" t="str">
            <v>PE TAPPO 160             PE S5</v>
          </cell>
        </row>
        <row r="1676">
          <cell r="D1676" t="str">
            <v>038010180</v>
          </cell>
          <cell r="E1676" t="str">
            <v>PE TAPPO 180             PE S5</v>
          </cell>
        </row>
        <row r="1677">
          <cell r="D1677" t="str">
            <v>038010200</v>
          </cell>
          <cell r="E1677" t="str">
            <v>PE TAPPO 200             PE S5</v>
          </cell>
        </row>
        <row r="1678">
          <cell r="D1678" t="str">
            <v>038010250</v>
          </cell>
          <cell r="E1678" t="str">
            <v>PE TAPPO 250             PE S5</v>
          </cell>
        </row>
        <row r="1679">
          <cell r="D1679" t="str">
            <v>038010315</v>
          </cell>
          <cell r="E1679" t="str">
            <v>PE TAPPO 315             PE S5</v>
          </cell>
        </row>
        <row r="1680">
          <cell r="D1680" t="str">
            <v>038012032</v>
          </cell>
          <cell r="E1680" t="str">
            <v>PE CARTELLA 32           PE S5</v>
          </cell>
        </row>
        <row r="1681">
          <cell r="D1681" t="str">
            <v>038012040</v>
          </cell>
          <cell r="E1681" t="str">
            <v>PE CARTELLA 40           PE S5</v>
          </cell>
        </row>
        <row r="1682">
          <cell r="D1682" t="str">
            <v>038012050</v>
          </cell>
          <cell r="E1682" t="str">
            <v>PE CARTELLA 50           PE S5</v>
          </cell>
        </row>
        <row r="1683">
          <cell r="D1683" t="str">
            <v>038012063</v>
          </cell>
          <cell r="E1683" t="str">
            <v>PE CARTELLA 63           PE S5</v>
          </cell>
        </row>
        <row r="1684">
          <cell r="D1684" t="str">
            <v>038012075</v>
          </cell>
          <cell r="E1684" t="str">
            <v>PE CARTELLA 75           PE S5</v>
          </cell>
        </row>
        <row r="1685">
          <cell r="D1685" t="str">
            <v>038012090</v>
          </cell>
          <cell r="E1685" t="str">
            <v>PE CARTELLA 90           PE S5</v>
          </cell>
        </row>
        <row r="1686">
          <cell r="D1686" t="str">
            <v>038012110</v>
          </cell>
          <cell r="E1686" t="str">
            <v>PE CARTELLA 110          PE S5</v>
          </cell>
        </row>
        <row r="1687">
          <cell r="D1687" t="str">
            <v>038012125</v>
          </cell>
          <cell r="E1687" t="str">
            <v>PE CARTELLA 125          PE S5</v>
          </cell>
        </row>
        <row r="1688">
          <cell r="D1688" t="str">
            <v>038012140</v>
          </cell>
          <cell r="E1688" t="str">
            <v>PE CARTELLA 140          PE S5</v>
          </cell>
        </row>
        <row r="1689">
          <cell r="D1689" t="str">
            <v>038012160</v>
          </cell>
          <cell r="E1689" t="str">
            <v>PE CARTELLA 160          PE S5</v>
          </cell>
        </row>
        <row r="1690">
          <cell r="D1690" t="str">
            <v>038012180</v>
          </cell>
          <cell r="E1690" t="str">
            <v>PE CARTELLA 180          PE S5</v>
          </cell>
        </row>
        <row r="1691">
          <cell r="D1691" t="str">
            <v>038012200</v>
          </cell>
          <cell r="E1691" t="str">
            <v>PE CARTELLA 200          PE S5</v>
          </cell>
        </row>
        <row r="1692">
          <cell r="D1692" t="str">
            <v>038012225</v>
          </cell>
          <cell r="E1692" t="str">
            <v>PE CARTELLA 225          PE S5</v>
          </cell>
        </row>
        <row r="1693">
          <cell r="D1693" t="str">
            <v>038012250</v>
          </cell>
          <cell r="E1693" t="str">
            <v>PE CARTELLA 250          PE S5</v>
          </cell>
        </row>
        <row r="1694">
          <cell r="D1694" t="str">
            <v>038012315</v>
          </cell>
          <cell r="E1694" t="str">
            <v>PE CARTELLA 315          PE S5</v>
          </cell>
        </row>
        <row r="1695">
          <cell r="D1695" t="str">
            <v>038016025</v>
          </cell>
          <cell r="E1695" t="str">
            <v>PE MANICOTTO 25          PE S5</v>
          </cell>
        </row>
        <row r="1696">
          <cell r="D1696" t="str">
            <v>038016032</v>
          </cell>
          <cell r="E1696" t="str">
            <v>PE MANICOTTO 32          PE S5</v>
          </cell>
        </row>
        <row r="1697">
          <cell r="D1697" t="str">
            <v>038016040</v>
          </cell>
          <cell r="E1697" t="str">
            <v>PE MANICOTTO 40          PE S5</v>
          </cell>
        </row>
        <row r="1698">
          <cell r="D1698" t="str">
            <v>038016050</v>
          </cell>
          <cell r="E1698" t="str">
            <v>PE MANICOTTO 50          PE S5</v>
          </cell>
        </row>
        <row r="1699">
          <cell r="D1699" t="str">
            <v>038016063</v>
          </cell>
          <cell r="E1699" t="str">
            <v>PE MANICOTTO 63          PE S5</v>
          </cell>
        </row>
        <row r="1700">
          <cell r="D1700" t="str">
            <v>038016075</v>
          </cell>
          <cell r="E1700" t="str">
            <v>PE MANICOTTO 75          PE S5</v>
          </cell>
        </row>
        <row r="1701">
          <cell r="D1701" t="str">
            <v>038016090</v>
          </cell>
          <cell r="E1701" t="str">
            <v>PE MANICOTTO 90          PE S5</v>
          </cell>
        </row>
        <row r="1702">
          <cell r="D1702" t="str">
            <v>038016110</v>
          </cell>
          <cell r="E1702" t="str">
            <v>PE MANICOTTO 110         PE S5</v>
          </cell>
        </row>
        <row r="1703">
          <cell r="D1703" t="str">
            <v>038016125</v>
          </cell>
          <cell r="E1703" t="str">
            <v>PE MANICOTTO 125         PE S5</v>
          </cell>
        </row>
        <row r="1704">
          <cell r="D1704" t="str">
            <v>038016140</v>
          </cell>
          <cell r="E1704" t="str">
            <v>PE MANICOTTO 140         PE S5</v>
          </cell>
        </row>
        <row r="1705">
          <cell r="D1705" t="str">
            <v>038016160</v>
          </cell>
          <cell r="E1705" t="str">
            <v>PE MANICOTTO 160         PE S5</v>
          </cell>
        </row>
        <row r="1706">
          <cell r="D1706" t="str">
            <v>038016180</v>
          </cell>
          <cell r="E1706" t="str">
            <v>PE MANICOTTO 180         PE S5</v>
          </cell>
        </row>
        <row r="1707">
          <cell r="D1707" t="str">
            <v>038016200</v>
          </cell>
          <cell r="E1707" t="str">
            <v>PE MANICOTTO 200         PE S5</v>
          </cell>
        </row>
        <row r="1708">
          <cell r="D1708" t="str">
            <v>038016225</v>
          </cell>
          <cell r="E1708" t="str">
            <v>PE MANICOTTO 225         PE S5</v>
          </cell>
        </row>
        <row r="1709">
          <cell r="D1709" t="str">
            <v>038016250</v>
          </cell>
          <cell r="E1709" t="str">
            <v>PE MANICOTTO 250         PE S5</v>
          </cell>
        </row>
        <row r="1710">
          <cell r="D1710" t="str">
            <v>038016315</v>
          </cell>
          <cell r="E1710" t="str">
            <v>PE MANICOTTO 315         PE S5</v>
          </cell>
        </row>
        <row r="1711">
          <cell r="D1711" t="str">
            <v>038017032</v>
          </cell>
          <cell r="E1711" t="str">
            <v>PE MANICOTTO MELMO  32   PE S5</v>
          </cell>
        </row>
        <row r="1712">
          <cell r="D1712" t="str">
            <v>038017040</v>
          </cell>
          <cell r="E1712" t="str">
            <v>PE MANICOTTO MELMO  40   PE S5</v>
          </cell>
        </row>
        <row r="1713">
          <cell r="D1713" t="str">
            <v>038017050</v>
          </cell>
          <cell r="E1713" t="str">
            <v>PE MANICOTTO MELMO  50   PE S5</v>
          </cell>
        </row>
        <row r="1714">
          <cell r="D1714" t="str">
            <v>038017063</v>
          </cell>
          <cell r="E1714" t="str">
            <v>PE MANICOTTO MELMO  63</v>
          </cell>
        </row>
        <row r="1715">
          <cell r="D1715" t="str">
            <v>038019032</v>
          </cell>
          <cell r="E1715" t="str">
            <v>PE GELMO GOMITO     32   PE S5</v>
          </cell>
        </row>
        <row r="1716">
          <cell r="D1716" t="str">
            <v>038019040</v>
          </cell>
          <cell r="E1716" t="str">
            <v>PE GELMO GOMITO     40   PE S5</v>
          </cell>
        </row>
        <row r="1717">
          <cell r="D1717" t="str">
            <v>038019050</v>
          </cell>
          <cell r="E1717" t="str">
            <v>PE GELMO GOMITO     50   PE S5</v>
          </cell>
        </row>
        <row r="1718">
          <cell r="D1718" t="str">
            <v>038019063</v>
          </cell>
          <cell r="E1718" t="str">
            <v>PE GELMO GOMITO     63   PE S5</v>
          </cell>
        </row>
        <row r="1719">
          <cell r="D1719" t="str">
            <v>038020063032</v>
          </cell>
          <cell r="E1719" t="str">
            <v>PE COLLARE 63 32 PE + TRONCH</v>
          </cell>
        </row>
        <row r="1720">
          <cell r="D1720" t="str">
            <v>038020063040</v>
          </cell>
          <cell r="E1720" t="str">
            <v>PE COLLARE 63 40 PE + TRONCH</v>
          </cell>
        </row>
        <row r="1721">
          <cell r="D1721" t="str">
            <v>038020063063</v>
          </cell>
          <cell r="E1721" t="str">
            <v>PE COLLARE 63 63 PE + TRONCH</v>
          </cell>
        </row>
        <row r="1722">
          <cell r="D1722" t="str">
            <v>038020075032</v>
          </cell>
          <cell r="E1722" t="str">
            <v>PE COLLARE 75 32 PE + TRONCH</v>
          </cell>
        </row>
        <row r="1723">
          <cell r="D1723" t="str">
            <v>038020075050</v>
          </cell>
          <cell r="E1723" t="str">
            <v>PE COLLARE 75 50 PE + TRONCH</v>
          </cell>
        </row>
        <row r="1724">
          <cell r="D1724" t="str">
            <v>038020090032</v>
          </cell>
          <cell r="E1724" t="str">
            <v>PE COLLARE 90 32 PE + TRONCH</v>
          </cell>
        </row>
        <row r="1725">
          <cell r="D1725" t="str">
            <v>038020090040</v>
          </cell>
          <cell r="E1725" t="str">
            <v>PE COLLARE 90 40 PE + TRONCH</v>
          </cell>
        </row>
        <row r="1726">
          <cell r="D1726" t="str">
            <v>038020090050</v>
          </cell>
          <cell r="E1726" t="str">
            <v>PE COLLARE 90 50 PE + TRONCH</v>
          </cell>
        </row>
        <row r="1727">
          <cell r="D1727" t="str">
            <v>038020090063</v>
          </cell>
          <cell r="E1727" t="str">
            <v>PE COLLARE 90 63 PE + TRONCH</v>
          </cell>
        </row>
        <row r="1728">
          <cell r="D1728" t="str">
            <v>038020110032</v>
          </cell>
          <cell r="E1728" t="str">
            <v>PE COLLARE 110 32 PE + TRONCH</v>
          </cell>
        </row>
        <row r="1729">
          <cell r="D1729" t="str">
            <v>038020110063</v>
          </cell>
          <cell r="E1729" t="str">
            <v>PE COLLARE 110 63 PE + TRONCH</v>
          </cell>
        </row>
        <row r="1730">
          <cell r="D1730" t="str">
            <v>038020125032</v>
          </cell>
          <cell r="E1730" t="str">
            <v>PE COLLARE 125 32 PE + TRONCH</v>
          </cell>
        </row>
        <row r="1731">
          <cell r="D1731" t="str">
            <v>038020125050</v>
          </cell>
          <cell r="E1731" t="str">
            <v>PE COLLARE 125 50 PE + TRONCH</v>
          </cell>
        </row>
        <row r="1732">
          <cell r="D1732" t="str">
            <v>038020125090</v>
          </cell>
          <cell r="E1732" t="str">
            <v>PE COLLARE 125 90 PE + TRONCH</v>
          </cell>
        </row>
        <row r="1733">
          <cell r="D1733" t="str">
            <v>038020160032</v>
          </cell>
          <cell r="E1733" t="str">
            <v>PE COLLARE 160 32 PE + TRONCH</v>
          </cell>
        </row>
        <row r="1734">
          <cell r="D1734" t="str">
            <v>038020160090</v>
          </cell>
          <cell r="E1734" t="str">
            <v>PE COLLARE 160 90 PE + TRONCH</v>
          </cell>
        </row>
        <row r="1735">
          <cell r="D1735" t="str">
            <v>038020180032</v>
          </cell>
          <cell r="E1735" t="str">
            <v>PE COLLARE 180 32 PE + TRONCH</v>
          </cell>
        </row>
        <row r="1736">
          <cell r="D1736" t="str">
            <v>038020180063</v>
          </cell>
          <cell r="E1736" t="str">
            <v>PE COLLARE 180 63 PE + TRONCH</v>
          </cell>
        </row>
        <row r="1737">
          <cell r="D1737" t="str">
            <v>038020180090</v>
          </cell>
          <cell r="E1737" t="str">
            <v>PE COLLARE 180 90 PE + TRONCH</v>
          </cell>
        </row>
        <row r="1738">
          <cell r="D1738" t="str">
            <v>038020200090</v>
          </cell>
          <cell r="E1738" t="str">
            <v>PE COLLARE 200 90 PE + TRONCH</v>
          </cell>
        </row>
        <row r="1739">
          <cell r="D1739" t="str">
            <v>038020225090</v>
          </cell>
          <cell r="E1739" t="str">
            <v>PE COLLARE 225 90 PE + TRONCH</v>
          </cell>
        </row>
        <row r="1740">
          <cell r="D1740" t="str">
            <v>038020250090</v>
          </cell>
          <cell r="E1740" t="str">
            <v>PE COLLARE 250 90 PE + TRONCH</v>
          </cell>
        </row>
        <row r="1741">
          <cell r="D1741" t="str">
            <v>038021063032</v>
          </cell>
          <cell r="E1741" t="str">
            <v>PE COLLARE 63 32 PE + TI</v>
          </cell>
        </row>
        <row r="1742">
          <cell r="D1742" t="str">
            <v>038021063040</v>
          </cell>
          <cell r="E1742" t="str">
            <v>PE COLLARE 63 40 PE + TI</v>
          </cell>
        </row>
        <row r="1743">
          <cell r="D1743" t="str">
            <v>038021063050</v>
          </cell>
          <cell r="E1743" t="str">
            <v>PE COLLARE 63 50 PE + TI</v>
          </cell>
        </row>
        <row r="1744">
          <cell r="D1744" t="str">
            <v>038021063063</v>
          </cell>
          <cell r="E1744" t="str">
            <v>PE COLLARE 63 63 PE + TI</v>
          </cell>
        </row>
        <row r="1745">
          <cell r="D1745" t="str">
            <v>038021075032</v>
          </cell>
          <cell r="E1745" t="str">
            <v>PE COLLARE 75 32 PE + TI</v>
          </cell>
        </row>
        <row r="1746">
          <cell r="D1746" t="str">
            <v>038021090032</v>
          </cell>
          <cell r="E1746" t="str">
            <v>PE COLLARE 90 32 PE + TI</v>
          </cell>
        </row>
        <row r="1747">
          <cell r="D1747" t="str">
            <v>038021090063</v>
          </cell>
          <cell r="E1747" t="str">
            <v>PE COLLARE 90 63 PE + TI</v>
          </cell>
        </row>
        <row r="1748">
          <cell r="D1748" t="str">
            <v>038021110032</v>
          </cell>
          <cell r="E1748" t="str">
            <v>PE COLLARE 110 32 PE + TI</v>
          </cell>
        </row>
        <row r="1749">
          <cell r="D1749" t="str">
            <v>038021110050</v>
          </cell>
          <cell r="E1749" t="str">
            <v>PE COLLARE 110 50 PE + TI</v>
          </cell>
        </row>
        <row r="1750">
          <cell r="D1750" t="str">
            <v>038021110063</v>
          </cell>
          <cell r="E1750" t="str">
            <v>PE COLLARE 110 63 PE + TI</v>
          </cell>
        </row>
        <row r="1751">
          <cell r="D1751" t="str">
            <v>038021125032</v>
          </cell>
          <cell r="E1751" t="str">
            <v>PE COLLARE 125 32 PE + TI</v>
          </cell>
        </row>
        <row r="1752">
          <cell r="D1752" t="str">
            <v>038021125050</v>
          </cell>
          <cell r="E1752" t="str">
            <v>PE COLLARE 125 50 PE + TI</v>
          </cell>
        </row>
        <row r="1753">
          <cell r="D1753" t="str">
            <v>038021125063</v>
          </cell>
          <cell r="E1753" t="str">
            <v>PE COLLARE 125 63 PE + TI</v>
          </cell>
        </row>
        <row r="1754">
          <cell r="D1754" t="str">
            <v>038021160032</v>
          </cell>
          <cell r="E1754" t="str">
            <v>PE COLLARE 160 32 PE + TI</v>
          </cell>
        </row>
        <row r="1755">
          <cell r="D1755" t="str">
            <v>038021160063</v>
          </cell>
          <cell r="E1755" t="str">
            <v>PE COLLARE 160 63 PE + TI</v>
          </cell>
        </row>
        <row r="1756">
          <cell r="D1756" t="str">
            <v>038021180032</v>
          </cell>
          <cell r="E1756" t="str">
            <v>PE COLLARE 180 32 PE + TI</v>
          </cell>
        </row>
        <row r="1757">
          <cell r="D1757" t="str">
            <v>038021180063</v>
          </cell>
          <cell r="E1757" t="str">
            <v>PE COLLARE 180 63 PE + TI</v>
          </cell>
        </row>
        <row r="1758">
          <cell r="D1758" t="str">
            <v>038021200032</v>
          </cell>
          <cell r="E1758" t="str">
            <v>PE COLLARE 200 32 PE + TI</v>
          </cell>
        </row>
        <row r="1759">
          <cell r="D1759" t="str">
            <v>038021200063</v>
          </cell>
          <cell r="E1759" t="str">
            <v>PE COLLARE 200 63 PE + TI</v>
          </cell>
        </row>
        <row r="1760">
          <cell r="D1760" t="str">
            <v>038021225032</v>
          </cell>
          <cell r="E1760" t="str">
            <v>PE COLLARE 225 32 PE + TI</v>
          </cell>
        </row>
        <row r="1761">
          <cell r="D1761" t="str">
            <v>038021225063</v>
          </cell>
          <cell r="E1761" t="str">
            <v>PE COLLARE 225 63 PE + TI</v>
          </cell>
        </row>
        <row r="1762">
          <cell r="D1762" t="str">
            <v>038022025</v>
          </cell>
          <cell r="E1762" t="str">
            <v>PE GIUNTO 25 PE AQ</v>
          </cell>
        </row>
        <row r="1763">
          <cell r="D1763" t="str">
            <v>038022032</v>
          </cell>
          <cell r="E1763" t="str">
            <v>PE GIUNTO 32 PE AQ</v>
          </cell>
        </row>
        <row r="1764">
          <cell r="D1764" t="str">
            <v>038022040</v>
          </cell>
          <cell r="E1764" t="str">
            <v>PE GIUNTO 40 PE AQ</v>
          </cell>
        </row>
        <row r="1765">
          <cell r="D1765" t="str">
            <v>038022050</v>
          </cell>
          <cell r="E1765" t="str">
            <v>PE GIUNTO 50 PE AQ</v>
          </cell>
        </row>
        <row r="1766">
          <cell r="D1766" t="str">
            <v>038022063</v>
          </cell>
          <cell r="E1766" t="str">
            <v>PE GIUNTO 63 PE AQ</v>
          </cell>
        </row>
        <row r="1767">
          <cell r="D1767" t="str">
            <v>038022075</v>
          </cell>
          <cell r="E1767" t="str">
            <v>PE GIUNTO 75 PE AQ</v>
          </cell>
        </row>
        <row r="1768">
          <cell r="D1768" t="str">
            <v>038022090</v>
          </cell>
          <cell r="E1768" t="str">
            <v>PE GIUNTO 90 PE AQ</v>
          </cell>
        </row>
        <row r="1769">
          <cell r="D1769" t="str">
            <v>038022110</v>
          </cell>
          <cell r="E1769" t="str">
            <v>PE GIUNTO 110 PE AQ</v>
          </cell>
        </row>
        <row r="1770">
          <cell r="D1770" t="str">
            <v>038022125</v>
          </cell>
          <cell r="E1770" t="str">
            <v>PE GIUNTO 125 PE AQ</v>
          </cell>
        </row>
        <row r="1771">
          <cell r="D1771" t="str">
            <v>038022125114</v>
          </cell>
          <cell r="E1771" t="str">
            <v>PE GIUNTO 125PEX114FE</v>
          </cell>
        </row>
        <row r="1772">
          <cell r="D1772" t="str">
            <v>038022140</v>
          </cell>
          <cell r="E1772" t="str">
            <v>PE GIUNTO 140 PE AQ</v>
          </cell>
        </row>
        <row r="1773">
          <cell r="D1773" t="str">
            <v>038022160</v>
          </cell>
          <cell r="E1773" t="str">
            <v>PE GIUNTO 160 PE AQ</v>
          </cell>
        </row>
        <row r="1774">
          <cell r="D1774" t="str">
            <v>038022180</v>
          </cell>
          <cell r="E1774" t="str">
            <v>PE GIUNTO 180 PE AQ</v>
          </cell>
        </row>
        <row r="1775">
          <cell r="D1775" t="str">
            <v>038022200</v>
          </cell>
          <cell r="E1775" t="str">
            <v>PE GIUNTO 200 PE AQ</v>
          </cell>
        </row>
        <row r="1776">
          <cell r="D1776" t="str">
            <v>038022225</v>
          </cell>
          <cell r="E1776" t="str">
            <v>PE GIUNTO 225 PE AQ</v>
          </cell>
        </row>
        <row r="1777">
          <cell r="D1777" t="str">
            <v>038022250</v>
          </cell>
          <cell r="E1777" t="str">
            <v>PE GIUNTO 250 PE AQ</v>
          </cell>
        </row>
        <row r="1778">
          <cell r="D1778" t="str">
            <v>038023063</v>
          </cell>
          <cell r="E1778" t="str">
            <v>PE COLLARE 63 X PALLONCINO</v>
          </cell>
        </row>
        <row r="1779">
          <cell r="D1779" t="str">
            <v>0380230880102</v>
          </cell>
          <cell r="E1779" t="str">
            <v>PE GIUNTO DN 90 STRING.-88-102</v>
          </cell>
        </row>
        <row r="1780">
          <cell r="D1780" t="str">
            <v>038023090</v>
          </cell>
          <cell r="E1780" t="str">
            <v>PE COLLARE 90 X PALLONCINO</v>
          </cell>
        </row>
        <row r="1781">
          <cell r="D1781" t="str">
            <v>038023110</v>
          </cell>
          <cell r="E1781" t="str">
            <v>PE COLLARE 110 X PALLONCINO</v>
          </cell>
        </row>
        <row r="1782">
          <cell r="D1782" t="str">
            <v>0380231100127</v>
          </cell>
          <cell r="E1782" t="str">
            <v>PE GIUNTO DN110 STRING.110-127</v>
          </cell>
        </row>
        <row r="1783">
          <cell r="D1783" t="str">
            <v>038023125</v>
          </cell>
          <cell r="E1783" t="str">
            <v>PE COLLARE 125 X PALLONCINO</v>
          </cell>
        </row>
        <row r="1784">
          <cell r="D1784" t="str">
            <v>038023160</v>
          </cell>
          <cell r="E1784" t="str">
            <v>PE COLLARE 160 X PALLONCINO</v>
          </cell>
        </row>
        <row r="1785">
          <cell r="D1785" t="str">
            <v>038023180</v>
          </cell>
          <cell r="E1785" t="str">
            <v>PE COLLARE 180 X PALLONCINO</v>
          </cell>
        </row>
        <row r="1786">
          <cell r="D1786" t="str">
            <v>038023200</v>
          </cell>
          <cell r="E1786" t="str">
            <v>PE COLLARE 200 X PALLONCINO</v>
          </cell>
        </row>
        <row r="1787">
          <cell r="D1787" t="str">
            <v>038024025</v>
          </cell>
          <cell r="E1787" t="str">
            <v>PE GIUNTO  CURVO 25 PE AQ</v>
          </cell>
        </row>
        <row r="1788">
          <cell r="D1788" t="str">
            <v>038024032</v>
          </cell>
          <cell r="E1788" t="str">
            <v>PE GIUNTO  CURVO 32 PE AQ</v>
          </cell>
        </row>
        <row r="1789">
          <cell r="D1789" t="str">
            <v>038024040</v>
          </cell>
          <cell r="E1789" t="str">
            <v>PE GIUNTO  CURVO 40 PE AQ</v>
          </cell>
        </row>
        <row r="1790">
          <cell r="D1790" t="str">
            <v>038024050</v>
          </cell>
          <cell r="E1790" t="str">
            <v>PE GIUNTO-BOCCH FIL 50 PE-FE</v>
          </cell>
        </row>
        <row r="1791">
          <cell r="D1791" t="str">
            <v>038025032</v>
          </cell>
          <cell r="E1791" t="str">
            <v>PE MANICOTTO GELMO 32</v>
          </cell>
        </row>
        <row r="1792">
          <cell r="D1792" t="str">
            <v>038025040</v>
          </cell>
          <cell r="E1792" t="str">
            <v>PE MANICOTTO GELMO 40</v>
          </cell>
        </row>
        <row r="1793">
          <cell r="D1793" t="str">
            <v>038025048</v>
          </cell>
          <cell r="E1793" t="str">
            <v>PE MANICOTTO GELMO 50</v>
          </cell>
        </row>
        <row r="1794">
          <cell r="D1794" t="str">
            <v>038025050</v>
          </cell>
          <cell r="E1794" t="str">
            <v>PE GIUNTO  CURVO 50 PE AQ</v>
          </cell>
        </row>
        <row r="1795">
          <cell r="D1795" t="str">
            <v>038025060</v>
          </cell>
          <cell r="E1795" t="str">
            <v>PE MANICOTTO GELMO 63</v>
          </cell>
        </row>
        <row r="1796">
          <cell r="D1796" t="str">
            <v>038025063</v>
          </cell>
          <cell r="E1796" t="str">
            <v>PE GIUNTO  CURVO 63 PE AQ</v>
          </cell>
        </row>
        <row r="1797">
          <cell r="D1797" t="str">
            <v>039001025</v>
          </cell>
          <cell r="E1797" t="str">
            <v>PE ELETTRO SALD.TI DN 25</v>
          </cell>
        </row>
        <row r="1798">
          <cell r="D1798" t="str">
            <v>039001032</v>
          </cell>
          <cell r="E1798" t="str">
            <v>PE ELETTRO SALD.TI DN 32</v>
          </cell>
        </row>
        <row r="1799">
          <cell r="D1799" t="str">
            <v>039001040</v>
          </cell>
          <cell r="E1799" t="str">
            <v>PE ELETTRO SALD.TI DN 40</v>
          </cell>
        </row>
        <row r="1800">
          <cell r="D1800" t="str">
            <v>039001050</v>
          </cell>
          <cell r="E1800" t="str">
            <v>PE ELETTRO SALD.TI DN 50</v>
          </cell>
        </row>
        <row r="1801">
          <cell r="D1801" t="str">
            <v>039001063</v>
          </cell>
          <cell r="E1801" t="str">
            <v>PE ELETTRO SALD.TI DN 63</v>
          </cell>
        </row>
        <row r="1802">
          <cell r="D1802" t="str">
            <v>039001075</v>
          </cell>
          <cell r="E1802" t="str">
            <v>PE ELETTRO SALD.TI DN 75</v>
          </cell>
        </row>
        <row r="1803">
          <cell r="D1803" t="str">
            <v>039001090</v>
          </cell>
          <cell r="E1803" t="str">
            <v>PE ELETTRO SALD.TI DN 90</v>
          </cell>
        </row>
        <row r="1804">
          <cell r="D1804" t="str">
            <v>039001110</v>
          </cell>
          <cell r="E1804" t="str">
            <v>PE ELETTRO SALD.TI DN 110</v>
          </cell>
        </row>
        <row r="1805">
          <cell r="D1805" t="str">
            <v>039001125</v>
          </cell>
          <cell r="E1805" t="str">
            <v>PE ELETTRO SALD.TI DN 125</v>
          </cell>
        </row>
        <row r="1806">
          <cell r="D1806" t="str">
            <v>039001160</v>
          </cell>
          <cell r="E1806" t="str">
            <v>PE ELETTRO SALD.TI DN 160</v>
          </cell>
        </row>
        <row r="1807">
          <cell r="D1807" t="str">
            <v>039001180</v>
          </cell>
          <cell r="E1807" t="str">
            <v>PE ELETTRO SALD.TI DN 180</v>
          </cell>
        </row>
        <row r="1808">
          <cell r="D1808" t="str">
            <v>039002025</v>
          </cell>
          <cell r="E1808" t="str">
            <v>PE ELETTRO SALD.CURVA90 DN 25</v>
          </cell>
        </row>
        <row r="1809">
          <cell r="D1809" t="str">
            <v>039002032</v>
          </cell>
          <cell r="E1809" t="str">
            <v>PE ELETTRO SALD.CURVA90 DN 32</v>
          </cell>
        </row>
        <row r="1810">
          <cell r="D1810" t="str">
            <v>039002040</v>
          </cell>
          <cell r="E1810" t="str">
            <v>PE ELETTRO SALD.CURVA90 DN 40</v>
          </cell>
        </row>
        <row r="1811">
          <cell r="D1811" t="str">
            <v>039002050</v>
          </cell>
          <cell r="E1811" t="str">
            <v>PE ELETTRO SALD.CURVA90 DN 50</v>
          </cell>
        </row>
        <row r="1812">
          <cell r="D1812" t="str">
            <v>039002063</v>
          </cell>
          <cell r="E1812" t="str">
            <v>PE ELETTRO SALD.CURVA90 DN 63</v>
          </cell>
        </row>
        <row r="1813">
          <cell r="D1813" t="str">
            <v>039002075</v>
          </cell>
          <cell r="E1813" t="str">
            <v>PE ELETTRO SALD.CURVA90 DN 75</v>
          </cell>
        </row>
        <row r="1814">
          <cell r="D1814" t="str">
            <v>039002090</v>
          </cell>
          <cell r="E1814" t="str">
            <v>PE ELETTRO SALD.CURVA90 DN 90</v>
          </cell>
        </row>
        <row r="1815">
          <cell r="D1815" t="str">
            <v>039002110</v>
          </cell>
          <cell r="E1815" t="str">
            <v>PE ELETTRO SALD.CURVA90 DN 110</v>
          </cell>
        </row>
        <row r="1816">
          <cell r="D1816" t="str">
            <v>0390021160</v>
          </cell>
          <cell r="E1816" t="str">
            <v>PE ELETTRO SALD.CURVA90 DN 160</v>
          </cell>
        </row>
        <row r="1817">
          <cell r="D1817" t="str">
            <v>039002125</v>
          </cell>
          <cell r="E1817" t="str">
            <v>PE ELETTRO SALD.CURVA90 DN 125</v>
          </cell>
        </row>
        <row r="1818">
          <cell r="D1818" t="str">
            <v>039002160</v>
          </cell>
          <cell r="E1818" t="str">
            <v>PE ELETTRO SALD.CURVA90 DN 160</v>
          </cell>
        </row>
        <row r="1819">
          <cell r="D1819" t="str">
            <v>039002180</v>
          </cell>
          <cell r="E1819" t="str">
            <v>PE ELETTRO SALD.CURVA90 DN 180</v>
          </cell>
        </row>
        <row r="1820">
          <cell r="D1820" t="str">
            <v>039003025</v>
          </cell>
          <cell r="E1820" t="str">
            <v>PE ELETTRO SALD.CURVA45 DN 25</v>
          </cell>
        </row>
        <row r="1821">
          <cell r="D1821" t="str">
            <v>039003032</v>
          </cell>
          <cell r="E1821" t="str">
            <v>PE ELETTRO SALD.CURVA45 DN 32</v>
          </cell>
        </row>
        <row r="1822">
          <cell r="D1822" t="str">
            <v>039003040</v>
          </cell>
          <cell r="E1822" t="str">
            <v>PE ELETTRO SALD.CURVA45 DN 40</v>
          </cell>
        </row>
        <row r="1823">
          <cell r="D1823" t="str">
            <v>039003050</v>
          </cell>
          <cell r="E1823" t="str">
            <v>PE ELETTRO SALD.CURVA45 DN 50</v>
          </cell>
        </row>
        <row r="1824">
          <cell r="D1824" t="str">
            <v>039003063</v>
          </cell>
          <cell r="E1824" t="str">
            <v>PE ELETTRO SALD.CURVA45 DN 63</v>
          </cell>
        </row>
        <row r="1825">
          <cell r="D1825" t="str">
            <v>039003075</v>
          </cell>
          <cell r="E1825" t="str">
            <v>PE ELETTRO SALD.CURVA45 DN 75</v>
          </cell>
        </row>
        <row r="1826">
          <cell r="D1826" t="str">
            <v>039003090</v>
          </cell>
          <cell r="E1826" t="str">
            <v>PE ELETTRO SALD.CURVA45 DN 90</v>
          </cell>
        </row>
        <row r="1827">
          <cell r="D1827" t="str">
            <v>039003110</v>
          </cell>
          <cell r="E1827" t="str">
            <v>PE ELETTRO SALD.CURVA45 DN 110</v>
          </cell>
        </row>
        <row r="1828">
          <cell r="D1828" t="str">
            <v>039003125</v>
          </cell>
          <cell r="E1828" t="str">
            <v>PE ELETTRO SALD.CURVA45 DN 125</v>
          </cell>
        </row>
        <row r="1829">
          <cell r="D1829" t="str">
            <v>039003160</v>
          </cell>
          <cell r="E1829" t="str">
            <v>PE ELETTRO SALD.CURVA45 DN 160</v>
          </cell>
        </row>
        <row r="1830">
          <cell r="D1830" t="str">
            <v>039003180</v>
          </cell>
          <cell r="E1830" t="str">
            <v>PE ELETTRO SALD.CURVA45 DN 180</v>
          </cell>
        </row>
        <row r="1831">
          <cell r="D1831" t="str">
            <v>039004025020</v>
          </cell>
          <cell r="E1831" t="str">
            <v>PE ELETTRO SALD.RIDUZ.  25-20</v>
          </cell>
        </row>
        <row r="1832">
          <cell r="D1832" t="str">
            <v>039004032020</v>
          </cell>
          <cell r="E1832" t="str">
            <v>PE ELETTRO SALD.RIDUZ.  32-20</v>
          </cell>
        </row>
        <row r="1833">
          <cell r="D1833" t="str">
            <v>039004032025</v>
          </cell>
          <cell r="E1833" t="str">
            <v>PE ELETTRO SALD.RIDUZ.  32-25</v>
          </cell>
        </row>
        <row r="1834">
          <cell r="D1834" t="str">
            <v>039004040032</v>
          </cell>
          <cell r="E1834" t="str">
            <v>PE ELETTRO SALD.RIDUZ.  40-32</v>
          </cell>
        </row>
        <row r="1835">
          <cell r="D1835" t="str">
            <v>039004063032</v>
          </cell>
          <cell r="E1835" t="str">
            <v>PE ELETTRO SALD.RIDUZ.  63-32</v>
          </cell>
        </row>
        <row r="1836">
          <cell r="D1836" t="str">
            <v>039004063040</v>
          </cell>
          <cell r="E1836" t="str">
            <v>PE ELETTRO SALD.RIDUZ.  63-40</v>
          </cell>
        </row>
        <row r="1837">
          <cell r="D1837" t="str">
            <v>039004063050</v>
          </cell>
          <cell r="E1837" t="str">
            <v>PE ELETTRO SALD.RIDUZ.  63-50</v>
          </cell>
        </row>
        <row r="1838">
          <cell r="D1838" t="str">
            <v>039004090063</v>
          </cell>
          <cell r="E1838" t="str">
            <v>PE ELETTRO SALD.RIDUZ.  90-63</v>
          </cell>
        </row>
        <row r="1839">
          <cell r="D1839" t="str">
            <v>039004110090</v>
          </cell>
          <cell r="E1839" t="str">
            <v>PE ELETTRO SALD.RIDUZ. 110-90</v>
          </cell>
        </row>
        <row r="1840">
          <cell r="D1840" t="str">
            <v>039004125090</v>
          </cell>
          <cell r="E1840" t="str">
            <v>PE ELETTRO SALD.RIDUZ. 125-90</v>
          </cell>
        </row>
        <row r="1841">
          <cell r="D1841" t="str">
            <v>039004125110</v>
          </cell>
          <cell r="E1841" t="str">
            <v>PE ELETTRO SALD.RIDUZ. 125-110</v>
          </cell>
        </row>
        <row r="1842">
          <cell r="D1842" t="str">
            <v>039004160110</v>
          </cell>
          <cell r="E1842" t="str">
            <v>PE ELETTRO SALD.RIDUZ. 160-110</v>
          </cell>
        </row>
        <row r="1843">
          <cell r="D1843" t="str">
            <v>039004180125</v>
          </cell>
          <cell r="E1843" t="str">
            <v>PE ELETTRO SALD.RIDUZ. 180-125</v>
          </cell>
        </row>
        <row r="1844">
          <cell r="D1844" t="str">
            <v>040002025</v>
          </cell>
          <cell r="E1844" t="str">
            <v>PE 16 CURVA90 25         PN 16</v>
          </cell>
        </row>
        <row r="1845">
          <cell r="D1845" t="str">
            <v>040002032</v>
          </cell>
          <cell r="E1845" t="str">
            <v>PE 16 CURVA90 32         PN 16</v>
          </cell>
        </row>
        <row r="1846">
          <cell r="D1846" t="str">
            <v>040002040</v>
          </cell>
          <cell r="E1846" t="str">
            <v>PE 16 CURVA90 40         PN 16</v>
          </cell>
        </row>
        <row r="1847">
          <cell r="D1847" t="str">
            <v>040002050</v>
          </cell>
          <cell r="E1847" t="str">
            <v>PE 16 CURVA90 50         PN 16</v>
          </cell>
        </row>
        <row r="1848">
          <cell r="D1848" t="str">
            <v>040002063</v>
          </cell>
          <cell r="E1848" t="str">
            <v>PE 16 CURVA90 63         PN 16</v>
          </cell>
        </row>
        <row r="1849">
          <cell r="D1849" t="str">
            <v>040002075</v>
          </cell>
          <cell r="E1849" t="str">
            <v>PE 16 CURVA90 75         PN 16</v>
          </cell>
        </row>
        <row r="1850">
          <cell r="D1850" t="str">
            <v>040002090</v>
          </cell>
          <cell r="E1850" t="str">
            <v>PE 16 CURVA90 90         PN 16</v>
          </cell>
        </row>
        <row r="1851">
          <cell r="D1851" t="str">
            <v>040002110</v>
          </cell>
          <cell r="E1851" t="str">
            <v>PE 16 CURVA90 110        PN 16</v>
          </cell>
        </row>
        <row r="1852">
          <cell r="D1852" t="str">
            <v>040002125</v>
          </cell>
          <cell r="E1852" t="str">
            <v>PE 16 CURVA90 125        PN 16</v>
          </cell>
        </row>
        <row r="1853">
          <cell r="D1853" t="str">
            <v>040002140</v>
          </cell>
          <cell r="E1853" t="str">
            <v>PE 16 CURVA90 140        PN 16</v>
          </cell>
        </row>
        <row r="1854">
          <cell r="D1854" t="str">
            <v>040002160</v>
          </cell>
          <cell r="E1854" t="str">
            <v>PE 16 CURVA90 160        PN 16</v>
          </cell>
        </row>
        <row r="1855">
          <cell r="D1855" t="str">
            <v>040002180</v>
          </cell>
          <cell r="E1855" t="str">
            <v>PE 16 CURVA90 180        PN 16</v>
          </cell>
        </row>
        <row r="1856">
          <cell r="D1856" t="str">
            <v>040002200</v>
          </cell>
          <cell r="E1856" t="str">
            <v>PE 16 CURVA90 200        PN 16</v>
          </cell>
        </row>
        <row r="1857">
          <cell r="D1857" t="str">
            <v>040004032</v>
          </cell>
          <cell r="E1857" t="str">
            <v>PE 16 CURVA45 32         PN 16</v>
          </cell>
        </row>
        <row r="1858">
          <cell r="D1858" t="str">
            <v>040004040</v>
          </cell>
          <cell r="E1858" t="str">
            <v>PE 16 CURVA45 40         PN 16</v>
          </cell>
        </row>
        <row r="1859">
          <cell r="D1859" t="str">
            <v>040004050</v>
          </cell>
          <cell r="E1859" t="str">
            <v>PE 16 CURVA45 50         PN 16</v>
          </cell>
        </row>
        <row r="1860">
          <cell r="D1860" t="str">
            <v>040004063</v>
          </cell>
          <cell r="E1860" t="str">
            <v>PE 16 CURVA45 63         PN 16</v>
          </cell>
        </row>
        <row r="1861">
          <cell r="D1861" t="str">
            <v>040004075</v>
          </cell>
          <cell r="E1861" t="str">
            <v>PE 16 CURVA45 75         PN 16</v>
          </cell>
        </row>
        <row r="1862">
          <cell r="D1862" t="str">
            <v>040004090</v>
          </cell>
          <cell r="E1862" t="str">
            <v>PE 16 CURVA45 90         PN 16</v>
          </cell>
        </row>
        <row r="1863">
          <cell r="D1863" t="str">
            <v>040004110</v>
          </cell>
          <cell r="E1863" t="str">
            <v>PE 16 CURVA45 110        PN 16</v>
          </cell>
        </row>
        <row r="1864">
          <cell r="D1864" t="str">
            <v>040004125</v>
          </cell>
          <cell r="E1864" t="str">
            <v>PE 16 CURVA45 125        PN 16</v>
          </cell>
        </row>
        <row r="1865">
          <cell r="D1865" t="str">
            <v>040004140</v>
          </cell>
          <cell r="E1865" t="str">
            <v>PE 16 CURVA45 140        PN 16</v>
          </cell>
        </row>
        <row r="1866">
          <cell r="D1866" t="str">
            <v>040004160</v>
          </cell>
          <cell r="E1866" t="str">
            <v>PE 16 CURVA45 160        PN 16</v>
          </cell>
        </row>
        <row r="1867">
          <cell r="D1867" t="str">
            <v>040004180</v>
          </cell>
          <cell r="E1867" t="str">
            <v>PE 16 CURVA45 180        PN 16</v>
          </cell>
        </row>
        <row r="1868">
          <cell r="D1868" t="str">
            <v>040004200</v>
          </cell>
          <cell r="E1868" t="str">
            <v>PE 16 CURVA45 200        PN 16</v>
          </cell>
        </row>
        <row r="1869">
          <cell r="D1869" t="str">
            <v>040006032</v>
          </cell>
          <cell r="E1869" t="str">
            <v>PE 16 TI 32              PE S5</v>
          </cell>
        </row>
        <row r="1870">
          <cell r="D1870" t="str">
            <v>040006040</v>
          </cell>
          <cell r="E1870" t="str">
            <v>PE 16 TI 40              PE S5</v>
          </cell>
        </row>
        <row r="1871">
          <cell r="D1871" t="str">
            <v>040006050</v>
          </cell>
          <cell r="E1871" t="str">
            <v>PE 16 TI 50              PE S5</v>
          </cell>
        </row>
        <row r="1872">
          <cell r="D1872" t="str">
            <v>040006063</v>
          </cell>
          <cell r="E1872" t="str">
            <v>PE 16 TI 63              PE S5</v>
          </cell>
        </row>
        <row r="1873">
          <cell r="D1873" t="str">
            <v>040006075</v>
          </cell>
          <cell r="E1873" t="str">
            <v>PE 16 TI 75              PE S5</v>
          </cell>
        </row>
        <row r="1874">
          <cell r="D1874" t="str">
            <v>040006090</v>
          </cell>
          <cell r="E1874" t="str">
            <v>PE 16 TI 90              PE S5</v>
          </cell>
        </row>
        <row r="1875">
          <cell r="D1875" t="str">
            <v>040006110</v>
          </cell>
          <cell r="E1875" t="str">
            <v>PE 16 TI 110             PE S5</v>
          </cell>
        </row>
        <row r="1876">
          <cell r="D1876" t="str">
            <v>040006125</v>
          </cell>
          <cell r="E1876" t="str">
            <v>PE 16 TI 125             PE S5</v>
          </cell>
        </row>
        <row r="1877">
          <cell r="D1877" t="str">
            <v>040006140</v>
          </cell>
          <cell r="E1877" t="str">
            <v>PE 16 TI 140             PE S5</v>
          </cell>
        </row>
        <row r="1878">
          <cell r="D1878" t="str">
            <v>040006160</v>
          </cell>
          <cell r="E1878" t="str">
            <v>PE 16 TI 160             PE S5</v>
          </cell>
        </row>
        <row r="1879">
          <cell r="D1879" t="str">
            <v>040006180</v>
          </cell>
          <cell r="E1879" t="str">
            <v>PE 16 TI 180             PE S5</v>
          </cell>
        </row>
        <row r="1880">
          <cell r="D1880" t="str">
            <v>040006200</v>
          </cell>
          <cell r="E1880" t="str">
            <v>PE 16 TI 200             PE S5</v>
          </cell>
        </row>
        <row r="1881">
          <cell r="D1881" t="str">
            <v>040008040032</v>
          </cell>
          <cell r="E1881" t="str">
            <v>PE 16 RID 40 32      RIDUZIONE</v>
          </cell>
        </row>
        <row r="1882">
          <cell r="D1882" t="str">
            <v>040008050040</v>
          </cell>
          <cell r="E1882" t="str">
            <v>PE 16 RID 50 40      RIDUZIONE</v>
          </cell>
        </row>
        <row r="1883">
          <cell r="D1883" t="str">
            <v>040008063032</v>
          </cell>
          <cell r="E1883" t="str">
            <v>PE 16 RID 63 32      RIDUZIONE</v>
          </cell>
        </row>
        <row r="1884">
          <cell r="D1884" t="str">
            <v>040008063040</v>
          </cell>
          <cell r="E1884" t="str">
            <v>PE 16 RID 63 40      RIDUZIONE</v>
          </cell>
        </row>
        <row r="1885">
          <cell r="D1885" t="str">
            <v>040008063050</v>
          </cell>
          <cell r="E1885" t="str">
            <v>PE 16 RID 63 50      RIDUZIONE</v>
          </cell>
        </row>
        <row r="1886">
          <cell r="D1886" t="str">
            <v>040008075050</v>
          </cell>
          <cell r="E1886" t="str">
            <v>PE 16 RID 75 50      RIDUZIONE</v>
          </cell>
        </row>
        <row r="1887">
          <cell r="D1887" t="str">
            <v>040008075063</v>
          </cell>
          <cell r="E1887" t="str">
            <v>PE 16 RID 75 63      RIDUZIONE</v>
          </cell>
        </row>
        <row r="1888">
          <cell r="D1888" t="str">
            <v>040008090063</v>
          </cell>
          <cell r="E1888" t="str">
            <v>PE 16 RID 90 63      RIDUZIONE</v>
          </cell>
        </row>
        <row r="1889">
          <cell r="D1889" t="str">
            <v>040008090075</v>
          </cell>
          <cell r="E1889" t="str">
            <v>PE 16 RID 90 75      RIDUZIONE</v>
          </cell>
        </row>
        <row r="1890">
          <cell r="D1890" t="str">
            <v>040008110063</v>
          </cell>
          <cell r="E1890" t="str">
            <v>PE 16 RID 110 63     RIDUZIONE</v>
          </cell>
        </row>
        <row r="1891">
          <cell r="D1891" t="str">
            <v>040008110075</v>
          </cell>
          <cell r="E1891" t="str">
            <v>PE 16 RID 110 75     RIDUZIONE</v>
          </cell>
        </row>
        <row r="1892">
          <cell r="D1892" t="str">
            <v>040008110090</v>
          </cell>
          <cell r="E1892" t="str">
            <v>PE 16 RID 110 90     RIDUZIONE</v>
          </cell>
        </row>
        <row r="1893">
          <cell r="D1893" t="str">
            <v>040008125063</v>
          </cell>
          <cell r="E1893" t="str">
            <v>PE 16 RID 125 63     RIDUZIONE</v>
          </cell>
        </row>
        <row r="1894">
          <cell r="D1894" t="str">
            <v>040008125075</v>
          </cell>
          <cell r="E1894" t="str">
            <v>PE 16 RID 125 75     RIDUZIONE</v>
          </cell>
        </row>
        <row r="1895">
          <cell r="D1895" t="str">
            <v>040008125090</v>
          </cell>
          <cell r="E1895" t="str">
            <v>PE 16 RID 125 90     RIDUZIONE</v>
          </cell>
        </row>
        <row r="1896">
          <cell r="D1896" t="str">
            <v>040008125110</v>
          </cell>
          <cell r="E1896" t="str">
            <v>PE 16 RID 125 110    RIDUZIONE</v>
          </cell>
        </row>
        <row r="1897">
          <cell r="D1897" t="str">
            <v>040008140090</v>
          </cell>
          <cell r="E1897" t="str">
            <v>PE 16 RID 140  90    RIDUZIONE</v>
          </cell>
        </row>
        <row r="1898">
          <cell r="D1898" t="str">
            <v>040008140110</v>
          </cell>
          <cell r="E1898" t="str">
            <v>PE 16 RID 140 110    RIDUZIONE</v>
          </cell>
        </row>
        <row r="1899">
          <cell r="D1899" t="str">
            <v>040008140125</v>
          </cell>
          <cell r="E1899" t="str">
            <v>PE 16 RID 140 125    RIDUZIONE</v>
          </cell>
        </row>
        <row r="1900">
          <cell r="D1900" t="str">
            <v>040008160090</v>
          </cell>
          <cell r="E1900" t="str">
            <v>PE 16 RID 160 90     RIDUZIONE</v>
          </cell>
        </row>
        <row r="1901">
          <cell r="D1901" t="str">
            <v>040008160110</v>
          </cell>
          <cell r="E1901" t="str">
            <v>PE 16 RID 160 110    RIDUZIONE</v>
          </cell>
        </row>
        <row r="1902">
          <cell r="D1902" t="str">
            <v>040008160125</v>
          </cell>
          <cell r="E1902" t="str">
            <v>PE 16 RID 160 125    RIDUZIONE</v>
          </cell>
        </row>
        <row r="1903">
          <cell r="D1903" t="str">
            <v>040008160140</v>
          </cell>
          <cell r="E1903" t="str">
            <v>PE 16 RID 160 140    RIDUZIONE</v>
          </cell>
        </row>
        <row r="1904">
          <cell r="D1904" t="str">
            <v>040008180125</v>
          </cell>
          <cell r="E1904" t="str">
            <v>PE 16 RID 180 125    RIDUZIONE</v>
          </cell>
        </row>
        <row r="1905">
          <cell r="D1905" t="str">
            <v>040008180160</v>
          </cell>
          <cell r="E1905" t="str">
            <v>PE 16 RID 180 160    RIDUZIONE</v>
          </cell>
        </row>
        <row r="1906">
          <cell r="D1906" t="str">
            <v>040008200140</v>
          </cell>
          <cell r="E1906" t="str">
            <v>PE 16 RID 200 140    RIDUZIONE</v>
          </cell>
        </row>
        <row r="1907">
          <cell r="D1907" t="str">
            <v>040008200160</v>
          </cell>
          <cell r="E1907" t="str">
            <v>PE 16 RID 200 160    RIDUZIONE</v>
          </cell>
        </row>
        <row r="1908">
          <cell r="D1908" t="str">
            <v>040012032</v>
          </cell>
          <cell r="E1908" t="str">
            <v>PE 16 CARTELLA 32        PN 16</v>
          </cell>
        </row>
        <row r="1909">
          <cell r="D1909" t="str">
            <v>040012040</v>
          </cell>
          <cell r="E1909" t="str">
            <v>PE 16 CARTELLA 40        PN 16</v>
          </cell>
        </row>
        <row r="1910">
          <cell r="D1910" t="str">
            <v>040012050</v>
          </cell>
          <cell r="E1910" t="str">
            <v>PE 16 CARTELLA 50        PN 16</v>
          </cell>
        </row>
        <row r="1911">
          <cell r="D1911" t="str">
            <v>040012063</v>
          </cell>
          <cell r="E1911" t="str">
            <v>PE 16 CARTELLA 63        PN 16</v>
          </cell>
        </row>
        <row r="1912">
          <cell r="D1912" t="str">
            <v>040012075</v>
          </cell>
          <cell r="E1912" t="str">
            <v>PE 16 CARTELLA 75        PN 16</v>
          </cell>
        </row>
        <row r="1913">
          <cell r="D1913" t="str">
            <v>040012090</v>
          </cell>
          <cell r="E1913" t="str">
            <v>PE 16 CARTELLA 90        PN 16</v>
          </cell>
        </row>
        <row r="1914">
          <cell r="D1914" t="str">
            <v>040012110</v>
          </cell>
          <cell r="E1914" t="str">
            <v>PE 16 CARTELLA 110       PN 16</v>
          </cell>
        </row>
        <row r="1915">
          <cell r="D1915" t="str">
            <v>040012125</v>
          </cell>
          <cell r="E1915" t="str">
            <v>PE 16 CARTELLA 125       PN 16</v>
          </cell>
        </row>
        <row r="1916">
          <cell r="D1916" t="str">
            <v>040012140</v>
          </cell>
          <cell r="E1916" t="str">
            <v>PE 16 CARTELLA 140       PN 16</v>
          </cell>
        </row>
        <row r="1917">
          <cell r="D1917" t="str">
            <v>040012160</v>
          </cell>
          <cell r="E1917" t="str">
            <v>PE 16 CARTELLA 160       PN 16</v>
          </cell>
        </row>
        <row r="1918">
          <cell r="D1918" t="str">
            <v>040012180</v>
          </cell>
          <cell r="E1918" t="str">
            <v>PE 16 CARTELLA 180       PN 16</v>
          </cell>
        </row>
        <row r="1919">
          <cell r="D1919" t="str">
            <v>040012200</v>
          </cell>
          <cell r="E1919" t="str">
            <v>PE 16 CARTELLA 200       PN 16</v>
          </cell>
        </row>
        <row r="1920">
          <cell r="D1920" t="str">
            <v>040016025</v>
          </cell>
          <cell r="E1920" t="str">
            <v>PE 16 MANICOTTO 25       PE 16</v>
          </cell>
        </row>
        <row r="1921">
          <cell r="D1921" t="str">
            <v>040016032</v>
          </cell>
          <cell r="E1921" t="str">
            <v>PE 16 MANICOTTO 32       PE 16</v>
          </cell>
        </row>
        <row r="1922">
          <cell r="D1922" t="str">
            <v>040016040</v>
          </cell>
          <cell r="E1922" t="str">
            <v>PE 16 MANICOTTO 40       PE 16</v>
          </cell>
        </row>
        <row r="1923">
          <cell r="D1923" t="str">
            <v>040016050</v>
          </cell>
          <cell r="E1923" t="str">
            <v>PE 16 MANICOTTO 50       PE 16</v>
          </cell>
        </row>
        <row r="1924">
          <cell r="D1924" t="str">
            <v>040016063</v>
          </cell>
          <cell r="E1924" t="str">
            <v>PE 16 MANICOTTO 63       PE 16</v>
          </cell>
        </row>
        <row r="1925">
          <cell r="D1925" t="str">
            <v>040016075</v>
          </cell>
          <cell r="E1925" t="str">
            <v>PE 16 MANICOTTO 75       PE 16</v>
          </cell>
        </row>
        <row r="1926">
          <cell r="D1926" t="str">
            <v>040016090</v>
          </cell>
          <cell r="E1926" t="str">
            <v>PE 16 MANICOTTO 90       PE 16</v>
          </cell>
        </row>
        <row r="1927">
          <cell r="D1927" t="str">
            <v>040016110</v>
          </cell>
          <cell r="E1927" t="str">
            <v>PE 16 MANICOTTO 110      PE 16</v>
          </cell>
        </row>
        <row r="1928">
          <cell r="D1928" t="str">
            <v>040016125</v>
          </cell>
          <cell r="E1928" t="str">
            <v>PE 16 MANICOTTO 125      PE 16</v>
          </cell>
        </row>
        <row r="1929">
          <cell r="D1929" t="str">
            <v>040016140</v>
          </cell>
          <cell r="E1929" t="str">
            <v>PE 16 MANICOTTO 140      PE 16</v>
          </cell>
        </row>
        <row r="1930">
          <cell r="D1930" t="str">
            <v>040016160</v>
          </cell>
          <cell r="E1930" t="str">
            <v>PE 16 MANICOTTO 160      PE 16</v>
          </cell>
        </row>
        <row r="1931">
          <cell r="D1931" t="str">
            <v>040016180</v>
          </cell>
          <cell r="E1931" t="str">
            <v>PE 16 MANICOTTO 180      PE 16</v>
          </cell>
        </row>
        <row r="1932">
          <cell r="D1932" t="str">
            <v>040016200</v>
          </cell>
          <cell r="E1932" t="str">
            <v>PE 16 MANICOTTO 200      PE 16</v>
          </cell>
        </row>
        <row r="1933">
          <cell r="D1933" t="str">
            <v>044001026</v>
          </cell>
          <cell r="E1933" t="str">
            <v>FIP NIPPLO 3/4</v>
          </cell>
        </row>
        <row r="1934">
          <cell r="D1934" t="str">
            <v>044001033</v>
          </cell>
          <cell r="E1934" t="str">
            <v>FIP NIPPLO 1</v>
          </cell>
        </row>
        <row r="1935">
          <cell r="D1935" t="str">
            <v>044002020021</v>
          </cell>
          <cell r="E1935" t="str">
            <v>FIP M 20 1/2       RACCORDO PE</v>
          </cell>
        </row>
        <row r="1936">
          <cell r="D1936" t="str">
            <v>044002025026</v>
          </cell>
          <cell r="E1936" t="str">
            <v>FIP M 25 3/4       RACCORDO PE</v>
          </cell>
        </row>
        <row r="1937">
          <cell r="D1937" t="str">
            <v>044002032033</v>
          </cell>
          <cell r="E1937" t="str">
            <v>FIP M 32 1         RACCORDO PE</v>
          </cell>
        </row>
        <row r="1938">
          <cell r="D1938" t="str">
            <v>044002033021</v>
          </cell>
          <cell r="E1938" t="str">
            <v>FIP NIPPLO 1 X 1/2</v>
          </cell>
        </row>
        <row r="1939">
          <cell r="D1939" t="str">
            <v>044002033026</v>
          </cell>
          <cell r="E1939" t="str">
            <v>FIP NIPPLO 1 X 3/4</v>
          </cell>
        </row>
        <row r="1940">
          <cell r="D1940" t="str">
            <v>044002040042</v>
          </cell>
          <cell r="E1940" t="str">
            <v>FIP M 40 1.1/4     RACCORDO PE</v>
          </cell>
        </row>
        <row r="1941">
          <cell r="D1941" t="str">
            <v>044002050048</v>
          </cell>
          <cell r="E1941" t="str">
            <v>FIP M 50 1.1/2     RACCORDO PE</v>
          </cell>
        </row>
        <row r="1942">
          <cell r="D1942" t="str">
            <v>044002063060</v>
          </cell>
          <cell r="E1942" t="str">
            <v>FIP M 63 2         RACCORDO PE</v>
          </cell>
        </row>
        <row r="1943">
          <cell r="D1943" t="str">
            <v>044002075076</v>
          </cell>
          <cell r="E1943" t="str">
            <v>FIP M 75 2.1/2     RACCORDO PE</v>
          </cell>
        </row>
        <row r="1944">
          <cell r="D1944" t="str">
            <v>044002090088</v>
          </cell>
          <cell r="E1944" t="str">
            <v>FIP M 90 3         RACCORDO PE</v>
          </cell>
        </row>
        <row r="1945">
          <cell r="D1945" t="str">
            <v>044002110114</v>
          </cell>
          <cell r="E1945" t="str">
            <v>FIP M 110 4        RACCORDO PE</v>
          </cell>
        </row>
        <row r="1946">
          <cell r="D1946" t="str">
            <v>044004020021</v>
          </cell>
          <cell r="E1946" t="str">
            <v>FIP F 20 1/2       RACCORDO PE</v>
          </cell>
        </row>
        <row r="1947">
          <cell r="D1947" t="str">
            <v>044004025026</v>
          </cell>
          <cell r="E1947" t="str">
            <v>FIP F 25 3/4       RACCORDO PE</v>
          </cell>
        </row>
        <row r="1948">
          <cell r="D1948" t="str">
            <v>044004032033</v>
          </cell>
          <cell r="E1948" t="str">
            <v>FIP F 32 1         RACCORDO PE</v>
          </cell>
        </row>
        <row r="1949">
          <cell r="D1949" t="str">
            <v>044004040042</v>
          </cell>
          <cell r="E1949" t="str">
            <v>FIP F 40 1.1/4     RACCORDO PE</v>
          </cell>
        </row>
        <row r="1950">
          <cell r="D1950" t="str">
            <v>044004050048</v>
          </cell>
          <cell r="E1950" t="str">
            <v>FIP F 50 1.1/2     RACCORDO PE</v>
          </cell>
        </row>
        <row r="1951">
          <cell r="D1951" t="str">
            <v>044004063060</v>
          </cell>
          <cell r="E1951" t="str">
            <v>FIP F 63 2         RACCORDO PE</v>
          </cell>
        </row>
        <row r="1952">
          <cell r="D1952" t="str">
            <v>044004075076</v>
          </cell>
          <cell r="E1952" t="str">
            <v>FIP F 75 2.1/2     RACCORDO PE</v>
          </cell>
        </row>
        <row r="1953">
          <cell r="D1953" t="str">
            <v>044004090088</v>
          </cell>
          <cell r="E1953" t="str">
            <v>FIP F 90 3         RACCORDO PE</v>
          </cell>
        </row>
        <row r="1954">
          <cell r="D1954" t="str">
            <v>044004110114</v>
          </cell>
          <cell r="E1954" t="str">
            <v>FIP F 110 4        RACCORDO PE</v>
          </cell>
        </row>
        <row r="1955">
          <cell r="D1955" t="str">
            <v>044006020</v>
          </cell>
          <cell r="E1955" t="str">
            <v>FIP B 20              BIGIUNTO</v>
          </cell>
        </row>
        <row r="1956">
          <cell r="D1956" t="str">
            <v>044006025</v>
          </cell>
          <cell r="E1956" t="str">
            <v>FIP B 25              BIGIUNTO</v>
          </cell>
        </row>
        <row r="1957">
          <cell r="D1957" t="str">
            <v>044006032</v>
          </cell>
          <cell r="E1957" t="str">
            <v>FIP B 32              BIGIUNTO</v>
          </cell>
        </row>
        <row r="1958">
          <cell r="D1958" t="str">
            <v>044006040</v>
          </cell>
          <cell r="E1958" t="str">
            <v>FIP B 40              BIGIUNTO</v>
          </cell>
        </row>
        <row r="1959">
          <cell r="D1959" t="str">
            <v>044006050</v>
          </cell>
          <cell r="E1959" t="str">
            <v>FIP B 50              BIGIUNTO</v>
          </cell>
        </row>
        <row r="1960">
          <cell r="D1960" t="str">
            <v>044006063</v>
          </cell>
          <cell r="E1960" t="str">
            <v>FIP B 63              BIGIUNTO</v>
          </cell>
        </row>
        <row r="1961">
          <cell r="D1961" t="str">
            <v>044006075</v>
          </cell>
          <cell r="E1961" t="str">
            <v>FIP B 75              BIGIUNTO</v>
          </cell>
        </row>
        <row r="1962">
          <cell r="D1962" t="str">
            <v>044006090</v>
          </cell>
          <cell r="E1962" t="str">
            <v>FIP B 90              BIGIUNTO</v>
          </cell>
        </row>
        <row r="1963">
          <cell r="D1963" t="str">
            <v>044006110</v>
          </cell>
          <cell r="E1963" t="str">
            <v>FIP B 110             BIGIUNTO</v>
          </cell>
        </row>
        <row r="1964">
          <cell r="D1964" t="str">
            <v>044008032</v>
          </cell>
          <cell r="E1964" t="str">
            <v>FIP COLLARE PVC 32        PN16</v>
          </cell>
        </row>
        <row r="1965">
          <cell r="D1965" t="str">
            <v>044008040</v>
          </cell>
          <cell r="E1965" t="str">
            <v>FIP COLLARE PVC 40        PN16</v>
          </cell>
        </row>
        <row r="1966">
          <cell r="D1966" t="str">
            <v>044008050</v>
          </cell>
          <cell r="E1966" t="str">
            <v>FIP COLLARE PVC 50        PN16</v>
          </cell>
        </row>
        <row r="1967">
          <cell r="D1967" t="str">
            <v>044008063</v>
          </cell>
          <cell r="E1967" t="str">
            <v>FIP COLLARE PVC 63        PN16</v>
          </cell>
        </row>
        <row r="1968">
          <cell r="D1968" t="str">
            <v>044008075</v>
          </cell>
          <cell r="E1968" t="str">
            <v>FIP COLLARE PVC 75        PN16</v>
          </cell>
        </row>
        <row r="1969">
          <cell r="D1969" t="str">
            <v>044008090</v>
          </cell>
          <cell r="E1969" t="str">
            <v>FIP COLLARE PVC 90        PN16</v>
          </cell>
        </row>
        <row r="1970">
          <cell r="D1970" t="str">
            <v>044008110</v>
          </cell>
          <cell r="E1970" t="str">
            <v>FIP COLLARE PVC 110       PN16</v>
          </cell>
        </row>
        <row r="1971">
          <cell r="D1971" t="str">
            <v>044008125</v>
          </cell>
          <cell r="E1971" t="str">
            <v>FIP COLLARE PVC 125       PN16</v>
          </cell>
        </row>
        <row r="1972">
          <cell r="D1972" t="str">
            <v>044008140</v>
          </cell>
          <cell r="E1972" t="str">
            <v>FIP COLLARE PVC 140       PN16</v>
          </cell>
        </row>
        <row r="1973">
          <cell r="D1973" t="str">
            <v>044008160</v>
          </cell>
          <cell r="E1973" t="str">
            <v>FIP COLLARE PVC 160       PN16</v>
          </cell>
        </row>
        <row r="1974">
          <cell r="D1974" t="str">
            <v>044008200</v>
          </cell>
          <cell r="E1974" t="str">
            <v>FIP COLLARE PVC 200       PN16</v>
          </cell>
        </row>
        <row r="1975">
          <cell r="D1975" t="str">
            <v>044008225</v>
          </cell>
          <cell r="E1975" t="str">
            <v>FIP COLLARE PVC 225       PN16</v>
          </cell>
        </row>
        <row r="1976">
          <cell r="D1976" t="str">
            <v>044010020</v>
          </cell>
          <cell r="E1976" t="str">
            <v>FIP G 90ø 20 20   GOMITO PE PE</v>
          </cell>
        </row>
        <row r="1977">
          <cell r="D1977" t="str">
            <v>044010025</v>
          </cell>
          <cell r="E1977" t="str">
            <v>FIP G 90ø 25 25   GOMITO PE PE</v>
          </cell>
        </row>
        <row r="1978">
          <cell r="D1978" t="str">
            <v>044010032</v>
          </cell>
          <cell r="E1978" t="str">
            <v>FIP G 90ø 32 32   GOMITO PE PE</v>
          </cell>
        </row>
        <row r="1979">
          <cell r="D1979" t="str">
            <v>044010040</v>
          </cell>
          <cell r="E1979" t="str">
            <v>FIP G 90ø 40 40   GOMITO PE PE</v>
          </cell>
        </row>
        <row r="1980">
          <cell r="D1980" t="str">
            <v>044010050</v>
          </cell>
          <cell r="E1980" t="str">
            <v>FIP G 90ø 50 50   GOMITO PE PE</v>
          </cell>
        </row>
        <row r="1981">
          <cell r="D1981" t="str">
            <v>044010063</v>
          </cell>
          <cell r="E1981" t="str">
            <v>FIP G 90ø 63 63   GOMITO PE PE</v>
          </cell>
        </row>
        <row r="1982">
          <cell r="D1982" t="str">
            <v>044010075</v>
          </cell>
          <cell r="E1982" t="str">
            <v>FIP G 90ø 75 75   GOMITO PE PE</v>
          </cell>
        </row>
        <row r="1983">
          <cell r="D1983" t="str">
            <v>044010090</v>
          </cell>
          <cell r="E1983" t="str">
            <v>FIP G 90ø 90 90   GOMITO PE PE</v>
          </cell>
        </row>
        <row r="1984">
          <cell r="D1984" t="str">
            <v>044010110</v>
          </cell>
          <cell r="E1984" t="str">
            <v>FIP G 90ø 110 110 GOMITO PE PE</v>
          </cell>
        </row>
        <row r="1985">
          <cell r="D1985" t="str">
            <v>044012020021</v>
          </cell>
          <cell r="E1985" t="str">
            <v>FIP G 90ø 20X1/2  GOMITO F  PE</v>
          </cell>
        </row>
        <row r="1986">
          <cell r="D1986" t="str">
            <v>044012025026</v>
          </cell>
          <cell r="E1986" t="str">
            <v>FIP G 90ø 25X3/4  GOMITO F  PE</v>
          </cell>
        </row>
        <row r="1987">
          <cell r="D1987" t="str">
            <v>044012032033</v>
          </cell>
          <cell r="E1987" t="str">
            <v>FIP G 90ø 32X1    GOMITO F  PE</v>
          </cell>
        </row>
        <row r="1988">
          <cell r="D1988" t="str">
            <v>044012040042</v>
          </cell>
          <cell r="E1988" t="str">
            <v>FIP G 90ø 40X1.1/4GOMITO F  PE</v>
          </cell>
        </row>
        <row r="1989">
          <cell r="D1989" t="str">
            <v>044012050048</v>
          </cell>
          <cell r="E1989" t="str">
            <v>FIP G 90ø 50X1.1/2GOMITO F  PE</v>
          </cell>
        </row>
        <row r="1990">
          <cell r="D1990" t="str">
            <v>044012063060</v>
          </cell>
          <cell r="E1990" t="str">
            <v>FIP G 90ø 63X2    GOMITO F  PE</v>
          </cell>
        </row>
        <row r="1991">
          <cell r="D1991" t="str">
            <v>044012075076</v>
          </cell>
          <cell r="E1991" t="str">
            <v>FIP G 90ø 75X2.1/2GOMITO F  PE</v>
          </cell>
        </row>
        <row r="1992">
          <cell r="D1992" t="str">
            <v>044012090088</v>
          </cell>
          <cell r="E1992" t="str">
            <v>FIP G 90ø 90X3    GOMITO F  PE</v>
          </cell>
        </row>
        <row r="1993">
          <cell r="D1993" t="str">
            <v>044012110114</v>
          </cell>
          <cell r="E1993" t="str">
            <v>FIP G 90ø 110X4   GOMITO F  PE</v>
          </cell>
        </row>
        <row r="1994">
          <cell r="D1994" t="str">
            <v>044014020021</v>
          </cell>
          <cell r="E1994" t="str">
            <v>FIP TI 20 1/2              GAS</v>
          </cell>
        </row>
        <row r="1995">
          <cell r="D1995" t="str">
            <v>044014025026</v>
          </cell>
          <cell r="E1995" t="str">
            <v>FIP TI 25 3/4              GAS</v>
          </cell>
        </row>
        <row r="1996">
          <cell r="D1996" t="str">
            <v>044014032033</v>
          </cell>
          <cell r="E1996" t="str">
            <v>FIP TI 32 1                GAS</v>
          </cell>
        </row>
        <row r="1997">
          <cell r="D1997" t="str">
            <v>044014040042</v>
          </cell>
          <cell r="E1997" t="str">
            <v>FIP TI 40 1.1/4            GAS</v>
          </cell>
        </row>
        <row r="1998">
          <cell r="D1998" t="str">
            <v>044014050048</v>
          </cell>
          <cell r="E1998" t="str">
            <v>FIP TI 50 1.1/2            GAS</v>
          </cell>
        </row>
        <row r="1999">
          <cell r="D1999" t="str">
            <v>044014063060</v>
          </cell>
          <cell r="E1999" t="str">
            <v>FIP TI 63 2                GAS</v>
          </cell>
        </row>
        <row r="2000">
          <cell r="D2000" t="str">
            <v>044014075076</v>
          </cell>
          <cell r="E2000" t="str">
            <v>FIP TI 75 2.1/2            GAS</v>
          </cell>
        </row>
        <row r="2001">
          <cell r="D2001" t="str">
            <v>044014090088</v>
          </cell>
          <cell r="E2001" t="str">
            <v>FIP TI 90 3                GAS</v>
          </cell>
        </row>
        <row r="2002">
          <cell r="D2002" t="str">
            <v>044014110114</v>
          </cell>
          <cell r="E2002" t="str">
            <v>FIP TI 110 4               GAS</v>
          </cell>
        </row>
        <row r="2003">
          <cell r="D2003" t="str">
            <v>044016020</v>
          </cell>
          <cell r="E2003" t="str">
            <v>FIP TI 20                   PE</v>
          </cell>
        </row>
        <row r="2004">
          <cell r="D2004" t="str">
            <v>044016025</v>
          </cell>
          <cell r="E2004" t="str">
            <v>FIP TI 25                   PE</v>
          </cell>
        </row>
        <row r="2005">
          <cell r="D2005" t="str">
            <v>044016032</v>
          </cell>
          <cell r="E2005" t="str">
            <v>FIP TI 32                   PE</v>
          </cell>
        </row>
        <row r="2006">
          <cell r="D2006" t="str">
            <v>044016040</v>
          </cell>
          <cell r="E2006" t="str">
            <v>FIP TI 40                   PE</v>
          </cell>
        </row>
        <row r="2007">
          <cell r="D2007" t="str">
            <v>044016050</v>
          </cell>
          <cell r="E2007" t="str">
            <v>FIP TI 50                   PE</v>
          </cell>
        </row>
        <row r="2008">
          <cell r="D2008" t="str">
            <v>044016063</v>
          </cell>
          <cell r="E2008" t="str">
            <v>FIP TI 63                   PE</v>
          </cell>
        </row>
        <row r="2009">
          <cell r="D2009" t="str">
            <v>044016075</v>
          </cell>
          <cell r="E2009" t="str">
            <v>FIP TI 75                   PE</v>
          </cell>
        </row>
        <row r="2010">
          <cell r="D2010" t="str">
            <v>044016090</v>
          </cell>
          <cell r="E2010" t="str">
            <v>FIP TI 90                   PE</v>
          </cell>
        </row>
        <row r="2011">
          <cell r="D2011" t="str">
            <v>044016110</v>
          </cell>
          <cell r="E2011" t="str">
            <v>FIP TI 110                  PE</v>
          </cell>
        </row>
        <row r="2012">
          <cell r="D2012" t="str">
            <v>044017</v>
          </cell>
          <cell r="E2012" t="str">
            <v>FIP RACCORDI IN PVC</v>
          </cell>
        </row>
        <row r="2013">
          <cell r="D2013" t="str">
            <v>044018020</v>
          </cell>
          <cell r="E2013" t="str">
            <v>FIP TAPPO 20                PE</v>
          </cell>
        </row>
        <row r="2014">
          <cell r="D2014" t="str">
            <v>044018025</v>
          </cell>
          <cell r="E2014" t="str">
            <v>FIP TAPPO 25                PE</v>
          </cell>
        </row>
        <row r="2015">
          <cell r="D2015" t="str">
            <v>044018032</v>
          </cell>
          <cell r="E2015" t="str">
            <v>FIP TAPPO 32                PE</v>
          </cell>
        </row>
        <row r="2016">
          <cell r="D2016" t="str">
            <v>044018050</v>
          </cell>
          <cell r="E2016" t="str">
            <v>FIP TAPPO 50                PE</v>
          </cell>
        </row>
        <row r="2017">
          <cell r="D2017" t="str">
            <v>044018063</v>
          </cell>
          <cell r="E2017" t="str">
            <v>FIP TAPPO 63                PE</v>
          </cell>
        </row>
        <row r="2018">
          <cell r="D2018" t="str">
            <v>044030</v>
          </cell>
          <cell r="E2018" t="str">
            <v>FIP VALVOLA PVC DN 50</v>
          </cell>
        </row>
        <row r="2019">
          <cell r="D2019" t="str">
            <v>044040063</v>
          </cell>
          <cell r="E2019" t="str">
            <v>FIP FLANG 63 DN50  RACCORDO PE</v>
          </cell>
        </row>
        <row r="2020">
          <cell r="D2020" t="str">
            <v>044040075</v>
          </cell>
          <cell r="E2020" t="str">
            <v>FIP FLANG 75 DN65  RACCORDO PE</v>
          </cell>
        </row>
        <row r="2021">
          <cell r="D2021" t="str">
            <v>044040090</v>
          </cell>
          <cell r="E2021" t="str">
            <v>FIP FLANGIAT 90 80 RACCORDO PE</v>
          </cell>
        </row>
        <row r="2022">
          <cell r="D2022" t="str">
            <v>044040110</v>
          </cell>
          <cell r="E2022" t="str">
            <v>FIP FLANG 110 DN100RACCORDO PE</v>
          </cell>
        </row>
        <row r="2023">
          <cell r="D2023" t="str">
            <v>046</v>
          </cell>
          <cell r="E2023" t="str">
            <v>BDM</v>
          </cell>
        </row>
        <row r="2024">
          <cell r="D2024" t="str">
            <v>046002025</v>
          </cell>
          <cell r="E2024" t="str">
            <v>BDM 1/2    25 21  COLLARE 80/1</v>
          </cell>
        </row>
        <row r="2025">
          <cell r="D2025" t="str">
            <v>046002030</v>
          </cell>
          <cell r="E2025" t="str">
            <v>BDM 3/4    30 26  COLLARE 80/1</v>
          </cell>
        </row>
        <row r="2026">
          <cell r="D2026" t="str">
            <v>046002037</v>
          </cell>
          <cell r="E2026" t="str">
            <v>BDM 1      37 33  COLLARE 80/1</v>
          </cell>
        </row>
        <row r="2027">
          <cell r="D2027" t="str">
            <v>046002045</v>
          </cell>
          <cell r="E2027" t="str">
            <v>BDM 1.1/4  45 42  COLLARE 80/1</v>
          </cell>
        </row>
        <row r="2028">
          <cell r="D2028" t="str">
            <v>046002051</v>
          </cell>
          <cell r="E2028" t="str">
            <v>BDM 1.1/2  51 48  COLLARE 80/1</v>
          </cell>
        </row>
        <row r="2029">
          <cell r="D2029" t="str">
            <v>046002064</v>
          </cell>
          <cell r="E2029" t="str">
            <v>BDM 2      64 60  COLLARE 80/1</v>
          </cell>
        </row>
        <row r="2030">
          <cell r="D2030" t="str">
            <v>046002076</v>
          </cell>
          <cell r="E2030" t="str">
            <v>BDM 2.1/2  76 71  COLLARE 80/1</v>
          </cell>
        </row>
        <row r="2031">
          <cell r="D2031" t="str">
            <v>046002093</v>
          </cell>
          <cell r="E2031" t="str">
            <v>BDM 3      93 87  COLLARE 80/1</v>
          </cell>
        </row>
        <row r="2032">
          <cell r="D2032" t="str">
            <v>046002104</v>
          </cell>
          <cell r="E2032" t="str">
            <v>BDM 3     104 99  COLLARE 80/1</v>
          </cell>
        </row>
        <row r="2033">
          <cell r="D2033" t="str">
            <v>046002112</v>
          </cell>
          <cell r="E2033" t="str">
            <v>BDM 4     112 94  COLLARE 80/1</v>
          </cell>
        </row>
        <row r="2034">
          <cell r="D2034" t="str">
            <v>046002118</v>
          </cell>
          <cell r="E2034" t="str">
            <v>BDM 4    118 112  COLLARE 80/1</v>
          </cell>
        </row>
        <row r="2035">
          <cell r="D2035" t="str">
            <v>046002145</v>
          </cell>
          <cell r="E2035" t="str">
            <v>BDM 5    145 139  COLLARE 80/1</v>
          </cell>
        </row>
        <row r="2036">
          <cell r="D2036" t="str">
            <v>046002173</v>
          </cell>
          <cell r="E2036" t="str">
            <v>BDM 6    173 167  COLLARE 80/1</v>
          </cell>
        </row>
        <row r="2037">
          <cell r="D2037" t="str">
            <v>046002239</v>
          </cell>
          <cell r="E2037" t="str">
            <v>BDM 6    239 223  COLLARE 80/1</v>
          </cell>
        </row>
        <row r="2038">
          <cell r="D2038" t="str">
            <v>046004034</v>
          </cell>
          <cell r="E2038" t="str">
            <v>BDM 3V 234 222   COLLARE 200/3</v>
          </cell>
        </row>
        <row r="2039">
          <cell r="D2039" t="str">
            <v>046004056</v>
          </cell>
          <cell r="E2039" t="str">
            <v>BDM 3V 56 48     COLLARE 200/3</v>
          </cell>
        </row>
        <row r="2040">
          <cell r="D2040" t="str">
            <v>046004064</v>
          </cell>
          <cell r="E2040" t="str">
            <v>BDM 3V 64 56     COLLARE 200/3</v>
          </cell>
        </row>
        <row r="2041">
          <cell r="D2041" t="str">
            <v>046004068</v>
          </cell>
          <cell r="E2041" t="str">
            <v>BDM 3V 68 60     COLLARE 200/3</v>
          </cell>
        </row>
        <row r="2042">
          <cell r="D2042" t="str">
            <v>046004078</v>
          </cell>
          <cell r="E2042" t="str">
            <v>BDM 3V 78 68     COLLARE 200/3</v>
          </cell>
        </row>
        <row r="2043">
          <cell r="D2043" t="str">
            <v>046004088</v>
          </cell>
          <cell r="E2043" t="str">
            <v>BDM 3V 88 78     COLLARE 200/3</v>
          </cell>
        </row>
        <row r="2044">
          <cell r="D2044" t="str">
            <v>046004098</v>
          </cell>
          <cell r="E2044" t="str">
            <v>BDM 3V 98 88     COLLARE 200/3</v>
          </cell>
        </row>
        <row r="2045">
          <cell r="D2045" t="str">
            <v>046004108</v>
          </cell>
          <cell r="E2045" t="str">
            <v>BDM 3V 108 98    COLLARE 200/3</v>
          </cell>
        </row>
        <row r="2046">
          <cell r="D2046" t="str">
            <v>046004118</v>
          </cell>
          <cell r="E2046" t="str">
            <v>BDM 3V 118 108   COLLARE 200/3</v>
          </cell>
        </row>
        <row r="2047">
          <cell r="D2047" t="str">
            <v>046004126</v>
          </cell>
          <cell r="E2047" t="str">
            <v>BDM 3V 126 114   COLLARE 200/3</v>
          </cell>
        </row>
        <row r="2048">
          <cell r="D2048" t="str">
            <v>046004138</v>
          </cell>
          <cell r="E2048" t="str">
            <v>BDM 3V 138 126   COLLARE 200/3</v>
          </cell>
        </row>
        <row r="2049">
          <cell r="D2049" t="str">
            <v>046004150</v>
          </cell>
          <cell r="E2049" t="str">
            <v>BDM 3V 150 138   COLLARE 200/3</v>
          </cell>
        </row>
        <row r="2050">
          <cell r="D2050" t="str">
            <v>046004153</v>
          </cell>
          <cell r="E2050" t="str">
            <v>BDM 3V 153 140   COLLARE 200/3</v>
          </cell>
        </row>
        <row r="2051">
          <cell r="D2051" t="str">
            <v>046004162</v>
          </cell>
          <cell r="E2051" t="str">
            <v>BDM 3V 162 150   COLLARE 200/3</v>
          </cell>
        </row>
        <row r="2052">
          <cell r="D2052" t="str">
            <v>046004174</v>
          </cell>
          <cell r="E2052" t="str">
            <v>BDM 3V 174 162   COLLARE 200/3</v>
          </cell>
        </row>
        <row r="2053">
          <cell r="D2053" t="str">
            <v>046004182</v>
          </cell>
          <cell r="E2053" t="str">
            <v>BDM 3V 182 168   COLLARE 200/3</v>
          </cell>
        </row>
        <row r="2054">
          <cell r="D2054" t="str">
            <v>046004210</v>
          </cell>
          <cell r="E2054" t="str">
            <v>BDM 3V 210-198/186  COLL.200/3</v>
          </cell>
        </row>
        <row r="2055">
          <cell r="D2055" t="str">
            <v>046004223</v>
          </cell>
          <cell r="E2055" t="str">
            <v>BDM 3V 223 210   COLLARE 200/3</v>
          </cell>
        </row>
        <row r="2056">
          <cell r="D2056" t="str">
            <v>046004239</v>
          </cell>
          <cell r="E2056" t="str">
            <v>BDM 3V 239 223   COLLARE 200/3</v>
          </cell>
        </row>
        <row r="2057">
          <cell r="D2057" t="str">
            <v>046004246</v>
          </cell>
          <cell r="E2057" t="str">
            <v>BDM 3V 246/255-234 COLL. 200/3</v>
          </cell>
        </row>
        <row r="2058">
          <cell r="D2058" t="str">
            <v>046004285</v>
          </cell>
          <cell r="E2058" t="str">
            <v>BDM 3V 285 297   COLLARE 200/3</v>
          </cell>
        </row>
        <row r="2059">
          <cell r="D2059" t="str">
            <v>046004323</v>
          </cell>
          <cell r="E2059" t="str">
            <v>BDM 3V 323 300   COLLARE 200/3</v>
          </cell>
        </row>
        <row r="2060">
          <cell r="D2060" t="str">
            <v>046004328</v>
          </cell>
          <cell r="E2060" t="str">
            <v>BDM 3V 328 316   COLLARE 200/3</v>
          </cell>
        </row>
        <row r="2061">
          <cell r="D2061" t="str">
            <v>046004380</v>
          </cell>
          <cell r="E2061" t="str">
            <v>BDM 3V 380 368   COLLARE 200/3</v>
          </cell>
        </row>
        <row r="2062">
          <cell r="D2062" t="str">
            <v>046010032</v>
          </cell>
          <cell r="E2062" t="str">
            <v>BDM TAZZA X FORAZ.DN  1</v>
          </cell>
        </row>
        <row r="2063">
          <cell r="D2063" t="str">
            <v>046010042</v>
          </cell>
          <cell r="E2063" t="str">
            <v>BDM TAZZA X FORAZ.DN 1.1/4</v>
          </cell>
        </row>
        <row r="2064">
          <cell r="D2064" t="str">
            <v>046010048</v>
          </cell>
          <cell r="E2064" t="str">
            <v>BDM TAZZA X FORAZ.DN 1.1/2</v>
          </cell>
        </row>
        <row r="2065">
          <cell r="D2065" t="str">
            <v>046010060</v>
          </cell>
          <cell r="E2065" t="str">
            <v>BDM TAZZA X FORAZ.DN  2</v>
          </cell>
        </row>
        <row r="2066">
          <cell r="D2066" t="str">
            <v>046020021</v>
          </cell>
          <cell r="E2066" t="str">
            <v>JCO X ACC  1/2     BIGIUNTO ZN</v>
          </cell>
        </row>
        <row r="2067">
          <cell r="D2067" t="str">
            <v>046020026</v>
          </cell>
          <cell r="E2067" t="str">
            <v>JCO X ACC  3/4     BIGIUNTO ZN</v>
          </cell>
        </row>
        <row r="2068">
          <cell r="D2068" t="str">
            <v>046020033</v>
          </cell>
          <cell r="E2068" t="str">
            <v>JCO X ACC  1       BIGIUNTO ZN</v>
          </cell>
        </row>
        <row r="2069">
          <cell r="D2069" t="str">
            <v>046020042</v>
          </cell>
          <cell r="E2069" t="str">
            <v>JCO X ACC  1.1/4   BIGIUNTO ZN</v>
          </cell>
        </row>
        <row r="2070">
          <cell r="D2070" t="str">
            <v>046020048</v>
          </cell>
          <cell r="E2070" t="str">
            <v>JCO X ACC  1.1/2   BIGIUNTO ZN</v>
          </cell>
        </row>
        <row r="2071">
          <cell r="D2071" t="str">
            <v>046020060</v>
          </cell>
          <cell r="E2071" t="str">
            <v>JCO X ACC  2       BIGIUNTO ZN</v>
          </cell>
        </row>
        <row r="2072">
          <cell r="D2072" t="str">
            <v>046021223</v>
          </cell>
          <cell r="E2072" t="str">
            <v>BDM 8    223 232  COLLARE 80/1</v>
          </cell>
        </row>
        <row r="2073">
          <cell r="D2073" t="str">
            <v>046022021</v>
          </cell>
          <cell r="E2073" t="str">
            <v>JMA/JFF X ACC   M/F      DN1/2</v>
          </cell>
        </row>
        <row r="2074">
          <cell r="D2074" t="str">
            <v>046022026</v>
          </cell>
          <cell r="E2074" t="str">
            <v>JMA/JFF X ACC   M/F      DN3/4</v>
          </cell>
        </row>
        <row r="2075">
          <cell r="D2075" t="str">
            <v>046022033</v>
          </cell>
          <cell r="E2075" t="str">
            <v>JMA/JFF X ACC   M/F       DN1"</v>
          </cell>
        </row>
        <row r="2076">
          <cell r="D2076" t="str">
            <v>046022042</v>
          </cell>
          <cell r="E2076" t="str">
            <v>JMA/JFF X ACC   M/F    DN1.1/4</v>
          </cell>
        </row>
        <row r="2077">
          <cell r="D2077" t="str">
            <v>046022048</v>
          </cell>
          <cell r="E2077" t="str">
            <v>JMA/JFF X ACC   M/F    DN1.1/2</v>
          </cell>
        </row>
        <row r="2078">
          <cell r="D2078" t="str">
            <v>046022060</v>
          </cell>
          <cell r="E2078" t="str">
            <v>JMA/JFF X ACC   M/F       DN2"</v>
          </cell>
        </row>
        <row r="2079">
          <cell r="D2079" t="str">
            <v>046022076</v>
          </cell>
          <cell r="E2079" t="str">
            <v>JMA/JFF X ACC   M/F    DN2.1/2</v>
          </cell>
        </row>
        <row r="2080">
          <cell r="D2080" t="str">
            <v>046022088</v>
          </cell>
          <cell r="E2080" t="str">
            <v>JMA/JFF X ACC   M/F       DN3"</v>
          </cell>
        </row>
        <row r="2081">
          <cell r="D2081" t="str">
            <v>046024026</v>
          </cell>
          <cell r="E2081" t="str">
            <v>PRIMOFIT GOMITO 3/4  GIUNTO ZN</v>
          </cell>
        </row>
        <row r="2082">
          <cell r="D2082" t="str">
            <v>046024032</v>
          </cell>
          <cell r="E2082" t="str">
            <v>PRIMOFIT GOMITO   1  GIUNTO ZN</v>
          </cell>
        </row>
        <row r="2083">
          <cell r="D2083" t="str">
            <v>046024042</v>
          </cell>
          <cell r="E2083" t="str">
            <v>PRIMOFIT GOMITO1.1/4 GIUNTO ZN</v>
          </cell>
        </row>
        <row r="2084">
          <cell r="D2084" t="str">
            <v>046024060</v>
          </cell>
          <cell r="E2084" t="str">
            <v>PRIMOFIT GOMITO 2    GIUNTO ZN</v>
          </cell>
        </row>
        <row r="2085">
          <cell r="D2085" t="str">
            <v>046026002</v>
          </cell>
          <cell r="E2085" t="str">
            <v>BDM LAMINA INTERCETTAZ.1.1/4-2</v>
          </cell>
        </row>
        <row r="2086">
          <cell r="D2086" t="str">
            <v>046026026</v>
          </cell>
          <cell r="E2086" t="str">
            <v>PRIMOFIT TI     3/4  GIUNTO ZN</v>
          </cell>
        </row>
        <row r="2087">
          <cell r="D2087" t="str">
            <v>046026032</v>
          </cell>
          <cell r="E2087" t="str">
            <v>PRIMOFIT TI       1  GIUNTO ZN</v>
          </cell>
        </row>
        <row r="2088">
          <cell r="D2088" t="str">
            <v>046026042</v>
          </cell>
          <cell r="E2088" t="str">
            <v>PRIMOFIT TI    1 1/4 GIUNTO ZN</v>
          </cell>
        </row>
        <row r="2089">
          <cell r="D2089" t="str">
            <v>046026048</v>
          </cell>
          <cell r="E2089" t="str">
            <v>PRIMOFIT TI    1 1/2 GIUNTO ZN</v>
          </cell>
        </row>
        <row r="2090">
          <cell r="D2090" t="str">
            <v>046028001</v>
          </cell>
          <cell r="E2090" t="str">
            <v>BDM LAMINA INTERCETTAZ.1-1.1/4</v>
          </cell>
        </row>
        <row r="2091">
          <cell r="D2091" t="str">
            <v>046030033</v>
          </cell>
          <cell r="E2091" t="str">
            <v>BDM TI MULLER 1X3/4-1 MPB TAZZ</v>
          </cell>
        </row>
        <row r="2092">
          <cell r="D2092" t="str">
            <v>046030042</v>
          </cell>
          <cell r="E2092" t="str">
            <v>BDM TI MULL 1.1/4X1.1/2MPB TAZ</v>
          </cell>
        </row>
        <row r="2093">
          <cell r="D2093" t="str">
            <v>046030060</v>
          </cell>
          <cell r="E2093" t="str">
            <v>BDM TI MULLER 1.1/4X2 MPB TAZZ</v>
          </cell>
        </row>
        <row r="2094">
          <cell r="D2094" t="str">
            <v>046033033</v>
          </cell>
          <cell r="E2094" t="str">
            <v>BDM TI MULLER 1X3/4-1 MPA CAPP</v>
          </cell>
        </row>
        <row r="2095">
          <cell r="D2095" t="str">
            <v>046033042</v>
          </cell>
          <cell r="E2095" t="str">
            <v>BDM TI MULLER 1.1/4   MPA CAPP</v>
          </cell>
        </row>
        <row r="2096">
          <cell r="D2096" t="str">
            <v>046033060</v>
          </cell>
          <cell r="E2096" t="str">
            <v>BDM TI MULLER 2X1.1/4 MPA CAPP</v>
          </cell>
        </row>
        <row r="2097">
          <cell r="D2097" t="str">
            <v>046040059</v>
          </cell>
          <cell r="E2097" t="str">
            <v>MULTIFIT 59 47          GIUNTO</v>
          </cell>
        </row>
        <row r="2098">
          <cell r="D2098" t="str">
            <v>046040072</v>
          </cell>
          <cell r="E2098" t="str">
            <v>MULTIFIT 72 59          GIUNTO</v>
          </cell>
        </row>
        <row r="2099">
          <cell r="D2099" t="str">
            <v>046040085</v>
          </cell>
          <cell r="E2099" t="str">
            <v>MULTIFIT 85 72          GIUNTO</v>
          </cell>
        </row>
        <row r="2100">
          <cell r="D2100" t="str">
            <v>046040102</v>
          </cell>
          <cell r="E2100" t="str">
            <v>MULTIFIT 102 88         GIUNTO</v>
          </cell>
        </row>
        <row r="2101">
          <cell r="D2101" t="str">
            <v>046040115</v>
          </cell>
          <cell r="E2101" t="str">
            <v>MULTIFIT 115 109        GIUNTO</v>
          </cell>
        </row>
        <row r="2102">
          <cell r="D2102" t="str">
            <v>046040127</v>
          </cell>
          <cell r="E2102" t="str">
            <v>MULTIFIT 127 109        GIUNTO</v>
          </cell>
        </row>
        <row r="2103">
          <cell r="D2103" t="str">
            <v>046040140</v>
          </cell>
          <cell r="E2103" t="str">
            <v>MULTIFIT 140 125        GIUNTO</v>
          </cell>
        </row>
        <row r="2104">
          <cell r="D2104" t="str">
            <v>046040146</v>
          </cell>
          <cell r="E2104" t="str">
            <v>MULTIFIT 146 132        GIUNTO</v>
          </cell>
        </row>
        <row r="2105">
          <cell r="D2105" t="str">
            <v>046040152</v>
          </cell>
          <cell r="E2105" t="str">
            <v>MULTIFIT 152 138        GIUNTO</v>
          </cell>
        </row>
        <row r="2106">
          <cell r="D2106" t="str">
            <v>046040170</v>
          </cell>
          <cell r="E2106" t="str">
            <v>MULTIFIT 170 158        GIUNTO</v>
          </cell>
        </row>
        <row r="2107">
          <cell r="D2107" t="str">
            <v>046040181</v>
          </cell>
          <cell r="E2107" t="str">
            <v>MULTIFIT 181 159        GIUNTO</v>
          </cell>
        </row>
        <row r="2108">
          <cell r="D2108" t="str">
            <v>046040209</v>
          </cell>
          <cell r="E2108" t="str">
            <v>MULTIFIT 209 192        GIUNTO</v>
          </cell>
        </row>
        <row r="2109">
          <cell r="D2109" t="str">
            <v>046040234</v>
          </cell>
          <cell r="E2109" t="str">
            <v>MULTIFIT 234 217        GIUNTO</v>
          </cell>
        </row>
        <row r="2110">
          <cell r="D2110" t="str">
            <v>046040247</v>
          </cell>
          <cell r="E2110" t="str">
            <v>MULTIFIT 247 230        GIUNTO</v>
          </cell>
        </row>
        <row r="2111">
          <cell r="D2111" t="str">
            <v>046040339</v>
          </cell>
          <cell r="E2111" t="str">
            <v>MULTIFIT 339 322        GIUNTO</v>
          </cell>
        </row>
        <row r="2112">
          <cell r="D2112" t="str">
            <v>046040391</v>
          </cell>
          <cell r="E2112" t="str">
            <v>MULTIFIT 374 391        GIUNTO</v>
          </cell>
        </row>
        <row r="2113">
          <cell r="D2113" t="str">
            <v>046041072</v>
          </cell>
          <cell r="E2113" t="str">
            <v>MAXIDAPTOR  72  59   GIUNTO FL</v>
          </cell>
        </row>
        <row r="2114">
          <cell r="D2114" t="str">
            <v>046041085</v>
          </cell>
          <cell r="E2114" t="str">
            <v>MAXIDAPTOR  85  72   GIUNTO FL</v>
          </cell>
        </row>
        <row r="2115">
          <cell r="D2115" t="str">
            <v>046041102</v>
          </cell>
          <cell r="E2115" t="str">
            <v>MAXIDAPTOR  102 88   GIUNTO FL</v>
          </cell>
        </row>
        <row r="2116">
          <cell r="D2116" t="str">
            <v>046041127</v>
          </cell>
          <cell r="E2116" t="str">
            <v>MAXIDAPTOR  127 110  GIUNTO FL</v>
          </cell>
        </row>
        <row r="2117">
          <cell r="D2117" t="str">
            <v>046041146</v>
          </cell>
          <cell r="E2117" t="str">
            <v>MAXIDAPTOR  146 132  GIUNTO FL</v>
          </cell>
        </row>
        <row r="2118">
          <cell r="D2118" t="str">
            <v>046041153</v>
          </cell>
          <cell r="E2118" t="str">
            <v>MAXIDAPTOR  153 138  GIUNTO FL</v>
          </cell>
        </row>
        <row r="2119">
          <cell r="D2119" t="str">
            <v>046041181</v>
          </cell>
          <cell r="E2119" t="str">
            <v>MAXIDAPTOR  181 160  GIUNTO FL</v>
          </cell>
        </row>
        <row r="2120">
          <cell r="D2120" t="str">
            <v>046041209</v>
          </cell>
          <cell r="E2120" t="str">
            <v>MAXIDAPTOR  209 192  GIUNTO FL</v>
          </cell>
        </row>
        <row r="2121">
          <cell r="D2121" t="str">
            <v>046041235</v>
          </cell>
          <cell r="E2121" t="str">
            <v>MAXIDAPTOR  235 218  GIUNTO FL</v>
          </cell>
        </row>
        <row r="2122">
          <cell r="D2122" t="str">
            <v>046041289</v>
          </cell>
          <cell r="E2122" t="str">
            <v>MAXIDAPTOR  289 272  GIUNTO FL</v>
          </cell>
        </row>
        <row r="2123">
          <cell r="D2123" t="str">
            <v>046041339</v>
          </cell>
          <cell r="E2123" t="str">
            <v>MAXIDAPTOR  322 339  GIUNTO FL</v>
          </cell>
        </row>
        <row r="2124">
          <cell r="D2124" t="str">
            <v>046041349</v>
          </cell>
          <cell r="E2124" t="str">
            <v>MAXIDAPTOR  349 332  GIUNTO FL</v>
          </cell>
        </row>
        <row r="2125">
          <cell r="D2125" t="str">
            <v>046050033</v>
          </cell>
          <cell r="E2125" t="str">
            <v>BDM TI 1</v>
          </cell>
        </row>
        <row r="2126">
          <cell r="D2126" t="str">
            <v>046050042</v>
          </cell>
          <cell r="E2126" t="str">
            <v>BDM TI 1.1/4</v>
          </cell>
        </row>
        <row r="2127">
          <cell r="D2127" t="str">
            <v>046050048</v>
          </cell>
          <cell r="E2127" t="str">
            <v>BDM TI 1.1/2</v>
          </cell>
        </row>
        <row r="2128">
          <cell r="D2128" t="str">
            <v>046050048042</v>
          </cell>
          <cell r="E2128" t="str">
            <v>BDM TI 1.1/2  1.1/4</v>
          </cell>
        </row>
        <row r="2129">
          <cell r="D2129" t="str">
            <v>046050060</v>
          </cell>
          <cell r="E2129" t="str">
            <v>BDM TI 2</v>
          </cell>
        </row>
        <row r="2130">
          <cell r="D2130" t="str">
            <v>046050076</v>
          </cell>
          <cell r="E2130" t="str">
            <v>BDM TI 2.1/2</v>
          </cell>
        </row>
        <row r="2131">
          <cell r="D2131" t="str">
            <v>046050088</v>
          </cell>
          <cell r="E2131" t="str">
            <v>BDM TI 3</v>
          </cell>
        </row>
        <row r="2132">
          <cell r="D2132" t="str">
            <v>046050114</v>
          </cell>
          <cell r="E2132" t="str">
            <v>BDM TI 4</v>
          </cell>
        </row>
        <row r="2133">
          <cell r="D2133" t="str">
            <v>046050139</v>
          </cell>
          <cell r="E2133" t="str">
            <v>BDM TI 5</v>
          </cell>
        </row>
        <row r="2134">
          <cell r="D2134" t="str">
            <v>046050168</v>
          </cell>
          <cell r="E2134" t="str">
            <v>BDM TI 6</v>
          </cell>
        </row>
        <row r="2135">
          <cell r="D2135" t="str">
            <v>046051033</v>
          </cell>
          <cell r="E2135" t="str">
            <v>BDM TI 1 MEDIA PRESS.+TAPPO</v>
          </cell>
        </row>
        <row r="2136">
          <cell r="D2136" t="str">
            <v>046051042</v>
          </cell>
          <cell r="E2136" t="str">
            <v>BDM TI 1.1/4 MEDIA PRES.+TAPPO</v>
          </cell>
        </row>
        <row r="2137">
          <cell r="D2137" t="str">
            <v>046051048</v>
          </cell>
          <cell r="E2137" t="str">
            <v>BDM TI 1.1/2 MEDIA PRES.+TAPPO</v>
          </cell>
        </row>
        <row r="2138">
          <cell r="D2138" t="str">
            <v>046051060</v>
          </cell>
          <cell r="E2138" t="str">
            <v>BDM TI 2 MEDIA PRESS.+TAPPO</v>
          </cell>
        </row>
        <row r="2139">
          <cell r="D2139" t="str">
            <v>046051076</v>
          </cell>
          <cell r="E2139" t="str">
            <v>BDM TI 2.1/2 MEDIA PRES.+TAPPO</v>
          </cell>
        </row>
        <row r="2140">
          <cell r="D2140" t="str">
            <v>046051088</v>
          </cell>
          <cell r="E2140" t="str">
            <v>BDM TI 3 MEDIA PRESS.+TAPPO</v>
          </cell>
        </row>
        <row r="2141">
          <cell r="D2141" t="str">
            <v>046051114</v>
          </cell>
          <cell r="E2141" t="str">
            <v>BDM TI 4 MEDIA PRESS.+TAPPO</v>
          </cell>
        </row>
        <row r="2142">
          <cell r="D2142" t="str">
            <v>046052033</v>
          </cell>
          <cell r="E2142" t="str">
            <v>BDM TAPPO 1</v>
          </cell>
        </row>
        <row r="2143">
          <cell r="D2143" t="str">
            <v>046052042</v>
          </cell>
          <cell r="E2143" t="str">
            <v>BDM TAPPO 1.1/4</v>
          </cell>
        </row>
        <row r="2144">
          <cell r="D2144" t="str">
            <v>046052048</v>
          </cell>
          <cell r="E2144" t="str">
            <v>BDM TAPPO 1.1/2</v>
          </cell>
        </row>
        <row r="2145">
          <cell r="D2145" t="str">
            <v>046052060</v>
          </cell>
          <cell r="E2145" t="str">
            <v>BDM TAPPO 2</v>
          </cell>
        </row>
        <row r="2146">
          <cell r="D2146" t="str">
            <v>046052076</v>
          </cell>
          <cell r="E2146" t="str">
            <v>BDM TAPPO 2.1/2</v>
          </cell>
        </row>
        <row r="2147">
          <cell r="D2147" t="str">
            <v>046052088</v>
          </cell>
          <cell r="E2147" t="str">
            <v>BDM TAPPO 3</v>
          </cell>
        </row>
        <row r="2148">
          <cell r="D2148" t="str">
            <v>046052114</v>
          </cell>
          <cell r="E2148" t="str">
            <v>BDM TAPPO 4</v>
          </cell>
        </row>
        <row r="2149">
          <cell r="D2149" t="str">
            <v>046052139</v>
          </cell>
          <cell r="E2149" t="str">
            <v>BDM TAPPO 5</v>
          </cell>
        </row>
        <row r="2150">
          <cell r="D2150" t="str">
            <v>046052168</v>
          </cell>
          <cell r="E2150" t="str">
            <v>BDM TAPPO 6</v>
          </cell>
        </row>
        <row r="2151">
          <cell r="D2151" t="str">
            <v>046053033</v>
          </cell>
          <cell r="E2151" t="str">
            <v>BDM TAPPO 1 MEDIA PRESSIONE</v>
          </cell>
        </row>
        <row r="2152">
          <cell r="D2152" t="str">
            <v>046053042</v>
          </cell>
          <cell r="E2152" t="str">
            <v>BDM TAPPO 1.1/4 MEDIA PRESSION</v>
          </cell>
        </row>
        <row r="2153">
          <cell r="D2153" t="str">
            <v>046053048</v>
          </cell>
          <cell r="E2153" t="str">
            <v>BDM TAPPO 1.1/2 MEDIA PRESSION</v>
          </cell>
        </row>
        <row r="2154">
          <cell r="D2154" t="str">
            <v>046053060</v>
          </cell>
          <cell r="E2154" t="str">
            <v>BDM TAPPO 2 MEDIA PRESSIONE</v>
          </cell>
        </row>
        <row r="2155">
          <cell r="D2155" t="str">
            <v>046053076</v>
          </cell>
          <cell r="E2155" t="str">
            <v>BDM TAPPO 2.1/2 MEDIA PRESSION</v>
          </cell>
        </row>
        <row r="2156">
          <cell r="D2156" t="str">
            <v>046053088</v>
          </cell>
          <cell r="E2156" t="str">
            <v>BDM TAPPO 3 MEDIA PRESSIONE</v>
          </cell>
        </row>
        <row r="2157">
          <cell r="D2157" t="str">
            <v>046053114</v>
          </cell>
          <cell r="E2157" t="str">
            <v>BDM TAPPO 4 MEDIA PRESSIONE</v>
          </cell>
        </row>
        <row r="2158">
          <cell r="D2158" t="str">
            <v>046054033</v>
          </cell>
          <cell r="E2158" t="str">
            <v>BDM RAC PRESA CARICO 1   F</v>
          </cell>
        </row>
        <row r="2159">
          <cell r="D2159" t="str">
            <v>046054042</v>
          </cell>
          <cell r="E2159" t="str">
            <v>BDM RAC PRESA CARICO 1.1/4 F</v>
          </cell>
        </row>
        <row r="2160">
          <cell r="D2160" t="str">
            <v>046054048</v>
          </cell>
          <cell r="E2160" t="str">
            <v>BDM RAC PRESA CARICO 1.1/2 F</v>
          </cell>
        </row>
        <row r="2161">
          <cell r="D2161" t="str">
            <v>046054060</v>
          </cell>
          <cell r="E2161" t="str">
            <v>BDM RAC PRESA CARICO  2  F</v>
          </cell>
        </row>
        <row r="2162">
          <cell r="D2162" t="str">
            <v>046056033</v>
          </cell>
          <cell r="E2162" t="str">
            <v>BDM ASTA -CHIAVE TI MULLER 1</v>
          </cell>
        </row>
        <row r="2163">
          <cell r="D2163" t="str">
            <v>046056060</v>
          </cell>
          <cell r="E2163" t="str">
            <v>BDM ASTA -CHIAVE TI MULLER 2</v>
          </cell>
        </row>
        <row r="2164">
          <cell r="D2164" t="str">
            <v>046057033</v>
          </cell>
          <cell r="E2164" t="str">
            <v>TI PRESA MP+TAPPO ORING 1</v>
          </cell>
        </row>
        <row r="2165">
          <cell r="D2165" t="str">
            <v>046057042</v>
          </cell>
          <cell r="E2165" t="str">
            <v>TI PRESA MP+TAPPO ORING 1.1/4</v>
          </cell>
        </row>
        <row r="2166">
          <cell r="D2166" t="str">
            <v>046057048</v>
          </cell>
          <cell r="E2166" t="str">
            <v>TI PRESA MP+TAPPO ORING 1.1/2</v>
          </cell>
        </row>
        <row r="2167">
          <cell r="D2167" t="str">
            <v>046057060</v>
          </cell>
          <cell r="E2167" t="str">
            <v>TI PRESA MP+TAPPO ORING 2</v>
          </cell>
        </row>
        <row r="2168">
          <cell r="D2168" t="str">
            <v>046057088</v>
          </cell>
          <cell r="E2168" t="str">
            <v>TI PRESA MP+TAPPO ORING 3</v>
          </cell>
        </row>
        <row r="2169">
          <cell r="D2169" t="str">
            <v>046058033</v>
          </cell>
          <cell r="E2169" t="str">
            <v>CALOTTA X TI PRESA MP 1</v>
          </cell>
        </row>
        <row r="2170">
          <cell r="D2170" t="str">
            <v>046058042</v>
          </cell>
          <cell r="E2170" t="str">
            <v>CALOTTA X TI PRESA MP 1.1/4</v>
          </cell>
        </row>
        <row r="2171">
          <cell r="D2171" t="str">
            <v>046058048</v>
          </cell>
          <cell r="E2171" t="str">
            <v>CALOTTA X TI PRESA MP 1.1/2</v>
          </cell>
        </row>
        <row r="2172">
          <cell r="D2172" t="str">
            <v>046058060</v>
          </cell>
          <cell r="E2172" t="str">
            <v>CALOTTA X TI PRESA MP 2</v>
          </cell>
        </row>
        <row r="2173">
          <cell r="D2173" t="str">
            <v>046058088</v>
          </cell>
          <cell r="E2173" t="str">
            <v>CALOTTA X TI PRESA MP 3</v>
          </cell>
        </row>
        <row r="2174">
          <cell r="D2174" t="str">
            <v>046060042</v>
          </cell>
          <cell r="E2174" t="str">
            <v>BDM PRESA 1S 40 - 30    STAFFA</v>
          </cell>
        </row>
        <row r="2175">
          <cell r="D2175" t="str">
            <v>046060048</v>
          </cell>
          <cell r="E2175" t="str">
            <v>BDM PRESA 1S 50         STAFFA</v>
          </cell>
        </row>
        <row r="2176">
          <cell r="D2176" t="str">
            <v>046060060</v>
          </cell>
          <cell r="E2176" t="str">
            <v>BDM PRESA 1S 60-65      STAFFA</v>
          </cell>
        </row>
        <row r="2177">
          <cell r="D2177" t="str">
            <v>046060076</v>
          </cell>
          <cell r="E2177" t="str">
            <v>BDM PRESA 1S 70         STAFFA</v>
          </cell>
        </row>
        <row r="2178">
          <cell r="D2178" t="str">
            <v>046060088</v>
          </cell>
          <cell r="E2178" t="str">
            <v>BDM PRESA 1S 80-90      STAFFA</v>
          </cell>
        </row>
        <row r="2179">
          <cell r="D2179" t="str">
            <v>046060114</v>
          </cell>
          <cell r="E2179" t="str">
            <v>BDM PRESA 1S 100        STAFFA</v>
          </cell>
        </row>
        <row r="2180">
          <cell r="D2180" t="str">
            <v>046060139</v>
          </cell>
          <cell r="E2180" t="str">
            <v>BDM PRESA 1S 125        STAFFA</v>
          </cell>
        </row>
        <row r="2181">
          <cell r="D2181" t="str">
            <v>046060168</v>
          </cell>
          <cell r="E2181" t="str">
            <v>BDM PRESA 1S 150        STAFFA</v>
          </cell>
        </row>
        <row r="2182">
          <cell r="D2182" t="str">
            <v>046060175</v>
          </cell>
          <cell r="E2182" t="str">
            <v>BDM PRESA 1S 175        STAFFA</v>
          </cell>
        </row>
        <row r="2183">
          <cell r="D2183" t="str">
            <v>046060219</v>
          </cell>
          <cell r="E2183" t="str">
            <v>BDM PRESA 1S 200        STAFFA</v>
          </cell>
        </row>
        <row r="2184">
          <cell r="D2184" t="str">
            <v>046060273</v>
          </cell>
          <cell r="E2184" t="str">
            <v>BDM PRESA 1S 250        STAFFA</v>
          </cell>
        </row>
        <row r="2185">
          <cell r="D2185" t="str">
            <v>046060406</v>
          </cell>
          <cell r="E2185" t="str">
            <v>BDM PRESA 1S 400        STAFFA</v>
          </cell>
        </row>
        <row r="2186">
          <cell r="D2186" t="str">
            <v>046062042</v>
          </cell>
          <cell r="E2186" t="str">
            <v>BDM PRESA CARICO DN 40  STAFFA</v>
          </cell>
        </row>
        <row r="2187">
          <cell r="D2187" t="str">
            <v>046062048</v>
          </cell>
          <cell r="E2187" t="str">
            <v>BDM PRESA CARICO DN 50  STAFFA</v>
          </cell>
        </row>
        <row r="2188">
          <cell r="D2188" t="str">
            <v>046062060</v>
          </cell>
          <cell r="E2188" t="str">
            <v>BDM PRESA CARICO DN60/5 STAFFA</v>
          </cell>
        </row>
        <row r="2189">
          <cell r="D2189" t="str">
            <v>046062076</v>
          </cell>
          <cell r="E2189" t="str">
            <v>BDM PRESA CARICO DN 70  STAFFA</v>
          </cell>
        </row>
        <row r="2190">
          <cell r="D2190" t="str">
            <v>046062088</v>
          </cell>
          <cell r="E2190" t="str">
            <v>BDM PRESA CARICO 80/90  STAFFA</v>
          </cell>
        </row>
        <row r="2191">
          <cell r="D2191" t="str">
            <v>046062114</v>
          </cell>
          <cell r="E2191" t="str">
            <v>BDM PRESA CARICO DN 100 STAFFA</v>
          </cell>
        </row>
        <row r="2192">
          <cell r="D2192" t="str">
            <v>046062139</v>
          </cell>
          <cell r="E2192" t="str">
            <v>BDM PRESA CARICO DN 125 STAFFA</v>
          </cell>
        </row>
        <row r="2193">
          <cell r="D2193" t="str">
            <v>046062168</v>
          </cell>
          <cell r="E2193" t="str">
            <v>BDM PRESA CARICO DN 150 STAFFA</v>
          </cell>
        </row>
        <row r="2194">
          <cell r="D2194" t="str">
            <v>046062175</v>
          </cell>
          <cell r="E2194" t="str">
            <v>BDM PRESA CARICO DN 175 STAFFA</v>
          </cell>
        </row>
        <row r="2195">
          <cell r="D2195" t="str">
            <v>046062200</v>
          </cell>
          <cell r="E2195" t="str">
            <v>BDM PRESA CARICO DN 200 STAFFA</v>
          </cell>
        </row>
        <row r="2196">
          <cell r="D2196" t="str">
            <v>046062250</v>
          </cell>
          <cell r="E2196" t="str">
            <v>BDM PRESA CARICO DN 250 STAFFA</v>
          </cell>
        </row>
        <row r="2197">
          <cell r="D2197" t="str">
            <v>046062300</v>
          </cell>
          <cell r="E2197" t="str">
            <v>BDM PRESA CARICO DN 300 STAFFA</v>
          </cell>
        </row>
        <row r="2198">
          <cell r="D2198" t="str">
            <v>046066021</v>
          </cell>
          <cell r="E2198" t="str">
            <v>PRESA STAFFA TUBO FE 1/2</v>
          </cell>
        </row>
        <row r="2199">
          <cell r="D2199" t="str">
            <v>046066026</v>
          </cell>
          <cell r="E2199" t="str">
            <v>PRESA STAFFA TUBO FE 3/4</v>
          </cell>
        </row>
        <row r="2200">
          <cell r="D2200" t="str">
            <v>046066033</v>
          </cell>
          <cell r="E2200" t="str">
            <v>PRESA STAFFA TUBO FE 1</v>
          </cell>
        </row>
        <row r="2201">
          <cell r="D2201" t="str">
            <v>046068033033</v>
          </cell>
          <cell r="E2201" t="str">
            <v>BDM VALVOLA A TI 1 X 1</v>
          </cell>
        </row>
        <row r="2202">
          <cell r="D2202" t="str">
            <v>046068042033</v>
          </cell>
          <cell r="E2202" t="str">
            <v>BDM VALVOLA A TI 1.1/4 X 1</v>
          </cell>
        </row>
        <row r="2203">
          <cell r="D2203" t="str">
            <v>046068042042</v>
          </cell>
          <cell r="E2203" t="str">
            <v>BDM VALVOLA A TI 1.1/4 X 1.1/4</v>
          </cell>
        </row>
        <row r="2204">
          <cell r="D2204" t="str">
            <v>046068048048</v>
          </cell>
          <cell r="E2204" t="str">
            <v>BDM VALVOLA A TI 1.1/2X1.1/2</v>
          </cell>
        </row>
        <row r="2205">
          <cell r="D2205" t="str">
            <v>046068060048</v>
          </cell>
          <cell r="E2205" t="str">
            <v>BDM VALVOLA A TI 2 X 1.1/2</v>
          </cell>
        </row>
        <row r="2206">
          <cell r="D2206" t="str">
            <v>046068060060</v>
          </cell>
          <cell r="E2206" t="str">
            <v>BDM VALVOLA A TI 2 X 2</v>
          </cell>
        </row>
        <row r="2207">
          <cell r="D2207" t="str">
            <v>048001</v>
          </cell>
          <cell r="E2207" t="str">
            <v>FLANGIA</v>
          </cell>
        </row>
        <row r="2208">
          <cell r="D2208" t="str">
            <v>048002015</v>
          </cell>
          <cell r="E2208" t="str">
            <v>FLANGIA 2276 15      PIANA PN6</v>
          </cell>
        </row>
        <row r="2209">
          <cell r="D2209" t="str">
            <v>048002020</v>
          </cell>
          <cell r="E2209" t="str">
            <v>FLANGIA 2276 20      PIANA PN6</v>
          </cell>
        </row>
        <row r="2210">
          <cell r="D2210" t="str">
            <v>048002025</v>
          </cell>
          <cell r="E2210" t="str">
            <v>FLANGIA 2276 25      PIANA PN6</v>
          </cell>
        </row>
        <row r="2211">
          <cell r="D2211" t="str">
            <v>048002032</v>
          </cell>
          <cell r="E2211" t="str">
            <v>FLANGIA 2276 32      PIANA PN6</v>
          </cell>
        </row>
        <row r="2212">
          <cell r="D2212" t="str">
            <v>048002040</v>
          </cell>
          <cell r="E2212" t="str">
            <v>FLANGIA 2276 40      PIANA PN6</v>
          </cell>
        </row>
        <row r="2213">
          <cell r="D2213" t="str">
            <v>048002050</v>
          </cell>
          <cell r="E2213" t="str">
            <v>FLANGIA 2276 50      PIANA PN6</v>
          </cell>
        </row>
        <row r="2214">
          <cell r="D2214" t="str">
            <v>048002065</v>
          </cell>
          <cell r="E2214" t="str">
            <v>FLANGIA 2276 65      PIANA PN6</v>
          </cell>
        </row>
        <row r="2215">
          <cell r="D2215" t="str">
            <v>048002080</v>
          </cell>
          <cell r="E2215" t="str">
            <v>FLANGIA 2276 80      PIANA PN6</v>
          </cell>
        </row>
        <row r="2216">
          <cell r="D2216" t="str">
            <v>048002100</v>
          </cell>
          <cell r="E2216" t="str">
            <v>FLANGIA 2276 100     PIANA PN6</v>
          </cell>
        </row>
        <row r="2217">
          <cell r="D2217" t="str">
            <v>048002125</v>
          </cell>
          <cell r="E2217" t="str">
            <v>FLANGIA 2276 125     PIANA PN6</v>
          </cell>
        </row>
        <row r="2218">
          <cell r="D2218" t="str">
            <v>048002150</v>
          </cell>
          <cell r="E2218" t="str">
            <v>FLANGIA 2276 150     PIANA PN6</v>
          </cell>
        </row>
        <row r="2219">
          <cell r="D2219" t="str">
            <v>048002200</v>
          </cell>
          <cell r="E2219" t="str">
            <v>FLANGIA 2276 200     PIANA PN6</v>
          </cell>
        </row>
        <row r="2220">
          <cell r="D2220" t="str">
            <v>048002250</v>
          </cell>
          <cell r="E2220" t="str">
            <v>FLANGIA 2276 250     PIANA PN6</v>
          </cell>
        </row>
        <row r="2221">
          <cell r="D2221" t="str">
            <v>048002300</v>
          </cell>
          <cell r="E2221" t="str">
            <v>FLANGIA 2276 300     PIANA PN6</v>
          </cell>
        </row>
        <row r="2222">
          <cell r="D2222" t="str">
            <v>048002350</v>
          </cell>
          <cell r="E2222" t="str">
            <v>FLANGIA 2276 350     PIANA PN6</v>
          </cell>
        </row>
        <row r="2223">
          <cell r="D2223" t="str">
            <v>048002400</v>
          </cell>
          <cell r="E2223" t="str">
            <v>FLANGIA 2276 400     PIANA PN6</v>
          </cell>
        </row>
        <row r="2224">
          <cell r="D2224" t="str">
            <v>048002450</v>
          </cell>
          <cell r="E2224" t="str">
            <v>FLANGIA 2276 450     PIANA PN6</v>
          </cell>
        </row>
        <row r="2225">
          <cell r="D2225" t="str">
            <v>048002500</v>
          </cell>
          <cell r="E2225" t="str">
            <v>FLANGIA 2276 500     PIANA PN6</v>
          </cell>
        </row>
        <row r="2226">
          <cell r="D2226" t="str">
            <v>048004080</v>
          </cell>
          <cell r="E2226" t="str">
            <v>FLANGIA 2277 80     PIANA PN10</v>
          </cell>
        </row>
        <row r="2227">
          <cell r="D2227" t="str">
            <v>048004200</v>
          </cell>
          <cell r="E2227" t="str">
            <v>FLANGIA 2277 200    PIANA PN10</v>
          </cell>
        </row>
        <row r="2228">
          <cell r="D2228" t="str">
            <v>048004250</v>
          </cell>
          <cell r="E2228" t="str">
            <v>FLANGIA 2277 250    PIANA PN10</v>
          </cell>
        </row>
        <row r="2229">
          <cell r="D2229" t="str">
            <v>048004300</v>
          </cell>
          <cell r="E2229" t="str">
            <v>FLANGIA 2277 300    PIANA PN10</v>
          </cell>
        </row>
        <row r="2230">
          <cell r="D2230" t="str">
            <v>048004350</v>
          </cell>
          <cell r="E2230" t="str">
            <v>FLANGIA 2277 350    PIANA PN10</v>
          </cell>
        </row>
        <row r="2231">
          <cell r="D2231" t="str">
            <v>048004400</v>
          </cell>
          <cell r="E2231" t="str">
            <v>FLANGIA 2277 400    PIANA PN10</v>
          </cell>
        </row>
        <row r="2232">
          <cell r="D2232" t="str">
            <v>048006015</v>
          </cell>
          <cell r="E2232" t="str">
            <v>FLANGIA 2278 15 PIANA PN10/16</v>
          </cell>
        </row>
        <row r="2233">
          <cell r="D2233" t="str">
            <v>048006020</v>
          </cell>
          <cell r="E2233" t="str">
            <v>FLANGIA 2278 20 PIANA PN10/16</v>
          </cell>
        </row>
        <row r="2234">
          <cell r="D2234" t="str">
            <v>048006025</v>
          </cell>
          <cell r="E2234" t="str">
            <v>FLANGIA 2278 25 PIANA PN10/16</v>
          </cell>
        </row>
        <row r="2235">
          <cell r="D2235" t="str">
            <v>048006032</v>
          </cell>
          <cell r="E2235" t="str">
            <v>FLANGIA 2278 32 PIANA PN10/16</v>
          </cell>
        </row>
        <row r="2236">
          <cell r="D2236" t="str">
            <v>048006040</v>
          </cell>
          <cell r="E2236" t="str">
            <v>FLANGIA 2278 40 PIANA PN10/16</v>
          </cell>
        </row>
        <row r="2237">
          <cell r="D2237" t="str">
            <v>048006050</v>
          </cell>
          <cell r="E2237" t="str">
            <v>FLANGIA 2278 50 PIANA PN10/16</v>
          </cell>
        </row>
        <row r="2238">
          <cell r="D2238" t="str">
            <v>048006065</v>
          </cell>
          <cell r="E2238" t="str">
            <v>FLANGIA 2278 65 PIANA PN10/16</v>
          </cell>
        </row>
        <row r="2239">
          <cell r="D2239" t="str">
            <v>048006080</v>
          </cell>
          <cell r="E2239" t="str">
            <v>FLANGIA 2278 80     PIANA PN16</v>
          </cell>
        </row>
        <row r="2240">
          <cell r="D2240" t="str">
            <v>048006100</v>
          </cell>
          <cell r="E2240" t="str">
            <v>FLANGIA 2278 100 PIANA PN10/16</v>
          </cell>
        </row>
        <row r="2241">
          <cell r="D2241" t="str">
            <v>048006125</v>
          </cell>
          <cell r="E2241" t="str">
            <v>FLANGIA 2278 125 PIANA PN10/16</v>
          </cell>
        </row>
        <row r="2242">
          <cell r="D2242" t="str">
            <v>048006150</v>
          </cell>
          <cell r="E2242" t="str">
            <v>FLANGIA 2278 150 PIANA PN10/16</v>
          </cell>
        </row>
        <row r="2243">
          <cell r="D2243" t="str">
            <v>048006200</v>
          </cell>
          <cell r="E2243" t="str">
            <v>FLANGIA 2278 200    PIANA PN16</v>
          </cell>
        </row>
        <row r="2244">
          <cell r="D2244" t="str">
            <v>048006250</v>
          </cell>
          <cell r="E2244" t="str">
            <v>FLANGIA 2278 250    PIANA PN16</v>
          </cell>
        </row>
        <row r="2245">
          <cell r="D2245" t="str">
            <v>048006300</v>
          </cell>
          <cell r="E2245" t="str">
            <v>FLANGIA 2278 300    PIANA PN16</v>
          </cell>
        </row>
        <row r="2246">
          <cell r="D2246" t="str">
            <v>048006350</v>
          </cell>
          <cell r="E2246" t="str">
            <v>FLANGIA 2278 350    PIANA PN16</v>
          </cell>
        </row>
        <row r="2247">
          <cell r="D2247" t="str">
            <v>048006400</v>
          </cell>
          <cell r="E2247" t="str">
            <v>FLANGIA 2278 400    PIANA PN16</v>
          </cell>
        </row>
        <row r="2248">
          <cell r="D2248" t="str">
            <v>048006450</v>
          </cell>
          <cell r="E2248" t="str">
            <v>FLANGIA 2278 450    PIANA PN16</v>
          </cell>
        </row>
        <row r="2249">
          <cell r="D2249" t="str">
            <v>048006500</v>
          </cell>
          <cell r="E2249" t="str">
            <v>FLANGIA 2278 500    PIANA PN16</v>
          </cell>
        </row>
        <row r="2250">
          <cell r="D2250" t="str">
            <v>048006600</v>
          </cell>
          <cell r="E2250" t="str">
            <v>FLANGIA 2278 600    PIANA PN16</v>
          </cell>
        </row>
        <row r="2251">
          <cell r="D2251" t="str">
            <v>048012015</v>
          </cell>
          <cell r="E2251" t="str">
            <v>FLANGIA 2280 15    COLLARE PN6</v>
          </cell>
        </row>
        <row r="2252">
          <cell r="D2252" t="str">
            <v>048012020</v>
          </cell>
          <cell r="E2252" t="str">
            <v>FLANGIA 2280 20    COLLARE PN6</v>
          </cell>
        </row>
        <row r="2253">
          <cell r="D2253" t="str">
            <v>048012025</v>
          </cell>
          <cell r="E2253" t="str">
            <v>FLANGIA 2280 25    COLLARE PN6</v>
          </cell>
        </row>
        <row r="2254">
          <cell r="D2254" t="str">
            <v>048012032</v>
          </cell>
          <cell r="E2254" t="str">
            <v>FLANGIA 2280 32    COLLARE PN6</v>
          </cell>
        </row>
        <row r="2255">
          <cell r="D2255" t="str">
            <v>048012040</v>
          </cell>
          <cell r="E2255" t="str">
            <v>FLANGIA 2280 40    COLLARE PN6</v>
          </cell>
        </row>
        <row r="2256">
          <cell r="D2256" t="str">
            <v>048012050</v>
          </cell>
          <cell r="E2256" t="str">
            <v>FLANGIA 2280 50    COLLARE PN6</v>
          </cell>
        </row>
        <row r="2257">
          <cell r="D2257" t="str">
            <v>048012065</v>
          </cell>
          <cell r="E2257" t="str">
            <v>FLANGIA 2280 65    COLLARE PN6</v>
          </cell>
        </row>
        <row r="2258">
          <cell r="D2258" t="str">
            <v>048012080</v>
          </cell>
          <cell r="E2258" t="str">
            <v>FLANGIA 2280 80    COLLARE PN6</v>
          </cell>
        </row>
        <row r="2259">
          <cell r="D2259" t="str">
            <v>048012100</v>
          </cell>
          <cell r="E2259" t="str">
            <v>FLANGIA 2280 100   COLLARE PN6</v>
          </cell>
        </row>
        <row r="2260">
          <cell r="D2260" t="str">
            <v>048012125</v>
          </cell>
          <cell r="E2260" t="str">
            <v>FLANGIA 2280 125   COLLARE PN6</v>
          </cell>
        </row>
        <row r="2261">
          <cell r="D2261" t="str">
            <v>048012150</v>
          </cell>
          <cell r="E2261" t="str">
            <v>FLANGIA 2280 150   COLLARE PN6</v>
          </cell>
        </row>
        <row r="2262">
          <cell r="D2262" t="str">
            <v>048012200</v>
          </cell>
          <cell r="E2262" t="str">
            <v>FLANGIA 2280 200   COLLARE PN6</v>
          </cell>
        </row>
        <row r="2263">
          <cell r="D2263" t="str">
            <v>048014080</v>
          </cell>
          <cell r="E2263" t="str">
            <v>FLANGIA 2281 80   COLLARE PN10</v>
          </cell>
        </row>
        <row r="2264">
          <cell r="D2264" t="str">
            <v>048014200</v>
          </cell>
          <cell r="E2264" t="str">
            <v>FLANGIA 2281 200  COLLARE PN10</v>
          </cell>
        </row>
        <row r="2265">
          <cell r="D2265" t="str">
            <v>048016015</v>
          </cell>
          <cell r="E2265" t="str">
            <v>FLANGIA 2282 15   COLLARE PN16</v>
          </cell>
        </row>
        <row r="2266">
          <cell r="D2266" t="str">
            <v>048016020</v>
          </cell>
          <cell r="E2266" t="str">
            <v>FLANGIA 2282 20   COLLARE PN16</v>
          </cell>
        </row>
        <row r="2267">
          <cell r="D2267" t="str">
            <v>048016025</v>
          </cell>
          <cell r="E2267" t="str">
            <v>FLANGIA 2282 25   COLLARE PN16</v>
          </cell>
        </row>
        <row r="2268">
          <cell r="D2268" t="str">
            <v>048016032</v>
          </cell>
          <cell r="E2268" t="str">
            <v>FLANGIA 2282 32   COLLARE PN16</v>
          </cell>
        </row>
        <row r="2269">
          <cell r="D2269" t="str">
            <v>048016040</v>
          </cell>
          <cell r="E2269" t="str">
            <v>FLANGIA 2282 40   COLLARE PN16</v>
          </cell>
        </row>
        <row r="2270">
          <cell r="D2270" t="str">
            <v>048016050</v>
          </cell>
          <cell r="E2270" t="str">
            <v>FLANGIA 2282 50   COLLARE PN16</v>
          </cell>
        </row>
        <row r="2271">
          <cell r="D2271" t="str">
            <v>048016065</v>
          </cell>
          <cell r="E2271" t="str">
            <v>FLANGIA 2282 65   COLLARE PN16</v>
          </cell>
        </row>
        <row r="2272">
          <cell r="D2272" t="str">
            <v>048016080</v>
          </cell>
          <cell r="E2272" t="str">
            <v>FLANGIA 2282 80   COLLARE PN16</v>
          </cell>
        </row>
        <row r="2273">
          <cell r="D2273" t="str">
            <v>048016100</v>
          </cell>
          <cell r="E2273" t="str">
            <v>FLANGIA 2282 100  COLLARE PN16</v>
          </cell>
        </row>
        <row r="2274">
          <cell r="D2274" t="str">
            <v>048016125</v>
          </cell>
          <cell r="E2274" t="str">
            <v>FLANGIA 2282 125  COLLARE PN16</v>
          </cell>
        </row>
        <row r="2275">
          <cell r="D2275" t="str">
            <v>048016150</v>
          </cell>
          <cell r="E2275" t="str">
            <v>FLANGIA 2282 150  COLLARE PN16</v>
          </cell>
        </row>
        <row r="2276">
          <cell r="D2276" t="str">
            <v>048016200</v>
          </cell>
          <cell r="E2276" t="str">
            <v>FLANGIA 2282 200  COLLARE PN16</v>
          </cell>
        </row>
        <row r="2277">
          <cell r="D2277" t="str">
            <v>048016250</v>
          </cell>
          <cell r="E2277" t="str">
            <v>FLANGIA 2282 250  COLLARE PN16</v>
          </cell>
        </row>
        <row r="2278">
          <cell r="D2278" t="str">
            <v>048016400</v>
          </cell>
          <cell r="E2278" t="str">
            <v>FLANGIA 2282 400  COLLARE PN16</v>
          </cell>
        </row>
        <row r="2279">
          <cell r="D2279" t="str">
            <v>048016700</v>
          </cell>
          <cell r="E2279" t="str">
            <v>FLANGIA 2282 700  COLLARE PN16</v>
          </cell>
        </row>
        <row r="2280">
          <cell r="D2280" t="str">
            <v>048020017</v>
          </cell>
          <cell r="E2280" t="str">
            <v>TUBOFIX M 3/8      BIGIUNTO ZN</v>
          </cell>
        </row>
        <row r="2281">
          <cell r="D2281" t="str">
            <v>048020021</v>
          </cell>
          <cell r="E2281" t="str">
            <v>TUBOFIX M 1/2      BIGIUNTO ZN</v>
          </cell>
        </row>
        <row r="2282">
          <cell r="D2282" t="str">
            <v>048020026</v>
          </cell>
          <cell r="E2282" t="str">
            <v>TUBOFIX M 3/4      BIGIUNTO ZN</v>
          </cell>
        </row>
        <row r="2283">
          <cell r="D2283" t="str">
            <v>048020033</v>
          </cell>
          <cell r="E2283" t="str">
            <v>TUBOFIX M 1        BIGIUNTO ZN</v>
          </cell>
        </row>
        <row r="2284">
          <cell r="D2284" t="str">
            <v>048020042</v>
          </cell>
          <cell r="E2284" t="str">
            <v>TUBOFIX M 1.1/4    BIGIUNTO ZN</v>
          </cell>
        </row>
        <row r="2285">
          <cell r="D2285" t="str">
            <v>048020048</v>
          </cell>
          <cell r="E2285" t="str">
            <v>TUBOFIX M 1.1/2    BIGIUNTO ZN</v>
          </cell>
        </row>
        <row r="2286">
          <cell r="D2286" t="str">
            <v>048020050</v>
          </cell>
          <cell r="E2286" t="str">
            <v>FLANGIA ASTM ANSI600 PIANA  50</v>
          </cell>
        </row>
        <row r="2287">
          <cell r="D2287" t="str">
            <v>048020060</v>
          </cell>
          <cell r="E2287" t="str">
            <v>TUBOFIX M 2        BIGIUNTO ZN</v>
          </cell>
        </row>
        <row r="2288">
          <cell r="D2288" t="str">
            <v>048020065</v>
          </cell>
          <cell r="E2288" t="str">
            <v>FLANGIA ASTM ANSI600 PIANA  65</v>
          </cell>
        </row>
        <row r="2289">
          <cell r="D2289" t="str">
            <v>048020080</v>
          </cell>
          <cell r="E2289" t="str">
            <v>FLANGIA ASTM ANSI600 PIANA  80</v>
          </cell>
        </row>
        <row r="2290">
          <cell r="D2290" t="str">
            <v>048020100</v>
          </cell>
          <cell r="E2290" t="str">
            <v>FLANGIA ASTM ANSI600 PIANA 100</v>
          </cell>
        </row>
        <row r="2291">
          <cell r="D2291" t="str">
            <v>048020125</v>
          </cell>
          <cell r="E2291" t="str">
            <v>FLANGIA ASTM ANSI600 PIANA 125</v>
          </cell>
        </row>
        <row r="2292">
          <cell r="D2292" t="str">
            <v>048020150</v>
          </cell>
          <cell r="E2292" t="str">
            <v>FLANGIA ASTM ANSI600 PIANA 150</v>
          </cell>
        </row>
        <row r="2293">
          <cell r="D2293" t="str">
            <v>048020200</v>
          </cell>
          <cell r="E2293" t="str">
            <v>FLANGIA ASTM ANSI600 PIANA 200</v>
          </cell>
        </row>
        <row r="2294">
          <cell r="D2294" t="str">
            <v>048020350</v>
          </cell>
          <cell r="E2294" t="str">
            <v>FLANGIA ASTM ANSI600 PIANA 350</v>
          </cell>
        </row>
        <row r="2295">
          <cell r="D2295" t="str">
            <v>048020500</v>
          </cell>
          <cell r="E2295" t="str">
            <v>FLANGIA ASTM ANSI600 PIANA 500</v>
          </cell>
        </row>
        <row r="2296">
          <cell r="D2296" t="str">
            <v>048021017</v>
          </cell>
          <cell r="E2296" t="str">
            <v>TUBOFIX B 3/8      BIGIUNTO ZN</v>
          </cell>
        </row>
        <row r="2297">
          <cell r="D2297" t="str">
            <v>048021021</v>
          </cell>
          <cell r="E2297" t="str">
            <v>TUBOFIX B 1/2      BIGIUNTO ZN</v>
          </cell>
        </row>
        <row r="2298">
          <cell r="D2298" t="str">
            <v>048021026</v>
          </cell>
          <cell r="E2298" t="str">
            <v>TUBOFIX B 3/4      BIGIUNTO ZN</v>
          </cell>
        </row>
        <row r="2299">
          <cell r="D2299" t="str">
            <v>048021033</v>
          </cell>
          <cell r="E2299" t="str">
            <v>TUBOFIX B 1        BIGIUNTO ZN</v>
          </cell>
        </row>
        <row r="2300">
          <cell r="D2300" t="str">
            <v>048021042</v>
          </cell>
          <cell r="E2300" t="str">
            <v>TUBOFIX B 1.1/4    BIGIUNTO ZN</v>
          </cell>
        </row>
        <row r="2301">
          <cell r="D2301" t="str">
            <v>048022021</v>
          </cell>
          <cell r="E2301" t="str">
            <v>TUBOFIX F 1/2      BIGIUNTO ZN</v>
          </cell>
        </row>
        <row r="2302">
          <cell r="D2302" t="str">
            <v>048022026</v>
          </cell>
          <cell r="E2302" t="str">
            <v>TUBOFIX F 3/4      BIGIUNTO ZN</v>
          </cell>
        </row>
        <row r="2303">
          <cell r="D2303" t="str">
            <v>048022033</v>
          </cell>
          <cell r="E2303" t="str">
            <v>TUBOFIX F 1        BIGIUNTO ZN</v>
          </cell>
        </row>
        <row r="2304">
          <cell r="D2304" t="str">
            <v>048022042</v>
          </cell>
          <cell r="E2304" t="str">
            <v>TUBOFIX F 1.1/4    BIGIUNTO ZN</v>
          </cell>
        </row>
        <row r="2305">
          <cell r="D2305" t="str">
            <v>048022048</v>
          </cell>
          <cell r="E2305" t="str">
            <v>TUBOFIX F 1.1/2    BIGIUNTO ZN</v>
          </cell>
        </row>
        <row r="2306">
          <cell r="D2306" t="str">
            <v>048022050</v>
          </cell>
          <cell r="E2306" t="str">
            <v>FLANGIA COLL.PN64  DN50</v>
          </cell>
        </row>
        <row r="2307">
          <cell r="D2307" t="str">
            <v>048022065</v>
          </cell>
          <cell r="E2307" t="str">
            <v>FLANGIA COLL.PN64  DN65</v>
          </cell>
        </row>
        <row r="2308">
          <cell r="D2308" t="str">
            <v>048022080</v>
          </cell>
          <cell r="E2308" t="str">
            <v>FLANGIA COLL.PN64  DN80</v>
          </cell>
        </row>
        <row r="2309">
          <cell r="D2309" t="str">
            <v>048022100</v>
          </cell>
          <cell r="E2309" t="str">
            <v>FLANGIA COLL.PN64  DN100</v>
          </cell>
        </row>
        <row r="2310">
          <cell r="D2310" t="str">
            <v>048022125</v>
          </cell>
          <cell r="E2310" t="str">
            <v>FLANGIA COLL.PN64  DN125</v>
          </cell>
        </row>
        <row r="2311">
          <cell r="D2311" t="str">
            <v>048022150</v>
          </cell>
          <cell r="E2311" t="str">
            <v>FLANGIA COLL.PN64  DN150</v>
          </cell>
        </row>
        <row r="2312">
          <cell r="D2312" t="str">
            <v>048022200</v>
          </cell>
          <cell r="E2312" t="str">
            <v>FLANGIA COLL.PN64  DN200</v>
          </cell>
        </row>
        <row r="2313">
          <cell r="D2313" t="str">
            <v>048023020</v>
          </cell>
          <cell r="E2313" t="str">
            <v>FLANGIA ASTM ANSI600 CIECA  20</v>
          </cell>
        </row>
        <row r="2314">
          <cell r="D2314" t="str">
            <v>048023025</v>
          </cell>
          <cell r="E2314" t="str">
            <v>FLANGIA ASTM ANSI600 CIECA  25</v>
          </cell>
        </row>
        <row r="2315">
          <cell r="D2315" t="str">
            <v>048023050</v>
          </cell>
          <cell r="E2315" t="str">
            <v>FLANGIA ASTM ANSI600 CIECA  50</v>
          </cell>
        </row>
        <row r="2316">
          <cell r="D2316" t="str">
            <v>048023065</v>
          </cell>
          <cell r="E2316" t="str">
            <v>FLANGIA ASTM ANSI600 CIECA  65</v>
          </cell>
        </row>
        <row r="2317">
          <cell r="D2317" t="str">
            <v>048023080</v>
          </cell>
          <cell r="E2317" t="str">
            <v>FLANGIA ASTM ANSI600 CIECA  80</v>
          </cell>
        </row>
        <row r="2318">
          <cell r="D2318" t="str">
            <v>048023100</v>
          </cell>
          <cell r="E2318" t="str">
            <v>FLANGIA ASTM ANSI600 CIECA 100</v>
          </cell>
        </row>
        <row r="2319">
          <cell r="D2319" t="str">
            <v>048023125</v>
          </cell>
          <cell r="E2319" t="str">
            <v>FLANGIA ASTM ANSI600 CIECA 125</v>
          </cell>
        </row>
        <row r="2320">
          <cell r="D2320" t="str">
            <v>048023150</v>
          </cell>
          <cell r="E2320" t="str">
            <v>FLANGIA ASTM ANSI600 CIECA 150</v>
          </cell>
        </row>
        <row r="2321">
          <cell r="D2321" t="str">
            <v>048023200</v>
          </cell>
          <cell r="E2321" t="str">
            <v>FLANGIA ASTM ANSI600 CIECA 200</v>
          </cell>
        </row>
        <row r="2322">
          <cell r="D2322" t="str">
            <v>048024025</v>
          </cell>
          <cell r="E2322" t="str">
            <v>FLANGIA 6091 25      CIECA PN6</v>
          </cell>
        </row>
        <row r="2323">
          <cell r="D2323" t="str">
            <v>048024032</v>
          </cell>
          <cell r="E2323" t="str">
            <v>FLANGIA 6091 32      CIECA PN6</v>
          </cell>
        </row>
        <row r="2324">
          <cell r="D2324" t="str">
            <v>048024040</v>
          </cell>
          <cell r="E2324" t="str">
            <v>FLANGIA 6091 40      CIECA PN6</v>
          </cell>
        </row>
        <row r="2325">
          <cell r="D2325" t="str">
            <v>048024050</v>
          </cell>
          <cell r="E2325" t="str">
            <v>FLANGIA 6091 50      CIECA PN6</v>
          </cell>
        </row>
        <row r="2326">
          <cell r="D2326" t="str">
            <v>048024065</v>
          </cell>
          <cell r="E2326" t="str">
            <v>FLANGIA 6091 65      CIECA PN6</v>
          </cell>
        </row>
        <row r="2327">
          <cell r="D2327" t="str">
            <v>048024080</v>
          </cell>
          <cell r="E2327" t="str">
            <v>FLANGIA 6091 80      CIECA PN6</v>
          </cell>
        </row>
        <row r="2328">
          <cell r="D2328" t="str">
            <v>048024100</v>
          </cell>
          <cell r="E2328" t="str">
            <v>FLANGIA 6091 100     CIECA PN6</v>
          </cell>
        </row>
        <row r="2329">
          <cell r="D2329" t="str">
            <v>048024125</v>
          </cell>
          <cell r="E2329" t="str">
            <v>FLANGIA 6091 125     CIECA PN6</v>
          </cell>
        </row>
        <row r="2330">
          <cell r="D2330" t="str">
            <v>048024150</v>
          </cell>
          <cell r="E2330" t="str">
            <v>FLANGIA 6091 150     CIECA PN6</v>
          </cell>
        </row>
        <row r="2331">
          <cell r="D2331" t="str">
            <v>048024200</v>
          </cell>
          <cell r="E2331" t="str">
            <v>FLANGIA 6091 200     CIECA PN6</v>
          </cell>
        </row>
        <row r="2332">
          <cell r="D2332" t="str">
            <v>048024250</v>
          </cell>
          <cell r="E2332" t="str">
            <v>FLANGIA 6091 250     CIECA PN6</v>
          </cell>
        </row>
        <row r="2333">
          <cell r="D2333" t="str">
            <v>048024300</v>
          </cell>
          <cell r="E2333" t="str">
            <v>FLANGIA 6091 300     CIECA PN6</v>
          </cell>
        </row>
        <row r="2334">
          <cell r="D2334" t="str">
            <v>048024350</v>
          </cell>
          <cell r="E2334" t="str">
            <v>FLANGIA 6091 350     CIECA PN6</v>
          </cell>
        </row>
        <row r="2335">
          <cell r="D2335" t="str">
            <v>048024400</v>
          </cell>
          <cell r="E2335" t="str">
            <v>FLANGIA 6091 400     CIECA PN6</v>
          </cell>
        </row>
        <row r="2336">
          <cell r="D2336" t="str">
            <v>048024450</v>
          </cell>
          <cell r="E2336" t="str">
            <v>FLANGIA 6091 450     CIECA PN6</v>
          </cell>
        </row>
        <row r="2337">
          <cell r="D2337" t="str">
            <v>048024500</v>
          </cell>
          <cell r="E2337" t="str">
            <v>FLANGIA 6091 500     CIECA PN6</v>
          </cell>
        </row>
        <row r="2338">
          <cell r="D2338" t="str">
            <v>048025040</v>
          </cell>
          <cell r="E2338" t="str">
            <v>FLANGIA 2278 40    ACCIAIO 304</v>
          </cell>
        </row>
        <row r="2339">
          <cell r="D2339" t="str">
            <v>048025050</v>
          </cell>
          <cell r="E2339" t="str">
            <v>FLANGIA 2278 50    ACCIAIO 304</v>
          </cell>
        </row>
        <row r="2340">
          <cell r="D2340" t="str">
            <v>048025065</v>
          </cell>
          <cell r="E2340" t="str">
            <v>FLANGIA 2278 65    ACCIAIO 304</v>
          </cell>
        </row>
        <row r="2341">
          <cell r="D2341" t="str">
            <v>048025080</v>
          </cell>
          <cell r="E2341" t="str">
            <v>FLANGIA 2278 80    ACCIAIO 304</v>
          </cell>
        </row>
        <row r="2342">
          <cell r="D2342" t="str">
            <v>048025100</v>
          </cell>
          <cell r="E2342" t="str">
            <v>FLANGIA 2278 100   ACCIAIO 304</v>
          </cell>
        </row>
        <row r="2343">
          <cell r="D2343" t="str">
            <v>048025125</v>
          </cell>
          <cell r="E2343" t="str">
            <v>FLANGIA 2278 125   ACCIAIO 304</v>
          </cell>
        </row>
        <row r="2344">
          <cell r="D2344" t="str">
            <v>048025150</v>
          </cell>
          <cell r="E2344" t="str">
            <v>FLANGIA 2278 150   ACCIAIO 304</v>
          </cell>
        </row>
        <row r="2345">
          <cell r="D2345" t="str">
            <v>048025200</v>
          </cell>
          <cell r="E2345" t="str">
            <v>FLANGIA 2278 200   ACCIAIO 304</v>
          </cell>
        </row>
        <row r="2346">
          <cell r="D2346" t="str">
            <v>048025250</v>
          </cell>
          <cell r="E2346" t="str">
            <v>FLANGIA 2278 250   ACCIAIO 304</v>
          </cell>
        </row>
        <row r="2347">
          <cell r="D2347" t="str">
            <v>048026080</v>
          </cell>
          <cell r="E2347" t="str">
            <v>FLANGIA 6092 80     CIECA PN10</v>
          </cell>
        </row>
        <row r="2348">
          <cell r="D2348" t="str">
            <v>048026200</v>
          </cell>
          <cell r="E2348" t="str">
            <v>FLANGIA 6092 200    CIECA PN10</v>
          </cell>
        </row>
        <row r="2349">
          <cell r="D2349" t="str">
            <v>048028025</v>
          </cell>
          <cell r="E2349" t="str">
            <v>FLANGIA 6093 25     CIECA PN16</v>
          </cell>
        </row>
        <row r="2350">
          <cell r="D2350" t="str">
            <v>048028032</v>
          </cell>
          <cell r="E2350" t="str">
            <v>FLANGIA 6093 32     CIECA PN16</v>
          </cell>
        </row>
        <row r="2351">
          <cell r="D2351" t="str">
            <v>048028040</v>
          </cell>
          <cell r="E2351" t="str">
            <v>FLANGIA 6093 40     CIECA PN16</v>
          </cell>
        </row>
        <row r="2352">
          <cell r="D2352" t="str">
            <v>048028050</v>
          </cell>
          <cell r="E2352" t="str">
            <v>FLANGIA 6093 50     CIECA PN16</v>
          </cell>
        </row>
        <row r="2353">
          <cell r="D2353" t="str">
            <v>048028065</v>
          </cell>
          <cell r="E2353" t="str">
            <v>FLANGIA 6093 65     CIECA PN16</v>
          </cell>
        </row>
        <row r="2354">
          <cell r="D2354" t="str">
            <v>048028080</v>
          </cell>
          <cell r="E2354" t="str">
            <v>FLANGIA 6093 80     CIECA PN16</v>
          </cell>
        </row>
        <row r="2355">
          <cell r="D2355" t="str">
            <v>048028100</v>
          </cell>
          <cell r="E2355" t="str">
            <v>FLANGIA 6093 100    CIECA PN16</v>
          </cell>
        </row>
        <row r="2356">
          <cell r="D2356" t="str">
            <v>048028125</v>
          </cell>
          <cell r="E2356" t="str">
            <v>FLANGIA 6093 125    CIECA PN16</v>
          </cell>
        </row>
        <row r="2357">
          <cell r="D2357" t="str">
            <v>048028150</v>
          </cell>
          <cell r="E2357" t="str">
            <v>FLANGIA 6093 150    CIECA PN16</v>
          </cell>
        </row>
        <row r="2358">
          <cell r="D2358" t="str">
            <v>048028200</v>
          </cell>
          <cell r="E2358" t="str">
            <v>FLANGIA 6093 200    CIECA PN16</v>
          </cell>
        </row>
        <row r="2359">
          <cell r="D2359" t="str">
            <v>048028250</v>
          </cell>
          <cell r="E2359" t="str">
            <v>FLANGIA 6093 250    CIECA PN16</v>
          </cell>
        </row>
        <row r="2360">
          <cell r="D2360" t="str">
            <v>048028300</v>
          </cell>
          <cell r="E2360" t="str">
            <v>FLANGIA 6093 300    CIECA PN16</v>
          </cell>
        </row>
        <row r="2361">
          <cell r="D2361" t="str">
            <v>048028350</v>
          </cell>
          <cell r="E2361" t="str">
            <v>FLANGIA 6093 350    CIECA PN16</v>
          </cell>
        </row>
        <row r="2362">
          <cell r="D2362" t="str">
            <v>048028400</v>
          </cell>
          <cell r="E2362" t="str">
            <v>FLANGIA 6093 400    CIECA PN16</v>
          </cell>
        </row>
        <row r="2363">
          <cell r="D2363" t="str">
            <v>048028450</v>
          </cell>
          <cell r="E2363" t="str">
            <v>FLANGIA 6093 450    CIECA PN16</v>
          </cell>
        </row>
        <row r="2364">
          <cell r="D2364" t="str">
            <v>048028500</v>
          </cell>
          <cell r="E2364" t="str">
            <v>FLANGIA 6093 500    CIECA PN16</v>
          </cell>
        </row>
        <row r="2365">
          <cell r="D2365" t="str">
            <v>048028600</v>
          </cell>
          <cell r="E2365" t="str">
            <v>FLANGIA 6093 600    CIECA PN16</v>
          </cell>
        </row>
        <row r="2366">
          <cell r="D2366" t="str">
            <v>048030300</v>
          </cell>
          <cell r="E2366" t="str">
            <v>FLANGIA 6094 300    CIECA PN25</v>
          </cell>
        </row>
        <row r="2367">
          <cell r="D2367" t="str">
            <v>048036020</v>
          </cell>
          <cell r="E2367" t="str">
            <v>FLANGIA 2254 20     FILET PN16</v>
          </cell>
        </row>
        <row r="2368">
          <cell r="D2368" t="str">
            <v>048036025</v>
          </cell>
          <cell r="E2368" t="str">
            <v>FLANGIA 2254 25     FILET PN16</v>
          </cell>
        </row>
        <row r="2369">
          <cell r="D2369" t="str">
            <v>048036032</v>
          </cell>
          <cell r="E2369" t="str">
            <v>FLANGIA 2254 32     FILET PN16</v>
          </cell>
        </row>
        <row r="2370">
          <cell r="D2370" t="str">
            <v>048036040</v>
          </cell>
          <cell r="E2370" t="str">
            <v>FLANGIA 2254 40     FILET PN16</v>
          </cell>
        </row>
        <row r="2371">
          <cell r="D2371" t="str">
            <v>048036050</v>
          </cell>
          <cell r="E2371" t="str">
            <v>FLANGIA 2254 50     FILET PN16</v>
          </cell>
        </row>
        <row r="2372">
          <cell r="D2372" t="str">
            <v>048036065</v>
          </cell>
          <cell r="E2372" t="str">
            <v>FLANGIA 2254 65     FILET PN16</v>
          </cell>
        </row>
        <row r="2373">
          <cell r="D2373" t="str">
            <v>048036080</v>
          </cell>
          <cell r="E2373" t="str">
            <v>FLANGIA 2254 80     FILET PN16</v>
          </cell>
        </row>
        <row r="2374">
          <cell r="D2374" t="str">
            <v>048036100</v>
          </cell>
          <cell r="E2374" t="str">
            <v>FLANGIA 2254 100    FILET PN16</v>
          </cell>
        </row>
        <row r="2375">
          <cell r="D2375" t="str">
            <v>048036125</v>
          </cell>
          <cell r="E2375" t="str">
            <v>FLANGIA 2254 125    FILET PN16</v>
          </cell>
        </row>
        <row r="2376">
          <cell r="D2376" t="str">
            <v>048038040</v>
          </cell>
          <cell r="E2376" t="str">
            <v>FLANGIA 6090PE 40    PN16 DN32</v>
          </cell>
        </row>
        <row r="2377">
          <cell r="D2377" t="str">
            <v>048038050</v>
          </cell>
          <cell r="E2377" t="str">
            <v>FLANGIA 6090PE 50    PN16 DN40</v>
          </cell>
        </row>
        <row r="2378">
          <cell r="D2378" t="str">
            <v>048038063</v>
          </cell>
          <cell r="E2378" t="str">
            <v>FLANGIA 6090PE 63    PN16 DN50</v>
          </cell>
        </row>
        <row r="2379">
          <cell r="D2379" t="str">
            <v>048038075</v>
          </cell>
          <cell r="E2379" t="str">
            <v>FLANGIA 6090PE 75    PN16 DN65</v>
          </cell>
        </row>
        <row r="2380">
          <cell r="D2380" t="str">
            <v>048038090</v>
          </cell>
          <cell r="E2380" t="str">
            <v>FLANGIA 6090PE 90    PN16 DN80</v>
          </cell>
        </row>
        <row r="2381">
          <cell r="D2381" t="str">
            <v>048038110</v>
          </cell>
          <cell r="E2381" t="str">
            <v>FLANGIA 6090PE 110  PN16 DN100</v>
          </cell>
        </row>
        <row r="2382">
          <cell r="D2382" t="str">
            <v>048038125</v>
          </cell>
          <cell r="E2382" t="str">
            <v>FLANGIA 6090PE 125  PN16 DN100</v>
          </cell>
        </row>
        <row r="2383">
          <cell r="D2383" t="str">
            <v>048038140</v>
          </cell>
          <cell r="E2383" t="str">
            <v>FLANGIA 6090PE 140  PN16 DN125</v>
          </cell>
        </row>
        <row r="2384">
          <cell r="D2384" t="str">
            <v>048038160</v>
          </cell>
          <cell r="E2384" t="str">
            <v>FLANGIA 6090PE 160  PN16 DN150</v>
          </cell>
        </row>
        <row r="2385">
          <cell r="D2385" t="str">
            <v>048038180</v>
          </cell>
          <cell r="E2385" t="str">
            <v>FLANGIA 6090PE 180  PN16 DN150</v>
          </cell>
        </row>
        <row r="2386">
          <cell r="D2386" t="str">
            <v>048038200</v>
          </cell>
          <cell r="E2386" t="str">
            <v>FLANGIA 6090PE 200  PN16 DN200</v>
          </cell>
        </row>
        <row r="2387">
          <cell r="D2387" t="str">
            <v>048038225</v>
          </cell>
          <cell r="E2387" t="str">
            <v>FLANGIA 6090PE 225  PN16 DN200</v>
          </cell>
        </row>
        <row r="2388">
          <cell r="D2388" t="str">
            <v>048038250</v>
          </cell>
          <cell r="E2388" t="str">
            <v>FLANGIA 6090PE 250  PN16 DN250</v>
          </cell>
        </row>
        <row r="2389">
          <cell r="D2389" t="str">
            <v>048038315</v>
          </cell>
          <cell r="E2389" t="str">
            <v>FLANGIA 6090PE 315  PN16 DN300</v>
          </cell>
        </row>
        <row r="2390">
          <cell r="D2390" t="str">
            <v>048042050</v>
          </cell>
          <cell r="E2390" t="str">
            <v>FLANGIA COMBI DN 50</v>
          </cell>
        </row>
        <row r="2391">
          <cell r="D2391" t="str">
            <v>048042060</v>
          </cell>
          <cell r="E2391" t="str">
            <v>FLANGIA COMBI DN 60</v>
          </cell>
        </row>
        <row r="2392">
          <cell r="D2392" t="str">
            <v>048042065</v>
          </cell>
          <cell r="E2392" t="str">
            <v>FLANGIA COMBI DN 65</v>
          </cell>
        </row>
        <row r="2393">
          <cell r="D2393" t="str">
            <v>048042080</v>
          </cell>
          <cell r="E2393" t="str">
            <v>FLANGIA COMBI DN 80</v>
          </cell>
        </row>
        <row r="2394">
          <cell r="D2394" t="str">
            <v>048042100</v>
          </cell>
          <cell r="E2394" t="str">
            <v>FLANGIA COMBI DN 100</v>
          </cell>
        </row>
        <row r="2395">
          <cell r="D2395" t="str">
            <v>048042150</v>
          </cell>
          <cell r="E2395" t="str">
            <v>FLANGIA COMBI DN 150</v>
          </cell>
        </row>
        <row r="2396">
          <cell r="D2396" t="str">
            <v>048042200</v>
          </cell>
          <cell r="E2396" t="str">
            <v>FLANGIA COMBI DN 200</v>
          </cell>
        </row>
        <row r="2397">
          <cell r="D2397" t="str">
            <v>048042250</v>
          </cell>
          <cell r="E2397" t="str">
            <v>FLANGIA COMBI DN 250</v>
          </cell>
        </row>
        <row r="2398">
          <cell r="D2398" t="str">
            <v>048042300</v>
          </cell>
          <cell r="E2398" t="str">
            <v>FLANGIA COMBI DN 300</v>
          </cell>
        </row>
        <row r="2399">
          <cell r="D2399" t="str">
            <v>050001</v>
          </cell>
          <cell r="E2399" t="str">
            <v>LASTRA GOMMA X GUARNIZIONE</v>
          </cell>
        </row>
        <row r="2400">
          <cell r="D2400" t="str">
            <v>050001065</v>
          </cell>
          <cell r="E2400" t="str">
            <v>GUARNIZIONI ANSI600 FORI DN 65</v>
          </cell>
        </row>
        <row r="2401">
          <cell r="D2401" t="str">
            <v>050001080</v>
          </cell>
          <cell r="E2401" t="str">
            <v>GUARNIZIONI ANSI600 FORI DN 80</v>
          </cell>
        </row>
        <row r="2402">
          <cell r="D2402" t="str">
            <v>050001100</v>
          </cell>
          <cell r="E2402" t="str">
            <v>GUARNIZIONI ANSI600 FORI DN100</v>
          </cell>
        </row>
        <row r="2403">
          <cell r="D2403" t="str">
            <v>050001125</v>
          </cell>
          <cell r="E2403" t="str">
            <v>GUARNIZIONI ANSI600 FORI DN125</v>
          </cell>
        </row>
        <row r="2404">
          <cell r="D2404" t="str">
            <v>050001150</v>
          </cell>
          <cell r="E2404" t="str">
            <v>GUARNIZIONI ANSI600 FORI DN150</v>
          </cell>
        </row>
        <row r="2405">
          <cell r="D2405" t="str">
            <v>050002014</v>
          </cell>
          <cell r="E2405" t="str">
            <v>GUARNIZ SANITARIA 1/4</v>
          </cell>
        </row>
        <row r="2406">
          <cell r="D2406" t="str">
            <v>050002017</v>
          </cell>
          <cell r="E2406" t="str">
            <v>GUARNIZ SANITARIA 3/8</v>
          </cell>
        </row>
        <row r="2407">
          <cell r="D2407" t="str">
            <v>050002021</v>
          </cell>
          <cell r="E2407" t="str">
            <v>GUARNIZ SANITARIA 1/2</v>
          </cell>
        </row>
        <row r="2408">
          <cell r="D2408" t="str">
            <v>050002026</v>
          </cell>
          <cell r="E2408" t="str">
            <v>GUARNIZ SANITARIA 3/4</v>
          </cell>
        </row>
        <row r="2409">
          <cell r="D2409" t="str">
            <v>050002033</v>
          </cell>
          <cell r="E2409" t="str">
            <v>GUARNIZ SANITARIA 1</v>
          </cell>
        </row>
        <row r="2410">
          <cell r="D2410" t="str">
            <v>050002042</v>
          </cell>
          <cell r="E2410" t="str">
            <v>GUARNIZ SANITARIA 1.1/4</v>
          </cell>
        </row>
        <row r="2411">
          <cell r="D2411" t="str">
            <v>050002048</v>
          </cell>
          <cell r="E2411" t="str">
            <v>GUARNIZ SANITARIA 1.1/2</v>
          </cell>
        </row>
        <row r="2412">
          <cell r="D2412" t="str">
            <v>050002060</v>
          </cell>
          <cell r="E2412" t="str">
            <v>GUARNIZ SANITARIA 2</v>
          </cell>
        </row>
        <row r="2413">
          <cell r="D2413" t="str">
            <v>050004014</v>
          </cell>
          <cell r="E2413" t="str">
            <v>GUARNIZ AFL 1/4</v>
          </cell>
        </row>
        <row r="2414">
          <cell r="D2414" t="str">
            <v>050004017</v>
          </cell>
          <cell r="E2414" t="str">
            <v>GUARNIZ AFL 3/8</v>
          </cell>
        </row>
        <row r="2415">
          <cell r="D2415" t="str">
            <v>050004021</v>
          </cell>
          <cell r="E2415" t="str">
            <v>GUARNIZ AFL 1/2</v>
          </cell>
        </row>
        <row r="2416">
          <cell r="D2416" t="str">
            <v>050004026</v>
          </cell>
          <cell r="E2416" t="str">
            <v>GUARNIZ AFL 3/4</v>
          </cell>
        </row>
        <row r="2417">
          <cell r="D2417" t="str">
            <v>050004033</v>
          </cell>
          <cell r="E2417" t="str">
            <v>GUARNIZ AFL 1</v>
          </cell>
        </row>
        <row r="2418">
          <cell r="D2418" t="str">
            <v>050004042</v>
          </cell>
          <cell r="E2418" t="str">
            <v>GUARNIZ AFL 1.1/4</v>
          </cell>
        </row>
        <row r="2419">
          <cell r="D2419" t="str">
            <v>050004048</v>
          </cell>
          <cell r="E2419" t="str">
            <v>GUARNIZ AFL 1.1/2</v>
          </cell>
        </row>
        <row r="2420">
          <cell r="D2420" t="str">
            <v>050004060</v>
          </cell>
          <cell r="E2420" t="str">
            <v>GUARNIZ AFL 2</v>
          </cell>
        </row>
        <row r="2421">
          <cell r="D2421" t="str">
            <v>050004076</v>
          </cell>
          <cell r="E2421" t="str">
            <v>GUARNIZ AFL 2.1/2</v>
          </cell>
        </row>
        <row r="2422">
          <cell r="D2422" t="str">
            <v>050004088</v>
          </cell>
          <cell r="E2422" t="str">
            <v>GUARNIZ AFL 3</v>
          </cell>
        </row>
        <row r="2423">
          <cell r="D2423" t="str">
            <v>050004114</v>
          </cell>
          <cell r="E2423" t="str">
            <v>GUARNIZ AFL 4</v>
          </cell>
        </row>
        <row r="2424">
          <cell r="D2424" t="str">
            <v>050006015</v>
          </cell>
          <cell r="E2424" t="str">
            <v>GUARNIZ FIBRA PN6 15</v>
          </cell>
        </row>
        <row r="2425">
          <cell r="D2425" t="str">
            <v>050006020</v>
          </cell>
          <cell r="E2425" t="str">
            <v>GUARNIZ FIBRA PN6 20</v>
          </cell>
        </row>
        <row r="2426">
          <cell r="D2426" t="str">
            <v>050006025</v>
          </cell>
          <cell r="E2426" t="str">
            <v>GUARNIZ FIBRA PN6 25</v>
          </cell>
        </row>
        <row r="2427">
          <cell r="D2427" t="str">
            <v>050006032</v>
          </cell>
          <cell r="E2427" t="str">
            <v>GUARNIZ FIBRA PN6 32</v>
          </cell>
        </row>
        <row r="2428">
          <cell r="D2428" t="str">
            <v>050006040</v>
          </cell>
          <cell r="E2428" t="str">
            <v>GUARNIZ FIBRA PN6 40</v>
          </cell>
        </row>
        <row r="2429">
          <cell r="D2429" t="str">
            <v>050006050</v>
          </cell>
          <cell r="E2429" t="str">
            <v>GUARNIZ FIBRA PN6 50</v>
          </cell>
        </row>
        <row r="2430">
          <cell r="D2430" t="str">
            <v>050006065</v>
          </cell>
          <cell r="E2430" t="str">
            <v>GUARNIZ FIBRA PN6 65</v>
          </cell>
        </row>
        <row r="2431">
          <cell r="D2431" t="str">
            <v>050006080</v>
          </cell>
          <cell r="E2431" t="str">
            <v>GUARNIZ FIBRA PN6 80</v>
          </cell>
        </row>
        <row r="2432">
          <cell r="D2432" t="str">
            <v>050006100</v>
          </cell>
          <cell r="E2432" t="str">
            <v>GUARNIZ FIBRA PN6 100</v>
          </cell>
        </row>
        <row r="2433">
          <cell r="D2433" t="str">
            <v>050006125</v>
          </cell>
          <cell r="E2433" t="str">
            <v>GUARNIZ FIBRA PN6 125</v>
          </cell>
        </row>
        <row r="2434">
          <cell r="D2434" t="str">
            <v>050006150</v>
          </cell>
          <cell r="E2434" t="str">
            <v>GUARNIZ FIBRA PN6 150</v>
          </cell>
        </row>
        <row r="2435">
          <cell r="D2435" t="str">
            <v>050006200</v>
          </cell>
          <cell r="E2435" t="str">
            <v>GUARNIZ FIBRA PN6 200</v>
          </cell>
        </row>
        <row r="2436">
          <cell r="D2436" t="str">
            <v>050006250</v>
          </cell>
          <cell r="E2436" t="str">
            <v>GUARNIZ FIBRA PN6 250</v>
          </cell>
        </row>
        <row r="2437">
          <cell r="D2437" t="str">
            <v>050008010</v>
          </cell>
          <cell r="E2437" t="str">
            <v>GUARNIZ FIBRA PN16 10</v>
          </cell>
        </row>
        <row r="2438">
          <cell r="D2438" t="str">
            <v>050008015</v>
          </cell>
          <cell r="E2438" t="str">
            <v>GUARNIZ FIBRA PN16 15</v>
          </cell>
        </row>
        <row r="2439">
          <cell r="D2439" t="str">
            <v>050008020</v>
          </cell>
          <cell r="E2439" t="str">
            <v>GUARNIZ FIBRA PN16 20</v>
          </cell>
        </row>
        <row r="2440">
          <cell r="D2440" t="str">
            <v>050008025</v>
          </cell>
          <cell r="E2440" t="str">
            <v>GUARNIZ FIBRA PN16 25</v>
          </cell>
        </row>
        <row r="2441">
          <cell r="D2441" t="str">
            <v>050008032</v>
          </cell>
          <cell r="E2441" t="str">
            <v>GUARNIZ FIBRA PN16 32</v>
          </cell>
        </row>
        <row r="2442">
          <cell r="D2442" t="str">
            <v>050008040</v>
          </cell>
          <cell r="E2442" t="str">
            <v>GUARNIZ FIBRA PN16 40</v>
          </cell>
        </row>
        <row r="2443">
          <cell r="D2443" t="str">
            <v>050008050</v>
          </cell>
          <cell r="E2443" t="str">
            <v>GUARNIZ FIBRA PN16 50</v>
          </cell>
        </row>
        <row r="2444">
          <cell r="D2444" t="str">
            <v>050008065</v>
          </cell>
          <cell r="E2444" t="str">
            <v>GUARNIZ FIBRA PN16 65</v>
          </cell>
        </row>
        <row r="2445">
          <cell r="D2445" t="str">
            <v>050008080</v>
          </cell>
          <cell r="E2445" t="str">
            <v>GUARNIZ FIBRA PN16 80</v>
          </cell>
        </row>
        <row r="2446">
          <cell r="D2446" t="str">
            <v>050008100</v>
          </cell>
          <cell r="E2446" t="str">
            <v>GUARNIZ FIBRA PN16 100</v>
          </cell>
        </row>
        <row r="2447">
          <cell r="D2447" t="str">
            <v>050008125</v>
          </cell>
          <cell r="E2447" t="str">
            <v>GUARNIZ FIBRA PN16 125</v>
          </cell>
        </row>
        <row r="2448">
          <cell r="D2448" t="str">
            <v>050008150</v>
          </cell>
          <cell r="E2448" t="str">
            <v>GUARNIZ FIBRA PN16 150</v>
          </cell>
        </row>
        <row r="2449">
          <cell r="D2449" t="str">
            <v>050008200</v>
          </cell>
          <cell r="E2449" t="str">
            <v>GUARNIZ FIBRA PN16 200</v>
          </cell>
        </row>
        <row r="2450">
          <cell r="D2450" t="str">
            <v>050008250</v>
          </cell>
          <cell r="E2450" t="str">
            <v>GUARNIZ FIBRA PN16 250</v>
          </cell>
        </row>
        <row r="2451">
          <cell r="D2451" t="str">
            <v>050008300</v>
          </cell>
          <cell r="E2451" t="str">
            <v>GUARNIZ FIBRA PN16 300</v>
          </cell>
        </row>
        <row r="2452">
          <cell r="D2452" t="str">
            <v>050008350</v>
          </cell>
          <cell r="E2452" t="str">
            <v>GUARNIZ FIBRA PN16 350</v>
          </cell>
        </row>
        <row r="2453">
          <cell r="D2453" t="str">
            <v>050008400</v>
          </cell>
          <cell r="E2453" t="str">
            <v>GUARNIZ FIBRA PN16 400</v>
          </cell>
        </row>
        <row r="2454">
          <cell r="D2454" t="str">
            <v>050008450</v>
          </cell>
          <cell r="E2454" t="str">
            <v>GUARNIZ FIBRA PN16 450</v>
          </cell>
        </row>
        <row r="2455">
          <cell r="D2455" t="str">
            <v>050008500</v>
          </cell>
          <cell r="E2455" t="str">
            <v>GUARNIZ FIBRA PN16 500</v>
          </cell>
        </row>
        <row r="2456">
          <cell r="D2456" t="str">
            <v>050008600</v>
          </cell>
          <cell r="E2456" t="str">
            <v>GUARNIZ FIBRA PN16 600</v>
          </cell>
        </row>
        <row r="2457">
          <cell r="D2457" t="str">
            <v>050010015</v>
          </cell>
          <cell r="E2457" t="str">
            <v>GUARNIZ GOMMA PN6 15</v>
          </cell>
        </row>
        <row r="2458">
          <cell r="D2458" t="str">
            <v>050010020</v>
          </cell>
          <cell r="E2458" t="str">
            <v>GUARNIZ GOMMA PN6 20</v>
          </cell>
        </row>
        <row r="2459">
          <cell r="D2459" t="str">
            <v>050010025</v>
          </cell>
          <cell r="E2459" t="str">
            <v>GUARNIZ GOMMA PN6 25</v>
          </cell>
        </row>
        <row r="2460">
          <cell r="D2460" t="str">
            <v>050010032</v>
          </cell>
          <cell r="E2460" t="str">
            <v>GUARNIZ GOMMA PN6 32</v>
          </cell>
        </row>
        <row r="2461">
          <cell r="D2461" t="str">
            <v>050010040</v>
          </cell>
          <cell r="E2461" t="str">
            <v>GUARNIZ GOMMA PN6 40</v>
          </cell>
        </row>
        <row r="2462">
          <cell r="D2462" t="str">
            <v>050010050</v>
          </cell>
          <cell r="E2462" t="str">
            <v>GUARNIZ GOMMA PN6 50</v>
          </cell>
        </row>
        <row r="2463">
          <cell r="D2463" t="str">
            <v>050010065</v>
          </cell>
          <cell r="E2463" t="str">
            <v>GUARNIZ GOMMA PN6 65</v>
          </cell>
        </row>
        <row r="2464">
          <cell r="D2464" t="str">
            <v>050010080</v>
          </cell>
          <cell r="E2464" t="str">
            <v>GUARNIZ GOMMA PN6 80</v>
          </cell>
        </row>
        <row r="2465">
          <cell r="D2465" t="str">
            <v>050010100</v>
          </cell>
          <cell r="E2465" t="str">
            <v>GUARNIZ GOMMA PN6 100</v>
          </cell>
        </row>
        <row r="2466">
          <cell r="D2466" t="str">
            <v>050010125</v>
          </cell>
          <cell r="E2466" t="str">
            <v>GUARNIZ GOMMA PN6 125</v>
          </cell>
        </row>
        <row r="2467">
          <cell r="D2467" t="str">
            <v>050010150</v>
          </cell>
          <cell r="E2467" t="str">
            <v>GUARNIZ GOMMA PN6 150</v>
          </cell>
        </row>
        <row r="2468">
          <cell r="D2468" t="str">
            <v>050010200</v>
          </cell>
          <cell r="E2468" t="str">
            <v>GUARNIZ GOMMA PN6 200</v>
          </cell>
        </row>
        <row r="2469">
          <cell r="D2469" t="str">
            <v>050012015</v>
          </cell>
          <cell r="E2469" t="str">
            <v>GUARNIZ GOMMA PN16 15</v>
          </cell>
        </row>
        <row r="2470">
          <cell r="D2470" t="str">
            <v>050012020</v>
          </cell>
          <cell r="E2470" t="str">
            <v>GUARNIZ GOMMA PN16 20</v>
          </cell>
        </row>
        <row r="2471">
          <cell r="D2471" t="str">
            <v>050012025</v>
          </cell>
          <cell r="E2471" t="str">
            <v>GUARNIZ GOMMA PN16 25</v>
          </cell>
        </row>
        <row r="2472">
          <cell r="D2472" t="str">
            <v>050012032</v>
          </cell>
          <cell r="E2472" t="str">
            <v>GUARNIZ GOMMA PN16 32</v>
          </cell>
        </row>
        <row r="2473">
          <cell r="D2473" t="str">
            <v>050012040</v>
          </cell>
          <cell r="E2473" t="str">
            <v>GUARNIZ GOMMA PN16 40</v>
          </cell>
        </row>
        <row r="2474">
          <cell r="D2474" t="str">
            <v>050012050</v>
          </cell>
          <cell r="E2474" t="str">
            <v>GUARNIZ GOMMA PN16 50</v>
          </cell>
        </row>
        <row r="2475">
          <cell r="D2475" t="str">
            <v>050012065</v>
          </cell>
          <cell r="E2475" t="str">
            <v>GUARNIZ GOMMA PN16 65</v>
          </cell>
        </row>
        <row r="2476">
          <cell r="D2476" t="str">
            <v>050012080</v>
          </cell>
          <cell r="E2476" t="str">
            <v>GUARNIZ GOMMA PN16 80</v>
          </cell>
        </row>
        <row r="2477">
          <cell r="D2477" t="str">
            <v>050012100</v>
          </cell>
          <cell r="E2477" t="str">
            <v>GUARNIZ GOMMA PN16 100</v>
          </cell>
        </row>
        <row r="2478">
          <cell r="D2478" t="str">
            <v>050012125</v>
          </cell>
          <cell r="E2478" t="str">
            <v>GUARNIZ GOMMA PN16 125</v>
          </cell>
        </row>
        <row r="2479">
          <cell r="D2479" t="str">
            <v>050012150</v>
          </cell>
          <cell r="E2479" t="str">
            <v>GUARNIZ GOMMA PN16 150</v>
          </cell>
        </row>
        <row r="2480">
          <cell r="D2480" t="str">
            <v>050012200</v>
          </cell>
          <cell r="E2480" t="str">
            <v>GUARNIZ GOMMA PN16 200</v>
          </cell>
        </row>
        <row r="2481">
          <cell r="D2481" t="str">
            <v>050012250</v>
          </cell>
          <cell r="E2481" t="str">
            <v>GUARNIZ GOMMA PN16 250</v>
          </cell>
        </row>
        <row r="2482">
          <cell r="D2482" t="str">
            <v>050012300</v>
          </cell>
          <cell r="E2482" t="str">
            <v>GUARNIZ GOMMA PN16 300</v>
          </cell>
        </row>
        <row r="2483">
          <cell r="D2483" t="str">
            <v>050012350</v>
          </cell>
          <cell r="E2483" t="str">
            <v>GUARNIZ GOMMA PN16 350</v>
          </cell>
        </row>
        <row r="2484">
          <cell r="D2484" t="str">
            <v>050012400</v>
          </cell>
          <cell r="E2484" t="str">
            <v>GUARNIZ GOMMA PN16 400</v>
          </cell>
        </row>
        <row r="2485">
          <cell r="D2485" t="str">
            <v>050012450</v>
          </cell>
          <cell r="E2485" t="str">
            <v>GUARNIZ GOMMA PN16 450</v>
          </cell>
        </row>
        <row r="2486">
          <cell r="D2486" t="str">
            <v>050012500</v>
          </cell>
          <cell r="E2486" t="str">
            <v>GUARNIZ GOMMA PN16 500</v>
          </cell>
        </row>
        <row r="2487">
          <cell r="D2487" t="str">
            <v>050012600</v>
          </cell>
          <cell r="E2487" t="str">
            <v>GUARNIZ GOMMA PN16 600</v>
          </cell>
        </row>
        <row r="2488">
          <cell r="D2488" t="str">
            <v>050014021</v>
          </cell>
          <cell r="E2488" t="str">
            <v>GUARNIZ X CONTATORE 1/2</v>
          </cell>
        </row>
        <row r="2489">
          <cell r="D2489" t="str">
            <v>050014026</v>
          </cell>
          <cell r="E2489" t="str">
            <v>GUARNIZ X CONTATORE 3/4</v>
          </cell>
        </row>
        <row r="2490">
          <cell r="D2490" t="str">
            <v>050014032</v>
          </cell>
          <cell r="E2490" t="str">
            <v>GUARNIZ X CONTATORE 1</v>
          </cell>
        </row>
        <row r="2491">
          <cell r="D2491" t="str">
            <v>050014042</v>
          </cell>
          <cell r="E2491" t="str">
            <v>GUARNIZ X CONTATORE 1.1/4</v>
          </cell>
        </row>
        <row r="2492">
          <cell r="D2492" t="str">
            <v>050014048</v>
          </cell>
          <cell r="E2492" t="str">
            <v>GUARNIZ X CONTATORE 1.1/2</v>
          </cell>
        </row>
        <row r="2493">
          <cell r="D2493" t="str">
            <v>050014060</v>
          </cell>
          <cell r="E2493" t="str">
            <v>GUARNIZ X CONTATORE 2</v>
          </cell>
        </row>
        <row r="2494">
          <cell r="D2494" t="str">
            <v>050016015</v>
          </cell>
          <cell r="E2494" t="str">
            <v>GUARNIZ TEFLON DN 15</v>
          </cell>
        </row>
        <row r="2495">
          <cell r="D2495" t="str">
            <v>050016020</v>
          </cell>
          <cell r="E2495" t="str">
            <v>GUARNIZ TEFLON DN 20</v>
          </cell>
        </row>
        <row r="2496">
          <cell r="D2496" t="str">
            <v>050016025</v>
          </cell>
          <cell r="E2496" t="str">
            <v>GUARNIZ TEFLON DN 25</v>
          </cell>
        </row>
        <row r="2497">
          <cell r="D2497" t="str">
            <v>050016032</v>
          </cell>
          <cell r="E2497" t="str">
            <v>GUARNIZ TEFLON DN 32</v>
          </cell>
        </row>
        <row r="2498">
          <cell r="D2498" t="str">
            <v>050016040</v>
          </cell>
          <cell r="E2498" t="str">
            <v>GUARNIZ TEFLON DN 40</v>
          </cell>
        </row>
        <row r="2499">
          <cell r="D2499" t="str">
            <v>050016050</v>
          </cell>
          <cell r="E2499" t="str">
            <v>GUARNIZ TEFLON DN 50</v>
          </cell>
        </row>
        <row r="2500">
          <cell r="D2500" t="str">
            <v>050016065</v>
          </cell>
          <cell r="E2500" t="str">
            <v>GUARNIZ TEFLON DN 65</v>
          </cell>
        </row>
        <row r="2501">
          <cell r="D2501" t="str">
            <v>050016080</v>
          </cell>
          <cell r="E2501" t="str">
            <v>GUARNIZ TEFLON DN 80</v>
          </cell>
        </row>
        <row r="2502">
          <cell r="D2502" t="str">
            <v>050016100</v>
          </cell>
          <cell r="E2502" t="str">
            <v>GUARNIZ TEFLON DN 100</v>
          </cell>
        </row>
        <row r="2503">
          <cell r="D2503" t="str">
            <v>050016125</v>
          </cell>
          <cell r="E2503" t="str">
            <v>GUARNIZ TEFLON DN 125</v>
          </cell>
        </row>
        <row r="2504">
          <cell r="D2504" t="str">
            <v>050016150</v>
          </cell>
          <cell r="E2504" t="str">
            <v>GUARNIZ TEFLON DN 150</v>
          </cell>
        </row>
        <row r="2505">
          <cell r="D2505" t="str">
            <v>050016200</v>
          </cell>
          <cell r="E2505" t="str">
            <v>GUARNIZ TEFLON DN 200</v>
          </cell>
        </row>
        <row r="2506">
          <cell r="D2506" t="str">
            <v>050018020</v>
          </cell>
          <cell r="E2506" t="str">
            <v>GUARNIZ METALGRAF DN 20</v>
          </cell>
        </row>
        <row r="2507">
          <cell r="D2507" t="str">
            <v>050018025</v>
          </cell>
          <cell r="E2507" t="str">
            <v>GUARNIZ METALGRAF DN 25</v>
          </cell>
        </row>
        <row r="2508">
          <cell r="D2508" t="str">
            <v>050018032</v>
          </cell>
          <cell r="E2508" t="str">
            <v>GUARNIZ METALGRAF DN 32</v>
          </cell>
        </row>
        <row r="2509">
          <cell r="D2509" t="str">
            <v>050018040</v>
          </cell>
          <cell r="E2509" t="str">
            <v>GUARNIZ METALGRAF DN 40</v>
          </cell>
        </row>
        <row r="2510">
          <cell r="D2510" t="str">
            <v>050018050</v>
          </cell>
          <cell r="E2510" t="str">
            <v>GUARNIZ METALGRAF DN 50</v>
          </cell>
        </row>
        <row r="2511">
          <cell r="D2511" t="str">
            <v>050018065</v>
          </cell>
          <cell r="E2511" t="str">
            <v>GUARNIZ METALGRAF DN 65</v>
          </cell>
        </row>
        <row r="2512">
          <cell r="D2512" t="str">
            <v>050018080</v>
          </cell>
          <cell r="E2512" t="str">
            <v>GUARNIZ METALGRAF DN 80</v>
          </cell>
        </row>
        <row r="2513">
          <cell r="D2513" t="str">
            <v>050018100</v>
          </cell>
          <cell r="E2513" t="str">
            <v>GUARNIZ METALGRAF DN 100</v>
          </cell>
        </row>
        <row r="2514">
          <cell r="D2514" t="str">
            <v>050018125</v>
          </cell>
          <cell r="E2514" t="str">
            <v>GUARNIZ METALGRAF DN 125</v>
          </cell>
        </row>
        <row r="2515">
          <cell r="D2515" t="str">
            <v>050018150</v>
          </cell>
          <cell r="E2515" t="str">
            <v>GUARNIZ METALGRAF DN 150</v>
          </cell>
        </row>
        <row r="2516">
          <cell r="D2516" t="str">
            <v>050018200</v>
          </cell>
          <cell r="E2516" t="str">
            <v>GUARNIZ METALGRAF DN 200</v>
          </cell>
        </row>
        <row r="2517">
          <cell r="D2517" t="str">
            <v>050022033</v>
          </cell>
          <cell r="E2517" t="str">
            <v>GUARNIZIONE RADIATORE 1</v>
          </cell>
        </row>
        <row r="2518">
          <cell r="D2518" t="str">
            <v>050022042</v>
          </cell>
          <cell r="E2518" t="str">
            <v>GUARNIZIONE RADIATORE 1.1/4</v>
          </cell>
        </row>
        <row r="2519">
          <cell r="D2519" t="str">
            <v>050C00100020023</v>
          </cell>
          <cell r="E2519" t="str">
            <v>TIS COLLARE TQ10 20 23   100MM</v>
          </cell>
        </row>
        <row r="2520">
          <cell r="D2520" t="str">
            <v>050C00100025028</v>
          </cell>
          <cell r="E2520" t="str">
            <v>TIS COLLARE TQ10 25 28   100MM</v>
          </cell>
        </row>
        <row r="2521">
          <cell r="D2521" t="str">
            <v>050C00100032036</v>
          </cell>
          <cell r="E2521" t="str">
            <v>TIS COLLARE TQ10 32 36   100MM</v>
          </cell>
        </row>
        <row r="2522">
          <cell r="D2522" t="str">
            <v>050C00100040044</v>
          </cell>
          <cell r="E2522" t="str">
            <v>TIS COLLARE TQ10 40 44   100MM</v>
          </cell>
        </row>
        <row r="2523">
          <cell r="D2523" t="str">
            <v>050C00100048052</v>
          </cell>
          <cell r="E2523" t="str">
            <v>TIS COLLARE TQ10 48 52   100MM</v>
          </cell>
        </row>
        <row r="2524">
          <cell r="D2524" t="str">
            <v>050C00100054058</v>
          </cell>
          <cell r="E2524" t="str">
            <v>TIS COLLARE TQ10 54 58   100MM</v>
          </cell>
        </row>
        <row r="2525">
          <cell r="D2525" t="str">
            <v>050C00100060067</v>
          </cell>
          <cell r="E2525" t="str">
            <v>TIS COLLARE TQ10 60 67   100MM</v>
          </cell>
        </row>
        <row r="2526">
          <cell r="D2526" t="str">
            <v>050S10100020023</v>
          </cell>
          <cell r="E2526" t="str">
            <v>TIS COLLARE TQ10 20 23   100MM</v>
          </cell>
        </row>
        <row r="2527">
          <cell r="D2527" t="str">
            <v>050S10100025028</v>
          </cell>
          <cell r="E2527" t="str">
            <v>TIS COLLARE TS10 25 28   100MM</v>
          </cell>
        </row>
        <row r="2528">
          <cell r="D2528" t="str">
            <v>050S10100032035</v>
          </cell>
          <cell r="E2528" t="str">
            <v>TIS COLLARE TS10 32 35   100MM</v>
          </cell>
        </row>
        <row r="2529">
          <cell r="D2529" t="str">
            <v>050S10100040044</v>
          </cell>
          <cell r="E2529" t="str">
            <v>TIS COLLARE TS10 40 44   100MM</v>
          </cell>
        </row>
        <row r="2530">
          <cell r="D2530" t="str">
            <v>050S10100044048</v>
          </cell>
          <cell r="E2530" t="str">
            <v>TIS COLLARE TS10 44 48   100MM</v>
          </cell>
        </row>
        <row r="2531">
          <cell r="D2531" t="str">
            <v>050S10100047054</v>
          </cell>
          <cell r="E2531" t="str">
            <v>TIS COLLARE TS10 47 54   100MM</v>
          </cell>
        </row>
        <row r="2532">
          <cell r="D2532" t="str">
            <v>050S10100057063</v>
          </cell>
          <cell r="E2532" t="str">
            <v>TIS COLLARE TS10 57 63   100MM</v>
          </cell>
        </row>
        <row r="2533">
          <cell r="D2533" t="str">
            <v>050S10100060066</v>
          </cell>
          <cell r="E2533" t="str">
            <v>TIS COLLARE TS10 60 66   100MM</v>
          </cell>
        </row>
        <row r="2534">
          <cell r="D2534" t="str">
            <v>050S10200025028</v>
          </cell>
          <cell r="E2534" t="str">
            <v>TIS COLLARE TS10 25 28   200MM</v>
          </cell>
        </row>
        <row r="2535">
          <cell r="D2535" t="str">
            <v>050S10200032035</v>
          </cell>
          <cell r="E2535" t="str">
            <v>TIS COLLARE TS10 32 35   200MM</v>
          </cell>
        </row>
        <row r="2536">
          <cell r="D2536" t="str">
            <v>050S10200040044</v>
          </cell>
          <cell r="E2536" t="str">
            <v>TIS COLLARE TS10 40 44   200MM</v>
          </cell>
        </row>
        <row r="2537">
          <cell r="D2537" t="str">
            <v>050S10200044048</v>
          </cell>
          <cell r="E2537" t="str">
            <v>TIS COLLARE TS10 44 48   200MM</v>
          </cell>
        </row>
        <row r="2538">
          <cell r="D2538" t="str">
            <v>050S10200048052</v>
          </cell>
          <cell r="E2538" t="str">
            <v>TIS COLLARE TS10 48 52   200MM</v>
          </cell>
        </row>
        <row r="2539">
          <cell r="D2539" t="str">
            <v>050S10200057063</v>
          </cell>
          <cell r="E2539" t="str">
            <v>TIS COLLARE TS10 57 63   200MM</v>
          </cell>
        </row>
        <row r="2540">
          <cell r="D2540" t="str">
            <v>050S10200060066</v>
          </cell>
          <cell r="E2540" t="str">
            <v>TIS COLLARE TS10 60 66   200MM</v>
          </cell>
        </row>
        <row r="2541">
          <cell r="D2541" t="str">
            <v>050S10200070078</v>
          </cell>
          <cell r="E2541" t="str">
            <v>TIS COLLARE TS10 70 78   200MM</v>
          </cell>
        </row>
        <row r="2542">
          <cell r="D2542" t="str">
            <v>050S10200082090</v>
          </cell>
          <cell r="E2542" t="str">
            <v>TIS COLLARE TS10 82 90   200MM</v>
          </cell>
        </row>
        <row r="2543">
          <cell r="D2543" t="str">
            <v>050S10200088096</v>
          </cell>
          <cell r="E2543" t="str">
            <v>TIS COLLARE TS10 88 96   200MM</v>
          </cell>
        </row>
        <row r="2544">
          <cell r="D2544" t="str">
            <v>050S10200098108</v>
          </cell>
          <cell r="E2544" t="str">
            <v>TIS COLLARE TS10 98 108  200MM</v>
          </cell>
        </row>
        <row r="2545">
          <cell r="D2545" t="str">
            <v>050S10200100110</v>
          </cell>
          <cell r="E2545" t="str">
            <v>TIS COLLARE TS10 100 110 200MM</v>
          </cell>
        </row>
        <row r="2546">
          <cell r="D2546" t="str">
            <v>050S10200108118</v>
          </cell>
          <cell r="E2546" t="str">
            <v>TIS COLLARE TS10 108 118 200MM</v>
          </cell>
        </row>
        <row r="2547">
          <cell r="D2547" t="str">
            <v>050S10200114125</v>
          </cell>
          <cell r="E2547" t="str">
            <v>TIS COLLARE TS10 114 125 200MM</v>
          </cell>
        </row>
        <row r="2548">
          <cell r="D2548" t="str">
            <v>050S10200125135</v>
          </cell>
          <cell r="E2548" t="str">
            <v>TIS COLLARE TS10 125 135 200MM</v>
          </cell>
        </row>
        <row r="2549">
          <cell r="D2549" t="str">
            <v>050S10200133145</v>
          </cell>
          <cell r="E2549" t="str">
            <v>TIS COLLARE TS10 133 145 200MM</v>
          </cell>
        </row>
        <row r="2550">
          <cell r="D2550" t="str">
            <v>050S10200144154</v>
          </cell>
          <cell r="E2550" t="str">
            <v>TIS COLLARE TS10 144 154 200MM</v>
          </cell>
        </row>
        <row r="2551">
          <cell r="D2551" t="str">
            <v>050S10200159171</v>
          </cell>
          <cell r="E2551" t="str">
            <v>TIS COLLARE TS10 159 171 200MM</v>
          </cell>
        </row>
        <row r="2552">
          <cell r="D2552" t="str">
            <v>050S10200165175</v>
          </cell>
          <cell r="E2552" t="str">
            <v>TIS COLLARE TS10 165 175 200MM</v>
          </cell>
        </row>
        <row r="2553">
          <cell r="D2553" t="str">
            <v>050S10200176186</v>
          </cell>
          <cell r="E2553" t="str">
            <v>TIS COLLARE TS10 176 186 200MM</v>
          </cell>
        </row>
        <row r="2554">
          <cell r="D2554" t="str">
            <v>050S10200186196</v>
          </cell>
          <cell r="E2554" t="str">
            <v>TIS COLLARE TS10 186 196 200MM</v>
          </cell>
        </row>
        <row r="2555">
          <cell r="D2555" t="str">
            <v>050S10200191203</v>
          </cell>
          <cell r="E2555" t="str">
            <v>TIS COLLARE TS10 191 203 200MM</v>
          </cell>
        </row>
        <row r="2556">
          <cell r="D2556" t="str">
            <v>050S10200200210</v>
          </cell>
          <cell r="E2556" t="str">
            <v>TIS COLLARE TS10 200 210 200MM</v>
          </cell>
        </row>
        <row r="2557">
          <cell r="D2557" t="str">
            <v>050S10200215225</v>
          </cell>
          <cell r="E2557" t="str">
            <v>TIS COLLARE TS10 215 225 200MM</v>
          </cell>
        </row>
        <row r="2558">
          <cell r="D2558" t="str">
            <v>050S10200218229</v>
          </cell>
          <cell r="E2558" t="str">
            <v>TIS COLLARE TS10 218 229 200MM</v>
          </cell>
        </row>
        <row r="2559">
          <cell r="D2559" t="str">
            <v>050S10200232244</v>
          </cell>
          <cell r="E2559" t="str">
            <v>TIS COLLARE TS10 232 244 200MM</v>
          </cell>
        </row>
        <row r="2560">
          <cell r="D2560" t="str">
            <v>050S10200250262</v>
          </cell>
          <cell r="E2560" t="str">
            <v>TIS COLLARE TS10 250 262 200MM</v>
          </cell>
        </row>
        <row r="2561">
          <cell r="D2561" t="str">
            <v>050S10250060067</v>
          </cell>
          <cell r="E2561" t="str">
            <v>TIS COLLARE TS10 60 67   250MM</v>
          </cell>
        </row>
        <row r="2562">
          <cell r="D2562" t="str">
            <v>050S10250243253</v>
          </cell>
          <cell r="E2562" t="str">
            <v>TIS COLLARE TS10 243 253 250MM</v>
          </cell>
        </row>
        <row r="2563">
          <cell r="D2563" t="str">
            <v>050S10300063070</v>
          </cell>
          <cell r="E2563" t="str">
            <v>TIS COLLARE TS10 63 70   300MM</v>
          </cell>
        </row>
        <row r="2564">
          <cell r="D2564" t="str">
            <v>050S10300070078</v>
          </cell>
          <cell r="E2564" t="str">
            <v>TIS COLLARE TS10 70 78   300MM</v>
          </cell>
        </row>
        <row r="2565">
          <cell r="D2565" t="str">
            <v>050S10300073080</v>
          </cell>
          <cell r="E2565" t="str">
            <v>TIS COLLARE TS10 73 80   300MM</v>
          </cell>
        </row>
        <row r="2566">
          <cell r="D2566" t="str">
            <v>050S10300087094</v>
          </cell>
          <cell r="E2566" t="str">
            <v>TIS COLLARE TS10 87 94   300MM</v>
          </cell>
        </row>
        <row r="2567">
          <cell r="D2567" t="str">
            <v>050S10300100110</v>
          </cell>
          <cell r="E2567" t="str">
            <v>TIS COLLARE TS10 100 110 300MM</v>
          </cell>
        </row>
        <row r="2568">
          <cell r="D2568" t="str">
            <v>050S10300108118</v>
          </cell>
          <cell r="E2568" t="str">
            <v>TIS COLLARE TS10 108 118 300MM</v>
          </cell>
        </row>
        <row r="2569">
          <cell r="D2569" t="str">
            <v>050S10300133145</v>
          </cell>
          <cell r="E2569" t="str">
            <v>TIS COLLARE TS10 133 145 300MM</v>
          </cell>
        </row>
        <row r="2570">
          <cell r="D2570" t="str">
            <v>050S10300144154</v>
          </cell>
          <cell r="E2570" t="str">
            <v>TIS COLLARE TS10 144 154 300MM</v>
          </cell>
        </row>
        <row r="2571">
          <cell r="D2571" t="str">
            <v>050S10300159171</v>
          </cell>
          <cell r="E2571" t="str">
            <v>TIS COLLARE TS10 159 171 300MM</v>
          </cell>
        </row>
        <row r="2572">
          <cell r="D2572" t="str">
            <v>050S10300165175</v>
          </cell>
          <cell r="E2572" t="str">
            <v>TIS COLLARE TS10 165 175 300MM</v>
          </cell>
        </row>
        <row r="2573">
          <cell r="D2573" t="str">
            <v>050S10300215225</v>
          </cell>
          <cell r="E2573" t="str">
            <v>TIS COLLARE TS10 215 225 300MM</v>
          </cell>
        </row>
        <row r="2574">
          <cell r="D2574" t="str">
            <v>050S10300218229</v>
          </cell>
          <cell r="E2574" t="str">
            <v>TIS COLLARE TS10 218 229 300MM</v>
          </cell>
        </row>
        <row r="2575">
          <cell r="D2575" t="str">
            <v>050S10300258270</v>
          </cell>
          <cell r="E2575" t="str">
            <v>TIS COLLARE TS10 258 270 300MM</v>
          </cell>
        </row>
        <row r="2576">
          <cell r="D2576" t="str">
            <v>050S10300273296</v>
          </cell>
          <cell r="E2576" t="str">
            <v>TIS COLLARE TS10 273 296 300MM</v>
          </cell>
        </row>
        <row r="2577">
          <cell r="D2577" t="str">
            <v>050S10300388408</v>
          </cell>
          <cell r="E2577" t="str">
            <v>TIS COLLARE TS10 388 408 300MM</v>
          </cell>
        </row>
        <row r="2578">
          <cell r="D2578" t="str">
            <v>050S20200170193</v>
          </cell>
          <cell r="E2578" t="str">
            <v>TIS COLLARE TS20 170 193 200MM</v>
          </cell>
        </row>
        <row r="2579">
          <cell r="D2579" t="str">
            <v>050S20300200222</v>
          </cell>
          <cell r="E2579" t="str">
            <v>TIS COLLARE TS20 200 222 300MM</v>
          </cell>
        </row>
        <row r="2580">
          <cell r="D2580" t="str">
            <v>050S20300226246</v>
          </cell>
          <cell r="E2580" t="str">
            <v>TIS COLLARE TS20 226 246 300MM</v>
          </cell>
        </row>
        <row r="2581">
          <cell r="D2581" t="str">
            <v>050S20300259280</v>
          </cell>
          <cell r="E2581" t="str">
            <v>TIS COLLARE TS20 259 280 300MM</v>
          </cell>
        </row>
        <row r="2582">
          <cell r="D2582" t="str">
            <v>050S20300273296</v>
          </cell>
          <cell r="E2582" t="str">
            <v>TIS COLLARE TS20 273 296 300MM</v>
          </cell>
        </row>
        <row r="2583">
          <cell r="D2583" t="str">
            <v>050S20300334356</v>
          </cell>
          <cell r="E2583" t="str">
            <v>TIS COLLARE TS20 334 356 300MM</v>
          </cell>
        </row>
        <row r="2584">
          <cell r="D2584" t="str">
            <v>050S20300355378</v>
          </cell>
          <cell r="E2584" t="str">
            <v>TIS COLLARE TS20 355 378 300MM</v>
          </cell>
        </row>
        <row r="2585">
          <cell r="D2585" t="str">
            <v>050S20500200222</v>
          </cell>
          <cell r="E2585" t="str">
            <v>TIS COLLARE TS20 200 222 500MM</v>
          </cell>
        </row>
        <row r="2586">
          <cell r="D2586" t="str">
            <v>050S20500315335</v>
          </cell>
          <cell r="E2586" t="str">
            <v>TIS COLLARE TS20 315 335 500MM</v>
          </cell>
        </row>
        <row r="2587">
          <cell r="D2587" t="str">
            <v>050S20500365385</v>
          </cell>
          <cell r="E2587" t="str">
            <v>TIS COLLARE TS20 365 385 500MM</v>
          </cell>
        </row>
        <row r="2588">
          <cell r="D2588" t="str">
            <v>050T20100510530</v>
          </cell>
          <cell r="E2588" t="str">
            <v>TIS COLLARE TT20 510 530 500MM</v>
          </cell>
        </row>
        <row r="2589">
          <cell r="D2589" t="str">
            <v>052002010045</v>
          </cell>
          <cell r="E2589" t="str">
            <v>VITE 10M 45</v>
          </cell>
        </row>
        <row r="2590">
          <cell r="D2590" t="str">
            <v>052002010050</v>
          </cell>
          <cell r="E2590" t="str">
            <v>VITE 10M 50</v>
          </cell>
        </row>
        <row r="2591">
          <cell r="D2591" t="str">
            <v>052002010060</v>
          </cell>
          <cell r="E2591" t="str">
            <v>VITE 10M 60</v>
          </cell>
        </row>
        <row r="2592">
          <cell r="D2592" t="str">
            <v>052002010070</v>
          </cell>
          <cell r="E2592" t="str">
            <v>VITE 10M 70</v>
          </cell>
        </row>
        <row r="2593">
          <cell r="D2593" t="str">
            <v>052002012050</v>
          </cell>
          <cell r="E2593" t="str">
            <v>VITE 12M 50</v>
          </cell>
        </row>
        <row r="2594">
          <cell r="D2594" t="str">
            <v>052002012060</v>
          </cell>
          <cell r="E2594" t="str">
            <v>VITE 12M 60</v>
          </cell>
        </row>
        <row r="2595">
          <cell r="D2595" t="str">
            <v>052002012070</v>
          </cell>
          <cell r="E2595" t="str">
            <v>VITE 12M 70</v>
          </cell>
        </row>
        <row r="2596">
          <cell r="D2596" t="str">
            <v>052002012080</v>
          </cell>
          <cell r="E2596" t="str">
            <v>VITE 12M 80</v>
          </cell>
        </row>
        <row r="2597">
          <cell r="D2597" t="str">
            <v>052002014040</v>
          </cell>
          <cell r="E2597" t="str">
            <v>VITE 14M 40</v>
          </cell>
        </row>
        <row r="2598">
          <cell r="D2598" t="str">
            <v>052002014045</v>
          </cell>
          <cell r="E2598" t="str">
            <v>VITE 14M 45</v>
          </cell>
        </row>
        <row r="2599">
          <cell r="D2599" t="str">
            <v>052002014050</v>
          </cell>
          <cell r="E2599" t="str">
            <v>VITE 14M 50</v>
          </cell>
        </row>
        <row r="2600">
          <cell r="D2600" t="str">
            <v>052002014060</v>
          </cell>
          <cell r="E2600" t="str">
            <v>VITE 14M 60</v>
          </cell>
        </row>
        <row r="2601">
          <cell r="D2601" t="str">
            <v>052002014070</v>
          </cell>
          <cell r="E2601" t="str">
            <v>VITE 14M 70</v>
          </cell>
        </row>
        <row r="2602">
          <cell r="D2602" t="str">
            <v>052002014080</v>
          </cell>
          <cell r="E2602" t="str">
            <v>VITE 14M 80</v>
          </cell>
        </row>
        <row r="2603">
          <cell r="D2603" t="str">
            <v>052002014100</v>
          </cell>
          <cell r="E2603" t="str">
            <v>VITE 14M 100</v>
          </cell>
        </row>
        <row r="2604">
          <cell r="D2604" t="str">
            <v>052002016060</v>
          </cell>
          <cell r="E2604" t="str">
            <v>VITE 16M 60 PF</v>
          </cell>
        </row>
        <row r="2605">
          <cell r="D2605" t="str">
            <v>052002016065</v>
          </cell>
          <cell r="E2605" t="str">
            <v>VITE 16M 65 PF</v>
          </cell>
        </row>
        <row r="2606">
          <cell r="D2606" t="str">
            <v>052002016070</v>
          </cell>
          <cell r="E2606" t="str">
            <v>VITE 16M 70 PF</v>
          </cell>
        </row>
        <row r="2607">
          <cell r="D2607" t="str">
            <v>052002016080</v>
          </cell>
          <cell r="E2607" t="str">
            <v>VITE 16M 80 PF</v>
          </cell>
        </row>
        <row r="2608">
          <cell r="D2608" t="str">
            <v>052002016090</v>
          </cell>
          <cell r="E2608" t="str">
            <v>VITE 16M 90 PF</v>
          </cell>
        </row>
        <row r="2609">
          <cell r="D2609" t="str">
            <v>052002016100</v>
          </cell>
          <cell r="E2609" t="str">
            <v>VITE 16M 100</v>
          </cell>
        </row>
        <row r="2610">
          <cell r="D2610" t="str">
            <v>052002016110</v>
          </cell>
          <cell r="E2610" t="str">
            <v>VITE 16M 110 PF</v>
          </cell>
        </row>
        <row r="2611">
          <cell r="D2611" t="str">
            <v>052002016120</v>
          </cell>
          <cell r="E2611" t="str">
            <v>VITE 16M 120 PF</v>
          </cell>
        </row>
        <row r="2612">
          <cell r="D2612" t="str">
            <v>052002016130</v>
          </cell>
          <cell r="E2612" t="str">
            <v>VITE 16M 130 PF</v>
          </cell>
        </row>
        <row r="2613">
          <cell r="D2613" t="str">
            <v>052002018090</v>
          </cell>
          <cell r="E2613" t="str">
            <v>VITE 18M 90</v>
          </cell>
        </row>
        <row r="2614">
          <cell r="D2614" t="str">
            <v>052002020080</v>
          </cell>
          <cell r="E2614" t="str">
            <v>VITE 20M 80 PF</v>
          </cell>
        </row>
        <row r="2615">
          <cell r="D2615" t="str">
            <v>052002020090</v>
          </cell>
          <cell r="E2615" t="str">
            <v>VITE 20M 90 PF</v>
          </cell>
        </row>
        <row r="2616">
          <cell r="D2616" t="str">
            <v>052002020100</v>
          </cell>
          <cell r="E2616" t="str">
            <v>VITE 20M 100</v>
          </cell>
        </row>
        <row r="2617">
          <cell r="D2617" t="str">
            <v>052002020110</v>
          </cell>
          <cell r="E2617" t="str">
            <v>VITE 20M 110 PF</v>
          </cell>
        </row>
        <row r="2618">
          <cell r="D2618" t="str">
            <v>052002020120</v>
          </cell>
          <cell r="E2618" t="str">
            <v>VITE 20M 120 PF</v>
          </cell>
        </row>
        <row r="2619">
          <cell r="D2619" t="str">
            <v>052002020130</v>
          </cell>
          <cell r="E2619" t="str">
            <v>VITE 20M 130 PF</v>
          </cell>
        </row>
        <row r="2620">
          <cell r="D2620" t="str">
            <v>052002022080</v>
          </cell>
          <cell r="E2620" t="str">
            <v>VITE 22M 80</v>
          </cell>
        </row>
        <row r="2621">
          <cell r="D2621" t="str">
            <v>052002022090</v>
          </cell>
          <cell r="E2621" t="str">
            <v>VITE 22M 90 PF</v>
          </cell>
        </row>
        <row r="2622">
          <cell r="D2622" t="str">
            <v>052002022100</v>
          </cell>
          <cell r="E2622" t="str">
            <v>VITE 22M 100 PF</v>
          </cell>
        </row>
        <row r="2623">
          <cell r="D2623" t="str">
            <v>052002022110</v>
          </cell>
          <cell r="E2623" t="str">
            <v>VITE 22M 110 PF</v>
          </cell>
        </row>
        <row r="2624">
          <cell r="D2624" t="str">
            <v>052004016035</v>
          </cell>
          <cell r="E2624" t="str">
            <v>VITE 16M 35 TF</v>
          </cell>
        </row>
        <row r="2625">
          <cell r="D2625" t="str">
            <v>052004016040</v>
          </cell>
          <cell r="E2625" t="str">
            <v>VITE 16M 40</v>
          </cell>
        </row>
        <row r="2626">
          <cell r="D2626" t="str">
            <v>052004016045</v>
          </cell>
          <cell r="E2626" t="str">
            <v>VITE 16M 45 TF</v>
          </cell>
        </row>
        <row r="2627">
          <cell r="D2627" t="str">
            <v>052004016050</v>
          </cell>
          <cell r="E2627" t="str">
            <v>VITE 16M 50</v>
          </cell>
        </row>
        <row r="2628">
          <cell r="D2628" t="str">
            <v>052004016060</v>
          </cell>
          <cell r="E2628" t="str">
            <v>VITE 16M 60 TF</v>
          </cell>
        </row>
        <row r="2629">
          <cell r="D2629" t="str">
            <v>052004020035</v>
          </cell>
          <cell r="E2629" t="str">
            <v>VITE 20M 35</v>
          </cell>
        </row>
        <row r="2630">
          <cell r="D2630" t="str">
            <v>052004020045</v>
          </cell>
          <cell r="E2630" t="str">
            <v>VITE 20M 45</v>
          </cell>
        </row>
        <row r="2631">
          <cell r="D2631" t="str">
            <v>052004020050</v>
          </cell>
          <cell r="E2631" t="str">
            <v>VITE 20M 50 TF</v>
          </cell>
        </row>
        <row r="2632">
          <cell r="D2632" t="str">
            <v>052004020065</v>
          </cell>
          <cell r="E2632" t="str">
            <v>VITE 20M 65 TF</v>
          </cell>
        </row>
        <row r="2633">
          <cell r="D2633" t="str">
            <v>052004027080</v>
          </cell>
          <cell r="E2633" t="str">
            <v>VITE 27M 80</v>
          </cell>
        </row>
        <row r="2634">
          <cell r="D2634" t="str">
            <v>052004027170</v>
          </cell>
          <cell r="E2634" t="str">
            <v>VITE 27M 170 TF</v>
          </cell>
        </row>
        <row r="2635">
          <cell r="D2635" t="str">
            <v>052010</v>
          </cell>
          <cell r="E2635" t="str">
            <v>RONDELLA PIANA 10</v>
          </cell>
        </row>
        <row r="2636">
          <cell r="D2636" t="str">
            <v>052012</v>
          </cell>
          <cell r="E2636" t="str">
            <v>RONDELLA PIANA 12</v>
          </cell>
        </row>
        <row r="2637">
          <cell r="D2637" t="str">
            <v>052012016060</v>
          </cell>
          <cell r="E2637" t="str">
            <v>VITE 16M 60 PF INOX</v>
          </cell>
        </row>
        <row r="2638">
          <cell r="D2638" t="str">
            <v>052012016065</v>
          </cell>
          <cell r="E2638" t="str">
            <v>VITE 16M 65 PF INOX</v>
          </cell>
        </row>
        <row r="2639">
          <cell r="D2639" t="str">
            <v>052012020080</v>
          </cell>
          <cell r="E2639" t="str">
            <v>VITE 20M 80 PF INOX</v>
          </cell>
        </row>
        <row r="2640">
          <cell r="D2640" t="str">
            <v>052014</v>
          </cell>
          <cell r="E2640" t="str">
            <v>RONDELLA PIANA 14</v>
          </cell>
        </row>
        <row r="2641">
          <cell r="D2641" t="str">
            <v>052016</v>
          </cell>
          <cell r="E2641" t="str">
            <v>RONDELLA PIANA 16</v>
          </cell>
        </row>
        <row r="2642">
          <cell r="D2642" t="str">
            <v>052018</v>
          </cell>
          <cell r="E2642" t="str">
            <v>RONDELLA PIANA 18</v>
          </cell>
        </row>
        <row r="2643">
          <cell r="D2643" t="str">
            <v>052020</v>
          </cell>
          <cell r="E2643" t="str">
            <v>RONDELLA PIANA 20</v>
          </cell>
        </row>
        <row r="2644">
          <cell r="D2644" t="str">
            <v>052022</v>
          </cell>
          <cell r="E2644" t="str">
            <v>RONDELLA PIANA 22</v>
          </cell>
        </row>
        <row r="2645">
          <cell r="D2645" t="str">
            <v>052022008</v>
          </cell>
          <cell r="E2645" t="str">
            <v>DADO 8 M</v>
          </cell>
        </row>
        <row r="2646">
          <cell r="D2646" t="str">
            <v>052022010</v>
          </cell>
          <cell r="E2646" t="str">
            <v>DADO 10M</v>
          </cell>
        </row>
        <row r="2647">
          <cell r="D2647" t="str">
            <v>052022012</v>
          </cell>
          <cell r="E2647" t="str">
            <v>DADO 12M</v>
          </cell>
        </row>
        <row r="2648">
          <cell r="D2648" t="str">
            <v>052022014</v>
          </cell>
          <cell r="E2648" t="str">
            <v>DADO 14M</v>
          </cell>
        </row>
        <row r="2649">
          <cell r="D2649" t="str">
            <v>052022016</v>
          </cell>
          <cell r="E2649" t="str">
            <v>DADO 16M</v>
          </cell>
        </row>
        <row r="2650">
          <cell r="D2650" t="str">
            <v>052022018</v>
          </cell>
          <cell r="E2650" t="str">
            <v>DADO 18M</v>
          </cell>
        </row>
        <row r="2651">
          <cell r="D2651" t="str">
            <v>052022020</v>
          </cell>
          <cell r="E2651" t="str">
            <v>DADO 20M</v>
          </cell>
        </row>
        <row r="2652">
          <cell r="D2652" t="str">
            <v>052022022</v>
          </cell>
          <cell r="E2652" t="str">
            <v>DADO 22M</v>
          </cell>
        </row>
        <row r="2653">
          <cell r="D2653" t="str">
            <v>052022027</v>
          </cell>
          <cell r="E2653" t="str">
            <v>DADO 27M</v>
          </cell>
        </row>
        <row r="2654">
          <cell r="D2654" t="str">
            <v>052024016</v>
          </cell>
          <cell r="E2654" t="str">
            <v>DADO 16M INOX</v>
          </cell>
        </row>
        <row r="2655">
          <cell r="D2655" t="str">
            <v>052024020</v>
          </cell>
          <cell r="E2655" t="str">
            <v>DADO 20M INOX</v>
          </cell>
        </row>
        <row r="2656">
          <cell r="D2656" t="str">
            <v>052100</v>
          </cell>
          <cell r="E2656" t="str">
            <v>RONDELLA PIANA 30</v>
          </cell>
        </row>
        <row r="2657">
          <cell r="D2657" t="str">
            <v>052100008</v>
          </cell>
          <cell r="E2657" t="str">
            <v>BARRA FILETTATA  8 MT1 ZN</v>
          </cell>
        </row>
        <row r="2658">
          <cell r="D2658" t="str">
            <v>052100010</v>
          </cell>
          <cell r="E2658" t="str">
            <v>BARRA FILETTATA 10 MT1 ZN</v>
          </cell>
        </row>
        <row r="2659">
          <cell r="D2659" t="str">
            <v>052100012</v>
          </cell>
          <cell r="E2659" t="str">
            <v>BARRA FILETTATA 12 MT1 ZN</v>
          </cell>
        </row>
        <row r="2660">
          <cell r="D2660" t="str">
            <v>052100014</v>
          </cell>
          <cell r="E2660" t="str">
            <v>BARRA FILETTATA 14 MT1 ZN</v>
          </cell>
        </row>
        <row r="2661">
          <cell r="D2661" t="str">
            <v>052100016</v>
          </cell>
          <cell r="E2661" t="str">
            <v>BARRA FILETTATA 16 MT1 ZN</v>
          </cell>
        </row>
        <row r="2662">
          <cell r="D2662" t="str">
            <v>052100018</v>
          </cell>
          <cell r="E2662" t="str">
            <v>BARRA FILETTATA 18 MT1 ZN</v>
          </cell>
        </row>
        <row r="2663">
          <cell r="D2663" t="str">
            <v>052100020</v>
          </cell>
          <cell r="E2663" t="str">
            <v>BARRA FILETTATA 20 MT1 ZN</v>
          </cell>
        </row>
        <row r="2664">
          <cell r="D2664" t="str">
            <v>054001</v>
          </cell>
          <cell r="E2664" t="str">
            <v>PROCHIND                GIUNTO</v>
          </cell>
        </row>
        <row r="2665">
          <cell r="D2665" t="str">
            <v>054004026</v>
          </cell>
          <cell r="E2665" t="str">
            <v>PROCHIND MF 3/4         GIUNT0</v>
          </cell>
        </row>
        <row r="2666">
          <cell r="D2666" t="str">
            <v>054004033</v>
          </cell>
          <cell r="E2666" t="str">
            <v>PROCHIND MF 1           GIUNTO</v>
          </cell>
        </row>
        <row r="2667">
          <cell r="D2667" t="str">
            <v>054004042</v>
          </cell>
          <cell r="E2667" t="str">
            <v>PROCHIND MF 1.1/4       GIUNTO</v>
          </cell>
        </row>
        <row r="2668">
          <cell r="D2668" t="str">
            <v>054004048</v>
          </cell>
          <cell r="E2668" t="str">
            <v>PROCHIND MF 1.1/2       GIUNTO</v>
          </cell>
        </row>
        <row r="2669">
          <cell r="D2669" t="str">
            <v>054004060</v>
          </cell>
          <cell r="E2669" t="str">
            <v>PROCHIND MF 2           GIUNTO</v>
          </cell>
        </row>
        <row r="2670">
          <cell r="D2670" t="str">
            <v>054004076</v>
          </cell>
          <cell r="E2670" t="str">
            <v>PROCHIND MF 2.1/2       GIUNTO</v>
          </cell>
        </row>
        <row r="2671">
          <cell r="D2671" t="str">
            <v>054004088</v>
          </cell>
          <cell r="E2671" t="str">
            <v>PROCHIND MF 3           GIUNTO</v>
          </cell>
        </row>
        <row r="2672">
          <cell r="D2672" t="str">
            <v>054004114</v>
          </cell>
          <cell r="E2672" t="str">
            <v>PROCHIND MF 4           GIUNTO</v>
          </cell>
        </row>
        <row r="2673">
          <cell r="D2673" t="str">
            <v>054008026</v>
          </cell>
          <cell r="E2673" t="str">
            <v>PROCHIND MS 3/4         GIUNTO</v>
          </cell>
        </row>
        <row r="2674">
          <cell r="D2674" t="str">
            <v>054008033</v>
          </cell>
          <cell r="E2674" t="str">
            <v>PROCHIND MS 1           GIUNTO</v>
          </cell>
        </row>
        <row r="2675">
          <cell r="D2675" t="str">
            <v>054008042</v>
          </cell>
          <cell r="E2675" t="str">
            <v>PROCHIND MS 1.1/4       GIUNTO</v>
          </cell>
        </row>
        <row r="2676">
          <cell r="D2676" t="str">
            <v>054008048</v>
          </cell>
          <cell r="E2676" t="str">
            <v>PROCHIND MS 1.1/2       GIUNTO</v>
          </cell>
        </row>
        <row r="2677">
          <cell r="D2677" t="str">
            <v>054008060</v>
          </cell>
          <cell r="E2677" t="str">
            <v>PROCHIND MS 2           GIUNTO</v>
          </cell>
        </row>
        <row r="2678">
          <cell r="D2678" t="str">
            <v>054008076</v>
          </cell>
          <cell r="E2678" t="str">
            <v>PROCHIND MS 2.1/2       GIUNTO</v>
          </cell>
        </row>
        <row r="2679">
          <cell r="D2679" t="str">
            <v>054008088</v>
          </cell>
          <cell r="E2679" t="str">
            <v>PROCHIND MS 3           GIUNTO</v>
          </cell>
        </row>
        <row r="2680">
          <cell r="D2680" t="str">
            <v>054010026</v>
          </cell>
          <cell r="E2680" t="str">
            <v>PROCHIND FF 3/4         GIUNTO</v>
          </cell>
        </row>
        <row r="2681">
          <cell r="D2681" t="str">
            <v>054010033</v>
          </cell>
          <cell r="E2681" t="str">
            <v>PROCHIND FF 1           GIUNTO</v>
          </cell>
        </row>
        <row r="2682">
          <cell r="D2682" t="str">
            <v>054010042</v>
          </cell>
          <cell r="E2682" t="str">
            <v>PROCHIND FF 1.1/4       GIUNTO</v>
          </cell>
        </row>
        <row r="2683">
          <cell r="D2683" t="str">
            <v>054010048</v>
          </cell>
          <cell r="E2683" t="str">
            <v>PROCHIND FF 1.1/2       GIUNTO</v>
          </cell>
        </row>
        <row r="2684">
          <cell r="D2684" t="str">
            <v>054010060</v>
          </cell>
          <cell r="E2684" t="str">
            <v>PROCHIND FF 2           GIUNTO</v>
          </cell>
        </row>
        <row r="2685">
          <cell r="D2685" t="str">
            <v>054012026</v>
          </cell>
          <cell r="E2685" t="str">
            <v>PROCHIND PN25 26        GIUNTO</v>
          </cell>
        </row>
        <row r="2686">
          <cell r="D2686" t="str">
            <v>054012033</v>
          </cell>
          <cell r="E2686" t="str">
            <v>PROCHIND PN25 33        GIUNTO</v>
          </cell>
        </row>
        <row r="2687">
          <cell r="D2687" t="str">
            <v>054012042</v>
          </cell>
          <cell r="E2687" t="str">
            <v>PROCHIND PN25 42        GIUNTO</v>
          </cell>
        </row>
        <row r="2688">
          <cell r="D2688" t="str">
            <v>054012048</v>
          </cell>
          <cell r="E2688" t="str">
            <v>PROCHIND PN25 48        GIUNTO</v>
          </cell>
        </row>
        <row r="2689">
          <cell r="D2689" t="str">
            <v>054012060</v>
          </cell>
          <cell r="E2689" t="str">
            <v>PROCHIND PN25 60        GIUNTO</v>
          </cell>
        </row>
        <row r="2690">
          <cell r="D2690" t="str">
            <v>054012076</v>
          </cell>
          <cell r="E2690" t="str">
            <v>PROCHIND PN25 76        GIUNTO</v>
          </cell>
        </row>
        <row r="2691">
          <cell r="D2691" t="str">
            <v>054012088</v>
          </cell>
          <cell r="E2691" t="str">
            <v>PROCHIND PN25 88        GIUNTO</v>
          </cell>
        </row>
        <row r="2692">
          <cell r="D2692" t="str">
            <v>054012114</v>
          </cell>
          <cell r="E2692" t="str">
            <v>PROCHIND PN25 114       GIUNTO</v>
          </cell>
        </row>
        <row r="2693">
          <cell r="D2693" t="str">
            <v>054012139</v>
          </cell>
          <cell r="E2693" t="str">
            <v>PROCHIND PN25 139       GIUNTO</v>
          </cell>
        </row>
        <row r="2694">
          <cell r="D2694" t="str">
            <v>054012168</v>
          </cell>
          <cell r="E2694" t="str">
            <v>PROCHIND PN25 168       GIUNTO</v>
          </cell>
        </row>
        <row r="2695">
          <cell r="D2695" t="str">
            <v>054012219</v>
          </cell>
          <cell r="E2695" t="str">
            <v>PROCHIND PN25 219       GIUNTO</v>
          </cell>
        </row>
        <row r="2696">
          <cell r="D2696" t="str">
            <v>054012273</v>
          </cell>
          <cell r="E2696" t="str">
            <v>PROCHIND PN25 273       GIUNTO</v>
          </cell>
        </row>
        <row r="2697">
          <cell r="D2697" t="str">
            <v>054012323</v>
          </cell>
          <cell r="E2697" t="str">
            <v>PROCHIND PN25 300       GIUNTO</v>
          </cell>
        </row>
        <row r="2698">
          <cell r="D2698" t="str">
            <v>054016060</v>
          </cell>
          <cell r="E2698" t="str">
            <v>PROCHIND PN100 60       GIUNTO</v>
          </cell>
        </row>
        <row r="2699">
          <cell r="D2699" t="str">
            <v>054016076</v>
          </cell>
          <cell r="E2699" t="str">
            <v>PROCHIND PN100 76       GIUNTO</v>
          </cell>
        </row>
        <row r="2700">
          <cell r="D2700" t="str">
            <v>054016088</v>
          </cell>
          <cell r="E2700" t="str">
            <v>PROCHIND PN100 88       GIUNTO</v>
          </cell>
        </row>
        <row r="2701">
          <cell r="D2701" t="str">
            <v>054016114</v>
          </cell>
          <cell r="E2701" t="str">
            <v>PROCHIND PN100 114      GIUNTO</v>
          </cell>
        </row>
        <row r="2702">
          <cell r="D2702" t="str">
            <v>054016139</v>
          </cell>
          <cell r="E2702" t="str">
            <v>PROCHIND PN100 139      GIUNTO</v>
          </cell>
        </row>
        <row r="2703">
          <cell r="D2703" t="str">
            <v>054016168</v>
          </cell>
          <cell r="E2703" t="str">
            <v>PROCHIND PN100 168      GIUNTO</v>
          </cell>
        </row>
        <row r="2704">
          <cell r="D2704" t="str">
            <v>054016219</v>
          </cell>
          <cell r="E2704" t="str">
            <v>PROCHIND PN100 219      GIUNTO</v>
          </cell>
        </row>
        <row r="2705">
          <cell r="D2705" t="str">
            <v>056002010017</v>
          </cell>
          <cell r="E2705" t="str">
            <v>RAC BICONO M 10 3/8</v>
          </cell>
        </row>
        <row r="2706">
          <cell r="D2706" t="str">
            <v>058002014010</v>
          </cell>
          <cell r="E2706" t="str">
            <v>OTER 240 1/4 1/8 MANICOTTO RID</v>
          </cell>
        </row>
        <row r="2707">
          <cell r="D2707" t="str">
            <v>058002017010</v>
          </cell>
          <cell r="E2707" t="str">
            <v>OTER 240 3/8 1/8 MANICOTTO RID</v>
          </cell>
        </row>
        <row r="2708">
          <cell r="D2708" t="str">
            <v>058002017014</v>
          </cell>
          <cell r="E2708" t="str">
            <v>OTER 240 3/8 1/4 MANICOTTO RID</v>
          </cell>
        </row>
        <row r="2709">
          <cell r="D2709" t="str">
            <v>058002021014</v>
          </cell>
          <cell r="E2709" t="str">
            <v>OTER 240 1/2 1/4 MANICOTTO RID</v>
          </cell>
        </row>
        <row r="2710">
          <cell r="D2710" t="str">
            <v>058002021017</v>
          </cell>
          <cell r="E2710" t="str">
            <v>OTER 240 1/2 3/8 MANICOTTO RID</v>
          </cell>
        </row>
        <row r="2711">
          <cell r="D2711" t="str">
            <v>058002026021</v>
          </cell>
          <cell r="E2711" t="str">
            <v>OTER 240 3/4 1/2 MANICOTTO RID</v>
          </cell>
        </row>
        <row r="2712">
          <cell r="D2712" t="str">
            <v>058002033021</v>
          </cell>
          <cell r="E2712" t="str">
            <v>OTER 240 1 1/2   MANICOTTO RID</v>
          </cell>
        </row>
        <row r="2713">
          <cell r="D2713" t="str">
            <v>058002033026</v>
          </cell>
          <cell r="E2713" t="str">
            <v>OTER 240 1 3/4   MANICOTTO RID</v>
          </cell>
        </row>
        <row r="2714">
          <cell r="D2714" t="str">
            <v>058004014010</v>
          </cell>
          <cell r="E2714" t="str">
            <v>OTER 241 1/4 1/8     RIDUZIONE</v>
          </cell>
        </row>
        <row r="2715">
          <cell r="D2715" t="str">
            <v>058004017010</v>
          </cell>
          <cell r="E2715" t="str">
            <v>OTER 241 3/8 1/8     RIDUZIONE</v>
          </cell>
        </row>
        <row r="2716">
          <cell r="D2716" t="str">
            <v>058004017014</v>
          </cell>
          <cell r="E2716" t="str">
            <v>OTER 241 3/8 1/4     RIDUZIONE</v>
          </cell>
        </row>
        <row r="2717">
          <cell r="D2717" t="str">
            <v>058004021010</v>
          </cell>
          <cell r="E2717" t="str">
            <v>OTER 241 1/2 1/8     RIDUZIONE</v>
          </cell>
        </row>
        <row r="2718">
          <cell r="D2718" t="str">
            <v>058004021014</v>
          </cell>
          <cell r="E2718" t="str">
            <v>OTER 241 1/2 1/4     RIDUZIONE</v>
          </cell>
        </row>
        <row r="2719">
          <cell r="D2719" t="str">
            <v>058004021017</v>
          </cell>
          <cell r="E2719" t="str">
            <v>OTER 241 1/2 3/8     RIDUZIONE</v>
          </cell>
        </row>
        <row r="2720">
          <cell r="D2720" t="str">
            <v>058004026017</v>
          </cell>
          <cell r="E2720" t="str">
            <v>OTER 241 3/4 3/8     RIDUZIONE</v>
          </cell>
        </row>
        <row r="2721">
          <cell r="D2721" t="str">
            <v>058004026021</v>
          </cell>
          <cell r="E2721" t="str">
            <v>OTER 241 3/4 1/2     RIDUZIONE</v>
          </cell>
        </row>
        <row r="2722">
          <cell r="D2722" t="str">
            <v>058004033017</v>
          </cell>
          <cell r="E2722" t="str">
            <v>OTER 241 1 3/8       RIDUZIONE</v>
          </cell>
        </row>
        <row r="2723">
          <cell r="D2723" t="str">
            <v>058004033021</v>
          </cell>
          <cell r="E2723" t="str">
            <v>OTER 241 1 1/2       RIDUZIONE</v>
          </cell>
        </row>
        <row r="2724">
          <cell r="D2724" t="str">
            <v>058004033026</v>
          </cell>
          <cell r="E2724" t="str">
            <v>OTER 241 1 3/4       RIDUZIONE</v>
          </cell>
        </row>
        <row r="2725">
          <cell r="D2725" t="str">
            <v>058006014010</v>
          </cell>
          <cell r="E2725" t="str">
            <v>OTER 245 1/4 1/8        NIPPLO</v>
          </cell>
        </row>
        <row r="2726">
          <cell r="D2726" t="str">
            <v>058006017010</v>
          </cell>
          <cell r="E2726" t="str">
            <v>OTER 245 3/8 1/8        NIPPLO</v>
          </cell>
        </row>
        <row r="2727">
          <cell r="D2727" t="str">
            <v>058006017014</v>
          </cell>
          <cell r="E2727" t="str">
            <v>OTER 245 3/8 1/4        NIPPLO</v>
          </cell>
        </row>
        <row r="2728">
          <cell r="D2728" t="str">
            <v>058006021014</v>
          </cell>
          <cell r="E2728" t="str">
            <v>OTER 245 1/2 1/4        NIPPLO</v>
          </cell>
        </row>
        <row r="2729">
          <cell r="D2729" t="str">
            <v>058006021017</v>
          </cell>
          <cell r="E2729" t="str">
            <v>OTER 245 1/2 3/8        NIPPLO</v>
          </cell>
        </row>
        <row r="2730">
          <cell r="D2730" t="str">
            <v>058006026021</v>
          </cell>
          <cell r="E2730" t="str">
            <v>OTER 245 3/4 1/2        NIPPLO</v>
          </cell>
        </row>
        <row r="2731">
          <cell r="D2731" t="str">
            <v>058006033021</v>
          </cell>
          <cell r="E2731" t="str">
            <v>OTER 245 1 1/2          NIPPLO</v>
          </cell>
        </row>
        <row r="2732">
          <cell r="D2732" t="str">
            <v>058006033026</v>
          </cell>
          <cell r="E2732" t="str">
            <v>OTER 245 1 3/4          NIPPLO</v>
          </cell>
        </row>
        <row r="2733">
          <cell r="D2733" t="str">
            <v>058006042033</v>
          </cell>
          <cell r="E2733" t="str">
            <v>OTER 245 1.1/4  1       NIPPLO</v>
          </cell>
        </row>
        <row r="2734">
          <cell r="D2734" t="str">
            <v>058008017010015</v>
          </cell>
          <cell r="E2734" t="str">
            <v>OTER 246 3/8 1/8 15 MAN RID MF</v>
          </cell>
        </row>
        <row r="2735">
          <cell r="D2735" t="str">
            <v>058008017014015</v>
          </cell>
          <cell r="E2735" t="str">
            <v>OTER 246 3/8 1/4 15 MAN RID MF</v>
          </cell>
        </row>
        <row r="2736">
          <cell r="D2736" t="str">
            <v>058008021014015</v>
          </cell>
          <cell r="E2736" t="str">
            <v>OTER 246 1/2 1/4 15 MAN RID MF</v>
          </cell>
        </row>
        <row r="2737">
          <cell r="D2737" t="str">
            <v>058008021017015</v>
          </cell>
          <cell r="E2737" t="str">
            <v>OTER 246 1/2 3/8 15 MAN RID MF</v>
          </cell>
        </row>
        <row r="2738">
          <cell r="D2738" t="str">
            <v>058008026021015</v>
          </cell>
          <cell r="E2738" t="str">
            <v>OTER 246 3/4 1/2 15 MAN RID MF</v>
          </cell>
        </row>
        <row r="2739">
          <cell r="D2739" t="str">
            <v>058008033021015</v>
          </cell>
          <cell r="E2739" t="str">
            <v>OTER 246 1 1/2 15   MAN RID MF</v>
          </cell>
        </row>
        <row r="2740">
          <cell r="D2740" t="str">
            <v>058008033026015</v>
          </cell>
          <cell r="E2740" t="str">
            <v>OTER 246 1 3/4 15   MAN RID MF</v>
          </cell>
        </row>
        <row r="2741">
          <cell r="D2741" t="str">
            <v>058008042033020</v>
          </cell>
          <cell r="E2741" t="str">
            <v>OTER 246 1.1/4 X 1  MAN RID MF</v>
          </cell>
        </row>
        <row r="2742">
          <cell r="D2742" t="str">
            <v>058018010</v>
          </cell>
          <cell r="E2742" t="str">
            <v>OTER 280 1/8            NIPPLO</v>
          </cell>
        </row>
        <row r="2743">
          <cell r="D2743" t="str">
            <v>058018014</v>
          </cell>
          <cell r="E2743" t="str">
            <v>OTER 280 1/4            NIPPLO</v>
          </cell>
        </row>
        <row r="2744">
          <cell r="D2744" t="str">
            <v>058018017</v>
          </cell>
          <cell r="E2744" t="str">
            <v>OTER 280 3/8            NIPPLO</v>
          </cell>
        </row>
        <row r="2745">
          <cell r="D2745" t="str">
            <v>058018021</v>
          </cell>
          <cell r="E2745" t="str">
            <v>OTER 280 1/2            NIPPLO</v>
          </cell>
        </row>
        <row r="2746">
          <cell r="D2746" t="str">
            <v>058018026</v>
          </cell>
          <cell r="E2746" t="str">
            <v>OTER 280 3/4            NIPPLO</v>
          </cell>
        </row>
        <row r="2747">
          <cell r="D2747" t="str">
            <v>058018033</v>
          </cell>
          <cell r="E2747" t="str">
            <v>OTER 280 1              NIPPLO</v>
          </cell>
        </row>
        <row r="2748">
          <cell r="D2748" t="str">
            <v>058018042</v>
          </cell>
          <cell r="E2748" t="str">
            <v>OTER 280 1.1/4          NIPPLO</v>
          </cell>
        </row>
        <row r="2749">
          <cell r="D2749" t="str">
            <v>058018048</v>
          </cell>
          <cell r="E2749" t="str">
            <v>OTER 280 1.1/2          NIPPLO</v>
          </cell>
        </row>
        <row r="2750">
          <cell r="D2750" t="str">
            <v>058018060</v>
          </cell>
          <cell r="E2750" t="str">
            <v>OTER 280 2              NIPPLO</v>
          </cell>
        </row>
        <row r="2751">
          <cell r="D2751" t="str">
            <v>058022014</v>
          </cell>
          <cell r="E2751" t="str">
            <v>OTER 290 1/4     TAPPO MASCHIO</v>
          </cell>
        </row>
        <row r="2752">
          <cell r="D2752" t="str">
            <v>058022017</v>
          </cell>
          <cell r="E2752" t="str">
            <v>OTER 290 3/8     TAPPO MASCHIO</v>
          </cell>
        </row>
        <row r="2753">
          <cell r="D2753" t="str">
            <v>058022021</v>
          </cell>
          <cell r="E2753" t="str">
            <v>OTER 290 1/2     TAPPO MASCHIO</v>
          </cell>
        </row>
        <row r="2754">
          <cell r="D2754" t="str">
            <v>058022026</v>
          </cell>
          <cell r="E2754" t="str">
            <v>OTER 290 3/4     TAPPO MASCHIO</v>
          </cell>
        </row>
        <row r="2755">
          <cell r="D2755" t="str">
            <v>058022033</v>
          </cell>
          <cell r="E2755" t="str">
            <v>OTER 290   1     TAPPO MASCHIO</v>
          </cell>
        </row>
        <row r="2756">
          <cell r="D2756" t="str">
            <v>058024014</v>
          </cell>
          <cell r="E2756" t="str">
            <v>OTER 292 1/4 TAPPO M ESAGONALE</v>
          </cell>
        </row>
        <row r="2757">
          <cell r="D2757" t="str">
            <v>058024017</v>
          </cell>
          <cell r="E2757" t="str">
            <v>OTER 292 3/8 TAPPO M ESAGONALE</v>
          </cell>
        </row>
        <row r="2758">
          <cell r="D2758" t="str">
            <v>058024021</v>
          </cell>
          <cell r="E2758" t="str">
            <v>OTER 292 1/2 TAPPO M ESAGONALE</v>
          </cell>
        </row>
        <row r="2759">
          <cell r="D2759" t="str">
            <v>058024026</v>
          </cell>
          <cell r="E2759" t="str">
            <v>OTER 292 3/4 TAPPO M ESAGONALE</v>
          </cell>
        </row>
        <row r="2760">
          <cell r="D2760" t="str">
            <v>058024032</v>
          </cell>
          <cell r="E2760" t="str">
            <v>OTER 292  1  TAPPO M ESAGONALE</v>
          </cell>
        </row>
        <row r="2761">
          <cell r="D2761" t="str">
            <v>058024033</v>
          </cell>
          <cell r="E2761" t="str">
            <v>OTER 292 1 ZN  TAPPO MASCHIO</v>
          </cell>
        </row>
        <row r="2762">
          <cell r="D2762" t="str">
            <v>058024048</v>
          </cell>
          <cell r="E2762" t="str">
            <v>OTER 292 11/2TAPPO M ESAGONALE</v>
          </cell>
        </row>
        <row r="2763">
          <cell r="D2763" t="str">
            <v>058026014</v>
          </cell>
          <cell r="E2763" t="str">
            <v>OTER 300 1/4     TAPPO FEMMINA</v>
          </cell>
        </row>
        <row r="2764">
          <cell r="D2764" t="str">
            <v>058026017</v>
          </cell>
          <cell r="E2764" t="str">
            <v>OTER 300 3/8     TAPPO FEMMINA</v>
          </cell>
        </row>
        <row r="2765">
          <cell r="D2765" t="str">
            <v>058026021</v>
          </cell>
          <cell r="E2765" t="str">
            <v>OTER 300 1/2     TAPPO FEMMINA</v>
          </cell>
        </row>
        <row r="2766">
          <cell r="D2766" t="str">
            <v>058026026</v>
          </cell>
          <cell r="E2766" t="str">
            <v>OTER 300 3/4     TAPPO FEMMINA</v>
          </cell>
        </row>
        <row r="2767">
          <cell r="D2767" t="str">
            <v>058026032</v>
          </cell>
          <cell r="E2767" t="str">
            <v>OTER 300   1     TAPPO FEMMINA</v>
          </cell>
        </row>
        <row r="2768">
          <cell r="D2768" t="str">
            <v>058028017</v>
          </cell>
          <cell r="E2768" t="str">
            <v>OTER 310 3/8        CONTRODADO</v>
          </cell>
        </row>
        <row r="2769">
          <cell r="D2769" t="str">
            <v>058028021</v>
          </cell>
          <cell r="E2769" t="str">
            <v>OTER 310 1/2        CONTRODADO</v>
          </cell>
        </row>
        <row r="2770">
          <cell r="D2770" t="str">
            <v>058028026</v>
          </cell>
          <cell r="E2770" t="str">
            <v>OTER 310 3/4        CONTRODADO</v>
          </cell>
        </row>
        <row r="2771">
          <cell r="D2771" t="str">
            <v>058028033</v>
          </cell>
          <cell r="E2771" t="str">
            <v>OTER 310 1          CONTRODADO</v>
          </cell>
        </row>
        <row r="2772">
          <cell r="D2772" t="str">
            <v>058030017010</v>
          </cell>
          <cell r="E2772" t="str">
            <v>OTER 529 3/8 10   MANICOTTO MF</v>
          </cell>
        </row>
        <row r="2773">
          <cell r="D2773" t="str">
            <v>058030017015</v>
          </cell>
          <cell r="E2773" t="str">
            <v>OTER 529 3/8 15   MANICOTTO MF</v>
          </cell>
        </row>
        <row r="2774">
          <cell r="D2774" t="str">
            <v>058030017020</v>
          </cell>
          <cell r="E2774" t="str">
            <v>OTER 529 3/8 20   MANICOTTO MF</v>
          </cell>
        </row>
        <row r="2775">
          <cell r="D2775" t="str">
            <v>058030017025</v>
          </cell>
          <cell r="E2775" t="str">
            <v>OTER 529 3/8 25   MANICOTTO MF</v>
          </cell>
        </row>
        <row r="2776">
          <cell r="D2776" t="str">
            <v>058030017030</v>
          </cell>
          <cell r="E2776" t="str">
            <v>OTER 529 3/8 30   MANICOTTO MF</v>
          </cell>
        </row>
        <row r="2777">
          <cell r="D2777" t="str">
            <v>058030021010</v>
          </cell>
          <cell r="E2777" t="str">
            <v>OTER 529 1/2 10   MANICOTTO MF</v>
          </cell>
        </row>
        <row r="2778">
          <cell r="D2778" t="str">
            <v>058030021015</v>
          </cell>
          <cell r="E2778" t="str">
            <v>OTER 529 1/2 15   MANICOTTO MF</v>
          </cell>
        </row>
        <row r="2779">
          <cell r="D2779" t="str">
            <v>058030021020</v>
          </cell>
          <cell r="E2779" t="str">
            <v>OTER 529 1/2 20   MANICOTTO MF</v>
          </cell>
        </row>
        <row r="2780">
          <cell r="D2780" t="str">
            <v>058030021025</v>
          </cell>
          <cell r="E2780" t="str">
            <v>OTER 529 1/2 25   MANICOTTO MF</v>
          </cell>
        </row>
        <row r="2781">
          <cell r="D2781" t="str">
            <v>058030021030</v>
          </cell>
          <cell r="E2781" t="str">
            <v>OTER 529 1/2 30   MANICOTTO MF</v>
          </cell>
        </row>
        <row r="2782">
          <cell r="D2782" t="str">
            <v>058030026010</v>
          </cell>
          <cell r="E2782" t="str">
            <v>OTER 529 3/4 10   MANICOTTO MF</v>
          </cell>
        </row>
        <row r="2783">
          <cell r="D2783" t="str">
            <v>058030026015</v>
          </cell>
          <cell r="E2783" t="str">
            <v>OTER 529 3/4 15   MANICOTTO MF</v>
          </cell>
        </row>
        <row r="2784">
          <cell r="D2784" t="str">
            <v>058030026020</v>
          </cell>
          <cell r="E2784" t="str">
            <v>OTER 529 3/4 20   MANICOTTO MF</v>
          </cell>
        </row>
        <row r="2785">
          <cell r="D2785" t="str">
            <v>058030026025</v>
          </cell>
          <cell r="E2785" t="str">
            <v>OTER 529 3/4 25   MANICOTTO MF</v>
          </cell>
        </row>
        <row r="2786">
          <cell r="D2786" t="str">
            <v>058030026030</v>
          </cell>
          <cell r="E2786" t="str">
            <v>OTER 529 3/4 30   MANICOTTO MF</v>
          </cell>
        </row>
        <row r="2787">
          <cell r="D2787" t="str">
            <v>058030033015</v>
          </cell>
          <cell r="E2787" t="str">
            <v>OTER 529 1 15     MANICOTTO MF</v>
          </cell>
        </row>
        <row r="2788">
          <cell r="D2788" t="str">
            <v>058030033020</v>
          </cell>
          <cell r="E2788" t="str">
            <v>OTER 529 1 20     MANICOTTO MF</v>
          </cell>
        </row>
        <row r="2789">
          <cell r="D2789" t="str">
            <v>058030033025</v>
          </cell>
          <cell r="E2789" t="str">
            <v>OTER 529 1 25     MANICOTTO MF</v>
          </cell>
        </row>
        <row r="2790">
          <cell r="D2790" t="str">
            <v>058030033030</v>
          </cell>
          <cell r="E2790" t="str">
            <v>OTER 529 1 30     MANICOTTO MF</v>
          </cell>
        </row>
        <row r="2791">
          <cell r="D2791" t="str">
            <v>058032017</v>
          </cell>
          <cell r="E2791" t="str">
            <v>OTER 531 3/8     VITE SEMPLICE</v>
          </cell>
        </row>
        <row r="2792">
          <cell r="D2792" t="str">
            <v>058032021</v>
          </cell>
          <cell r="E2792" t="str">
            <v>OTER 531 1/2     VITE SEMPLICE</v>
          </cell>
        </row>
        <row r="2793">
          <cell r="D2793" t="str">
            <v>058032026</v>
          </cell>
          <cell r="E2793" t="str">
            <v>OTER 531 3/4     VITE SEMPLICE</v>
          </cell>
        </row>
        <row r="2794">
          <cell r="D2794" t="str">
            <v>058032033</v>
          </cell>
          <cell r="E2794" t="str">
            <v>OTER 531 1       VITE SEMPLICE</v>
          </cell>
        </row>
        <row r="2795">
          <cell r="D2795" t="str">
            <v>058032042</v>
          </cell>
          <cell r="E2795" t="str">
            <v>OTER 531 1.1/4   VITE SEMPLICE</v>
          </cell>
        </row>
        <row r="2796">
          <cell r="D2796" t="str">
            <v>058036014</v>
          </cell>
          <cell r="E2796" t="str">
            <v>OTER 268 1/4      MANICOTTO ZN</v>
          </cell>
        </row>
        <row r="2797">
          <cell r="D2797" t="str">
            <v>058036017</v>
          </cell>
          <cell r="E2797" t="str">
            <v>OTER 268 3/8      MANICOTTO ZN</v>
          </cell>
        </row>
        <row r="2798">
          <cell r="D2798" t="str">
            <v>058036021</v>
          </cell>
          <cell r="E2798" t="str">
            <v>OTER 268 1/2      MANICOTTO ZN</v>
          </cell>
        </row>
        <row r="2799">
          <cell r="D2799" t="str">
            <v>058036026</v>
          </cell>
          <cell r="E2799" t="str">
            <v>OTER 268 3/4      MANICOTTO ZN</v>
          </cell>
        </row>
        <row r="2800">
          <cell r="D2800" t="str">
            <v>058036033</v>
          </cell>
          <cell r="E2800" t="str">
            <v>OTER 268 1        MANICOTTO ZN</v>
          </cell>
        </row>
        <row r="2801">
          <cell r="D2801" t="str">
            <v>058036042</v>
          </cell>
          <cell r="E2801" t="str">
            <v>OTER 268 1.1/4    MANICOTTO ZN</v>
          </cell>
        </row>
        <row r="2802">
          <cell r="D2802" t="str">
            <v>058036048</v>
          </cell>
          <cell r="E2802" t="str">
            <v>OTER 268 1.1/2    MANICOTTO ZN</v>
          </cell>
        </row>
        <row r="2803">
          <cell r="D2803" t="str">
            <v>058036060</v>
          </cell>
          <cell r="E2803" t="str">
            <v>OTER 268 2        MANICOTTO ZN</v>
          </cell>
        </row>
        <row r="2804">
          <cell r="D2804" t="str">
            <v>058036076</v>
          </cell>
          <cell r="E2804" t="str">
            <v>OTER 268 2.1/2    MANICOTTO ZN</v>
          </cell>
        </row>
        <row r="2805">
          <cell r="D2805" t="str">
            <v>058036088</v>
          </cell>
          <cell r="E2805" t="str">
            <v>OTER 268 3        MANICOTTO ZN</v>
          </cell>
        </row>
        <row r="2806">
          <cell r="D2806" t="str">
            <v>058036114</v>
          </cell>
          <cell r="E2806" t="str">
            <v>OTER 268 4        MANICOTTO ZN</v>
          </cell>
        </row>
        <row r="2807">
          <cell r="D2807" t="str">
            <v>058036139</v>
          </cell>
          <cell r="E2807" t="str">
            <v>OTER 268 5        MANICOTTO ZN</v>
          </cell>
        </row>
        <row r="2808">
          <cell r="D2808" t="str">
            <v>058040021100</v>
          </cell>
          <cell r="E2808" t="str">
            <v>OTER BAR ZN 1/2 100  BARILOTTO</v>
          </cell>
        </row>
        <row r="2809">
          <cell r="D2809" t="str">
            <v>058040026100</v>
          </cell>
          <cell r="E2809" t="str">
            <v>OTER BAR ZN 3/4 100  BARILOTTO</v>
          </cell>
        </row>
        <row r="2810">
          <cell r="D2810" t="str">
            <v>058040033100</v>
          </cell>
          <cell r="E2810" t="str">
            <v>OTER BAR ZN 1 100    BARILOTTO</v>
          </cell>
        </row>
        <row r="2811">
          <cell r="D2811" t="str">
            <v>058040033150</v>
          </cell>
          <cell r="E2811" t="str">
            <v>OTER BAR ZN 1 150    BARILOTTO</v>
          </cell>
        </row>
        <row r="2812">
          <cell r="D2812" t="str">
            <v>058040042100</v>
          </cell>
          <cell r="E2812" t="str">
            <v>OTER BAR ZN 1.1/4 100BARILOTTO</v>
          </cell>
        </row>
        <row r="2813">
          <cell r="D2813" t="str">
            <v>058040042150</v>
          </cell>
          <cell r="E2813" t="str">
            <v>OTER BAR ZN 1.1/4 150BARILOTTO</v>
          </cell>
        </row>
        <row r="2814">
          <cell r="D2814" t="str">
            <v>058040042200</v>
          </cell>
          <cell r="E2814" t="str">
            <v>OTER BAR ZN 1.1/4 200BARILOTTO</v>
          </cell>
        </row>
        <row r="2815">
          <cell r="D2815" t="str">
            <v>058040048100</v>
          </cell>
          <cell r="E2815" t="str">
            <v>OTER BAR ZN 1.1/2 100BARILOTTO</v>
          </cell>
        </row>
        <row r="2816">
          <cell r="D2816" t="str">
            <v>058040060100</v>
          </cell>
          <cell r="E2816" t="str">
            <v>OTER BAR ZN 2 100    BARILOTTO</v>
          </cell>
        </row>
        <row r="2817">
          <cell r="D2817" t="str">
            <v>058040076100</v>
          </cell>
          <cell r="E2817" t="str">
            <v>OTER BAR ZN 2.1/2 100 BARILOTT</v>
          </cell>
        </row>
        <row r="2818">
          <cell r="D2818" t="str">
            <v>058040088100</v>
          </cell>
          <cell r="E2818" t="str">
            <v>OTER BAR ZN 3 100    BARILOTTO</v>
          </cell>
        </row>
        <row r="2819">
          <cell r="D2819" t="str">
            <v>058040114100</v>
          </cell>
          <cell r="E2819" t="str">
            <v>OTER BAR ZN 4 100    BARILOTTO</v>
          </cell>
        </row>
        <row r="2820">
          <cell r="D2820" t="str">
            <v>058042021100</v>
          </cell>
          <cell r="E2820" t="str">
            <v>OTER BAR NE 1/2 100  BARILOTTO</v>
          </cell>
        </row>
        <row r="2821">
          <cell r="D2821" t="str">
            <v>058042026100</v>
          </cell>
          <cell r="E2821" t="str">
            <v>OTER BAR NE 3/4 100  BARILOTTO</v>
          </cell>
        </row>
        <row r="2822">
          <cell r="D2822" t="str">
            <v>058042033100</v>
          </cell>
          <cell r="E2822" t="str">
            <v>OTER BAR NE 1 100    BARILOTTO</v>
          </cell>
        </row>
        <row r="2823">
          <cell r="D2823" t="str">
            <v>058042042100</v>
          </cell>
          <cell r="E2823" t="str">
            <v>OTER BAR NE 1.1/4 100BARILOTTO</v>
          </cell>
        </row>
        <row r="2824">
          <cell r="D2824" t="str">
            <v>058042048100</v>
          </cell>
          <cell r="E2824" t="str">
            <v>OTER BAR NE 1.1/2 100BARILOTTO</v>
          </cell>
        </row>
        <row r="2825">
          <cell r="D2825" t="str">
            <v>058042060100</v>
          </cell>
          <cell r="E2825" t="str">
            <v>OTER BAR NE 2 100    BARILOTTO</v>
          </cell>
        </row>
        <row r="2826">
          <cell r="D2826" t="str">
            <v>058042076100</v>
          </cell>
          <cell r="E2826" t="str">
            <v>OTER BAR NE 2.1/2 100 BARILOTT</v>
          </cell>
        </row>
        <row r="2827">
          <cell r="D2827" t="str">
            <v>058042088100</v>
          </cell>
          <cell r="E2827" t="str">
            <v>OTER BAR NE 3 100    BARILOTTO</v>
          </cell>
        </row>
        <row r="2828">
          <cell r="D2828" t="str">
            <v>058050033014</v>
          </cell>
          <cell r="E2828" t="str">
            <v>OTER RID 1 1/4       DX SX RAD</v>
          </cell>
        </row>
        <row r="2829">
          <cell r="D2829" t="str">
            <v>058050033017</v>
          </cell>
          <cell r="E2829" t="str">
            <v>OTER RID 1 3/8       DX SX RAD</v>
          </cell>
        </row>
        <row r="2830">
          <cell r="D2830" t="str">
            <v>058050033021</v>
          </cell>
          <cell r="E2830" t="str">
            <v>OTER RIDUZIONE X CALORIFERI</v>
          </cell>
        </row>
        <row r="2831">
          <cell r="D2831" t="str">
            <v>058050033026</v>
          </cell>
          <cell r="E2831" t="str">
            <v>OTER RID 1 3/4       DX SX RAD</v>
          </cell>
        </row>
        <row r="2832">
          <cell r="D2832" t="str">
            <v>058050042014</v>
          </cell>
          <cell r="E2832" t="str">
            <v>OTER RID 1.1/4 1/4   DX SX RAD</v>
          </cell>
        </row>
        <row r="2833">
          <cell r="D2833" t="str">
            <v>058050042017</v>
          </cell>
          <cell r="E2833" t="str">
            <v>OTER RID 1.1/4 3/8   DX SX RAD</v>
          </cell>
        </row>
        <row r="2834">
          <cell r="D2834" t="str">
            <v>058050042021</v>
          </cell>
          <cell r="E2834" t="str">
            <v>OTER RID 1.1/4 1/2   DX SX RAD</v>
          </cell>
        </row>
        <row r="2835">
          <cell r="D2835" t="str">
            <v>058050042026</v>
          </cell>
          <cell r="E2835" t="str">
            <v>OTER RID 1.1/4 3/4   DX SX RAD</v>
          </cell>
        </row>
        <row r="2836">
          <cell r="D2836" t="str">
            <v>058050042033</v>
          </cell>
          <cell r="E2836" t="str">
            <v>OTER RID 1.1/4 1     DX SX RAD</v>
          </cell>
        </row>
        <row r="2837">
          <cell r="D2837" t="str">
            <v>058058033</v>
          </cell>
          <cell r="E2837" t="str">
            <v>OTER TAPPO 1         DX SX RAD</v>
          </cell>
        </row>
        <row r="2838">
          <cell r="D2838" t="str">
            <v>058058042</v>
          </cell>
          <cell r="E2838" t="str">
            <v>OTER TAPPO 1.1/4     DX SX RAD</v>
          </cell>
        </row>
        <row r="2839">
          <cell r="D2839" t="str">
            <v>058066033</v>
          </cell>
          <cell r="E2839" t="str">
            <v>OTER NIPPLO 1        DX SX RAD</v>
          </cell>
        </row>
        <row r="2840">
          <cell r="D2840" t="str">
            <v>058066042</v>
          </cell>
          <cell r="E2840" t="str">
            <v>OTER NIPPLO 1.1/4    DX SX RAD</v>
          </cell>
        </row>
        <row r="2841">
          <cell r="D2841" t="str">
            <v>060004050</v>
          </cell>
          <cell r="E2841" t="str">
            <v>CURVA FL 50 90ø          GHISA</v>
          </cell>
        </row>
        <row r="2842">
          <cell r="D2842" t="str">
            <v>060004060</v>
          </cell>
          <cell r="E2842" t="str">
            <v>CURVA FL 60 90ø          GHISA</v>
          </cell>
        </row>
        <row r="2843">
          <cell r="D2843" t="str">
            <v>060004080</v>
          </cell>
          <cell r="E2843" t="str">
            <v>CURVA FL 80 90ø          GHISA</v>
          </cell>
        </row>
        <row r="2844">
          <cell r="D2844" t="str">
            <v>060004100</v>
          </cell>
          <cell r="E2844" t="str">
            <v>CURVA FL 100 90ø         GHISA</v>
          </cell>
        </row>
        <row r="2845">
          <cell r="D2845" t="str">
            <v>060004125</v>
          </cell>
          <cell r="E2845" t="str">
            <v>CURVA FL 125 90ø         GHISA</v>
          </cell>
        </row>
        <row r="2846">
          <cell r="D2846" t="str">
            <v>060004150</v>
          </cell>
          <cell r="E2846" t="str">
            <v>CURVA FL 150 90ø         GHISA</v>
          </cell>
        </row>
        <row r="2847">
          <cell r="D2847" t="str">
            <v>060004200</v>
          </cell>
          <cell r="E2847" t="str">
            <v>CURVA FL 200 90ø         GHISA</v>
          </cell>
        </row>
        <row r="2848">
          <cell r="D2848" t="str">
            <v>060004250</v>
          </cell>
          <cell r="E2848" t="str">
            <v>CURVA FL 250 90ø         GHISA</v>
          </cell>
        </row>
        <row r="2849">
          <cell r="D2849" t="str">
            <v>060008080</v>
          </cell>
          <cell r="E2849" t="str">
            <v>CROCE FL 80              GHISA</v>
          </cell>
        </row>
        <row r="2850">
          <cell r="D2850" t="str">
            <v>060008100</v>
          </cell>
          <cell r="E2850" t="str">
            <v>CROCE FL 100             GHISA</v>
          </cell>
        </row>
        <row r="2851">
          <cell r="D2851" t="str">
            <v>060008125</v>
          </cell>
          <cell r="E2851" t="str">
            <v>CROCE FL 125             GHISA</v>
          </cell>
        </row>
        <row r="2852">
          <cell r="D2852" t="str">
            <v>060008150</v>
          </cell>
          <cell r="E2852" t="str">
            <v>CROCE FL 150             GHISA</v>
          </cell>
        </row>
        <row r="2853">
          <cell r="D2853" t="str">
            <v>060008200</v>
          </cell>
          <cell r="E2853" t="str">
            <v>CROCE FL 200             GHISA</v>
          </cell>
        </row>
        <row r="2854">
          <cell r="D2854" t="str">
            <v>060008250</v>
          </cell>
          <cell r="E2854" t="str">
            <v>CROCE FL 250             GHISA</v>
          </cell>
        </row>
        <row r="2855">
          <cell r="D2855" t="str">
            <v>060010050</v>
          </cell>
          <cell r="E2855" t="str">
            <v>TI FL/BICC.DN50          GHISA</v>
          </cell>
        </row>
        <row r="2856">
          <cell r="D2856" t="str">
            <v>060010060</v>
          </cell>
          <cell r="E2856" t="str">
            <v>TI FL/BICC.DN60          GHISA</v>
          </cell>
        </row>
        <row r="2857">
          <cell r="D2857" t="str">
            <v>060010080</v>
          </cell>
          <cell r="E2857" t="str">
            <v>TI FL/BICC.DN80          GHISA</v>
          </cell>
        </row>
        <row r="2858">
          <cell r="D2858" t="str">
            <v>060010100</v>
          </cell>
          <cell r="E2858" t="str">
            <v>TI FL/BICC.DN100         GHISA</v>
          </cell>
        </row>
        <row r="2859">
          <cell r="D2859" t="str">
            <v>060010125</v>
          </cell>
          <cell r="E2859" t="str">
            <v>TI FL/BICC.DN125         GHISA</v>
          </cell>
        </row>
        <row r="2860">
          <cell r="D2860" t="str">
            <v>060010150</v>
          </cell>
          <cell r="E2860" t="str">
            <v>TI FL/BICC.DN150         GHISA</v>
          </cell>
        </row>
        <row r="2861">
          <cell r="D2861" t="str">
            <v>060010200</v>
          </cell>
          <cell r="E2861" t="str">
            <v>TI FL/BICC.DN200         GHISA</v>
          </cell>
        </row>
        <row r="2862">
          <cell r="D2862" t="str">
            <v>060010250</v>
          </cell>
          <cell r="E2862" t="str">
            <v>TI FL/BICC.DN250         GHISA</v>
          </cell>
        </row>
        <row r="2863">
          <cell r="D2863" t="str">
            <v>060010300</v>
          </cell>
          <cell r="E2863" t="str">
            <v>TI FL/BICC.DN300         GHISA</v>
          </cell>
        </row>
        <row r="2864">
          <cell r="D2864" t="str">
            <v>060016080065</v>
          </cell>
          <cell r="E2864" t="str">
            <v>RIDUZIONE FL 80 65       GHISA</v>
          </cell>
        </row>
        <row r="2865">
          <cell r="D2865" t="str">
            <v>060016100065</v>
          </cell>
          <cell r="E2865" t="str">
            <v>RIDUZIONE FL 100 65      GHISA</v>
          </cell>
        </row>
        <row r="2866">
          <cell r="D2866" t="str">
            <v>060016100080</v>
          </cell>
          <cell r="E2866" t="str">
            <v>RIDUZIONE FL 100 80      GHISA</v>
          </cell>
        </row>
        <row r="2867">
          <cell r="D2867" t="str">
            <v>060016125080</v>
          </cell>
          <cell r="E2867" t="str">
            <v>RIDUZIONE FL 125 80      GHISA</v>
          </cell>
        </row>
        <row r="2868">
          <cell r="D2868" t="str">
            <v>060016125100</v>
          </cell>
          <cell r="E2868" t="str">
            <v>RIDUZIONE FL 125 100     GHISA</v>
          </cell>
        </row>
        <row r="2869">
          <cell r="D2869" t="str">
            <v>060016150080</v>
          </cell>
          <cell r="E2869" t="str">
            <v>RIDUZIONE FL 150 80      GHISA</v>
          </cell>
        </row>
        <row r="2870">
          <cell r="D2870" t="str">
            <v>060016150100</v>
          </cell>
          <cell r="E2870" t="str">
            <v>RIDUZIONE FL 150 100     GHISA</v>
          </cell>
        </row>
        <row r="2871">
          <cell r="D2871" t="str">
            <v>060016150125</v>
          </cell>
          <cell r="E2871" t="str">
            <v>RIDUZIONE FL 150 125     GHISA</v>
          </cell>
        </row>
        <row r="2872">
          <cell r="D2872" t="str">
            <v>060016200150</v>
          </cell>
          <cell r="E2872" t="str">
            <v>RIDUZIONE FL 200 150     GHISA</v>
          </cell>
        </row>
        <row r="2873">
          <cell r="D2873" t="str">
            <v>060016250150</v>
          </cell>
          <cell r="E2873" t="str">
            <v>RIDUZIONE FL 250 150     GHISA</v>
          </cell>
        </row>
        <row r="2874">
          <cell r="D2874" t="str">
            <v>060016250200</v>
          </cell>
          <cell r="E2874" t="str">
            <v>RIDUZIONE FL 250 200     GHISA</v>
          </cell>
        </row>
        <row r="2875">
          <cell r="D2875" t="str">
            <v>060016300250</v>
          </cell>
          <cell r="E2875" t="str">
            <v>RIDUZIONE FL 300 250     GHISA</v>
          </cell>
        </row>
        <row r="2876">
          <cell r="D2876" t="str">
            <v>060020060</v>
          </cell>
          <cell r="E2876" t="str">
            <v>CURVA 2BICCH.DN60  90ø   GHISA</v>
          </cell>
        </row>
        <row r="2877">
          <cell r="D2877" t="str">
            <v>060020080</v>
          </cell>
          <cell r="E2877" t="str">
            <v>CURVA 2BICCH.DN80  90ø   GHISA</v>
          </cell>
        </row>
        <row r="2878">
          <cell r="D2878" t="str">
            <v>060020100</v>
          </cell>
          <cell r="E2878" t="str">
            <v>CURVA 2BICCH.DN100 90ø   GHISA</v>
          </cell>
        </row>
        <row r="2879">
          <cell r="D2879" t="str">
            <v>060020125</v>
          </cell>
          <cell r="E2879" t="str">
            <v>CURVA 2BICCH.DN125 90ø   GHISA</v>
          </cell>
        </row>
        <row r="2880">
          <cell r="D2880" t="str">
            <v>060020150</v>
          </cell>
          <cell r="E2880" t="str">
            <v>CURVA 2BICCH.DN150 90ø   GHISA</v>
          </cell>
        </row>
        <row r="2881">
          <cell r="D2881" t="str">
            <v>060020200</v>
          </cell>
          <cell r="E2881" t="str">
            <v>CURVA 2BICCH.DN200  90ø  GHISA</v>
          </cell>
        </row>
        <row r="2882">
          <cell r="D2882" t="str">
            <v>060020250</v>
          </cell>
          <cell r="E2882" t="str">
            <v>CURVA 2BICCH.DN250  90ø  GHISA</v>
          </cell>
        </row>
        <row r="2883">
          <cell r="D2883" t="str">
            <v>060021060</v>
          </cell>
          <cell r="E2883" t="str">
            <v>CURVA 2BICCH.DN60  11ø   GHISA</v>
          </cell>
        </row>
        <row r="2884">
          <cell r="D2884" t="str">
            <v>060021080</v>
          </cell>
          <cell r="E2884" t="str">
            <v>CURVA 2BICCH.DN80  11ø   GHISA</v>
          </cell>
        </row>
        <row r="2885">
          <cell r="D2885" t="str">
            <v>060021100</v>
          </cell>
          <cell r="E2885" t="str">
            <v>CURVA 2BICCH.DN100 11ø   GHISA</v>
          </cell>
        </row>
        <row r="2886">
          <cell r="D2886" t="str">
            <v>060021125</v>
          </cell>
          <cell r="E2886" t="str">
            <v>CURVA 2BICCH.DN125 11ø   GHISA</v>
          </cell>
        </row>
        <row r="2887">
          <cell r="D2887" t="str">
            <v>060021150</v>
          </cell>
          <cell r="E2887" t="str">
            <v>CURVA 2BICCH.DN150 11ø   GHISA</v>
          </cell>
        </row>
        <row r="2888">
          <cell r="D2888" t="str">
            <v>060021200</v>
          </cell>
          <cell r="E2888" t="str">
            <v>CURVA 2BICCH.DN200 11ø   GHISA</v>
          </cell>
        </row>
        <row r="2889">
          <cell r="D2889" t="str">
            <v>060021250</v>
          </cell>
          <cell r="E2889" t="str">
            <v>CURVA 2BICCH.DN250 11ø   GHISA</v>
          </cell>
        </row>
        <row r="2890">
          <cell r="D2890" t="str">
            <v>060022060</v>
          </cell>
          <cell r="E2890" t="str">
            <v>CURVA 2BICCH. DN60  22ø  GHISA</v>
          </cell>
        </row>
        <row r="2891">
          <cell r="D2891" t="str">
            <v>060022080</v>
          </cell>
          <cell r="E2891" t="str">
            <v>CURVA 2BICCH. DN80  22ø  GHISA</v>
          </cell>
        </row>
        <row r="2892">
          <cell r="D2892" t="str">
            <v>060022100</v>
          </cell>
          <cell r="E2892" t="str">
            <v>CURVA 2BICCH. DN100 22ø  GHISA</v>
          </cell>
        </row>
        <row r="2893">
          <cell r="D2893" t="str">
            <v>060022125</v>
          </cell>
          <cell r="E2893" t="str">
            <v>CURVA 2BICCH. DN125 22ø  GHISA</v>
          </cell>
        </row>
        <row r="2894">
          <cell r="D2894" t="str">
            <v>060022150</v>
          </cell>
          <cell r="E2894" t="str">
            <v>CURVA 2BICCH. DN150 22ø  GHISA</v>
          </cell>
        </row>
        <row r="2895">
          <cell r="D2895" t="str">
            <v>060022200</v>
          </cell>
          <cell r="E2895" t="str">
            <v>CURVA 2BICCH. DN200 22ø  GHISA</v>
          </cell>
        </row>
        <row r="2896">
          <cell r="D2896" t="str">
            <v>060022250</v>
          </cell>
          <cell r="E2896" t="str">
            <v>CURVA 2BICCH. DN250 22ø  GHISA</v>
          </cell>
        </row>
        <row r="2897">
          <cell r="D2897" t="str">
            <v>060023060</v>
          </cell>
          <cell r="E2897" t="str">
            <v>CURVA 2BICCH.DN60  45ø   GHISA</v>
          </cell>
        </row>
        <row r="2898">
          <cell r="D2898" t="str">
            <v>060023080</v>
          </cell>
          <cell r="E2898" t="str">
            <v>CURVA 2BICCH.DN80  45ø   GHISA</v>
          </cell>
        </row>
        <row r="2899">
          <cell r="D2899" t="str">
            <v>060023100</v>
          </cell>
          <cell r="E2899" t="str">
            <v>CURVA 2BICCH.DN100 45ø   GHISA</v>
          </cell>
        </row>
        <row r="2900">
          <cell r="D2900" t="str">
            <v>060023125</v>
          </cell>
          <cell r="E2900" t="str">
            <v>CURVA 2BICCH.DN125 45ø   GHISA</v>
          </cell>
        </row>
        <row r="2901">
          <cell r="D2901" t="str">
            <v>060023150</v>
          </cell>
          <cell r="E2901" t="str">
            <v>CURVA 2BICCH.DN150 45ø   GHISA</v>
          </cell>
        </row>
        <row r="2902">
          <cell r="D2902" t="str">
            <v>060023200</v>
          </cell>
          <cell r="E2902" t="str">
            <v>CURVA 2BICCH.DN200 45ø   GHISA</v>
          </cell>
        </row>
        <row r="2903">
          <cell r="D2903" t="str">
            <v>060023250</v>
          </cell>
          <cell r="E2903" t="str">
            <v>CURVA 2BICCH.DN250 45ø   GHISA</v>
          </cell>
        </row>
        <row r="2904">
          <cell r="D2904" t="str">
            <v>060024060</v>
          </cell>
          <cell r="E2904" t="str">
            <v>IMBOCCO GHISA PN10  DN60</v>
          </cell>
        </row>
        <row r="2905">
          <cell r="D2905" t="str">
            <v>060024080</v>
          </cell>
          <cell r="E2905" t="str">
            <v>IMBOCCO GHISA PN10  DN80</v>
          </cell>
        </row>
        <row r="2906">
          <cell r="D2906" t="str">
            <v>060024100</v>
          </cell>
          <cell r="E2906" t="str">
            <v>IMBOCCO GHISA PN10  DN100</v>
          </cell>
        </row>
        <row r="2907">
          <cell r="D2907" t="str">
            <v>060024125</v>
          </cell>
          <cell r="E2907" t="str">
            <v>IMBOCCO GHISA PN10  DN125</v>
          </cell>
        </row>
        <row r="2908">
          <cell r="D2908" t="str">
            <v>060024150</v>
          </cell>
          <cell r="E2908" t="str">
            <v>IMBOCCO GHISA PN10  DN150</v>
          </cell>
        </row>
        <row r="2909">
          <cell r="D2909" t="str">
            <v>060024200</v>
          </cell>
          <cell r="E2909" t="str">
            <v>IMBOCCO GHISA PN10  DN200</v>
          </cell>
        </row>
        <row r="2910">
          <cell r="D2910" t="str">
            <v>060024250</v>
          </cell>
          <cell r="E2910"/>
        </row>
        <row r="2911">
          <cell r="D2911" t="str">
            <v>060025076</v>
          </cell>
          <cell r="E2911" t="str">
            <v>TAZZA FL IN GHISA DN 65</v>
          </cell>
        </row>
        <row r="2912">
          <cell r="D2912" t="str">
            <v>060025114</v>
          </cell>
          <cell r="E2912" t="str">
            <v>TAZZA FL IN GHISA DN 100</v>
          </cell>
        </row>
        <row r="2913">
          <cell r="D2913" t="str">
            <v>060025168</v>
          </cell>
          <cell r="E2913" t="str">
            <v>TAZZA FL IN GHISA DN 150</v>
          </cell>
        </row>
        <row r="2914">
          <cell r="D2914" t="str">
            <v>060025219</v>
          </cell>
          <cell r="E2914" t="str">
            <v>TAZZA FL IN GHISA DN 200</v>
          </cell>
        </row>
        <row r="2915">
          <cell r="D2915" t="str">
            <v>060025273</v>
          </cell>
          <cell r="E2915" t="str">
            <v>TAZZA FL IN GHISA DN 250</v>
          </cell>
        </row>
        <row r="2916">
          <cell r="D2916" t="str">
            <v>060030065</v>
          </cell>
          <cell r="E2916" t="str">
            <v>GIUNTO BOUT C/FLANGIA DN65</v>
          </cell>
        </row>
        <row r="2917">
          <cell r="D2917" t="str">
            <v>060030088</v>
          </cell>
          <cell r="E2917" t="str">
            <v>GIUNTO BOUT C/FLANGIA DN80</v>
          </cell>
        </row>
        <row r="2918">
          <cell r="D2918" t="str">
            <v>060030100</v>
          </cell>
          <cell r="E2918" t="str">
            <v>GIUNTO BOUT C/FLANGIA DN100</v>
          </cell>
        </row>
        <row r="2919">
          <cell r="D2919" t="str">
            <v>060030125</v>
          </cell>
          <cell r="E2919" t="str">
            <v>GIUNTO BOUT C/FLANGIA DN125</v>
          </cell>
        </row>
        <row r="2920">
          <cell r="D2920" t="str">
            <v>060030150</v>
          </cell>
          <cell r="E2920" t="str">
            <v>GIUNTO BOUT C/FLANGIA DN150</v>
          </cell>
        </row>
        <row r="2921">
          <cell r="D2921" t="str">
            <v>060030200</v>
          </cell>
          <cell r="E2921" t="str">
            <v>GIUNTO BOUT C/FLANGIA DN200</v>
          </cell>
        </row>
        <row r="2922">
          <cell r="D2922" t="str">
            <v>060030250</v>
          </cell>
          <cell r="E2922" t="str">
            <v>GIUNTO BOUT C/FLANGIA DN250</v>
          </cell>
        </row>
        <row r="2923">
          <cell r="D2923" t="str">
            <v>070002017</v>
          </cell>
          <cell r="E2923" t="str">
            <v>RB 1800 3/8            VALVOLA</v>
          </cell>
        </row>
        <row r="2924">
          <cell r="D2924" t="str">
            <v>070002021</v>
          </cell>
          <cell r="E2924" t="str">
            <v>RB 1800 1/2            VALVOLA</v>
          </cell>
        </row>
        <row r="2925">
          <cell r="D2925" t="str">
            <v>070002026</v>
          </cell>
          <cell r="E2925" t="str">
            <v>RB 1800 3/4            VALVOLA</v>
          </cell>
        </row>
        <row r="2926">
          <cell r="D2926" t="str">
            <v>070002033</v>
          </cell>
          <cell r="E2926" t="str">
            <v>RB 1800 1              VALVOLA</v>
          </cell>
        </row>
        <row r="2927">
          <cell r="D2927" t="str">
            <v>070002042</v>
          </cell>
          <cell r="E2927" t="str">
            <v>RB 1800 1.1/4          VALVOLA</v>
          </cell>
        </row>
        <row r="2928">
          <cell r="D2928" t="str">
            <v>070002048</v>
          </cell>
          <cell r="E2928" t="str">
            <v>RB 1800 1.1/2          VALVOLA</v>
          </cell>
        </row>
        <row r="2929">
          <cell r="D2929" t="str">
            <v>070002060</v>
          </cell>
          <cell r="E2929" t="str">
            <v>RB 1800 2              VALVOLA</v>
          </cell>
        </row>
        <row r="2930">
          <cell r="D2930" t="str">
            <v>070003026</v>
          </cell>
          <cell r="E2930" t="str">
            <v>RB PROLUNGA 3/4-1</v>
          </cell>
        </row>
        <row r="2931">
          <cell r="D2931" t="str">
            <v>070003042</v>
          </cell>
          <cell r="E2931" t="str">
            <v>RB PROLUNGA 1.1/4-1.1/2</v>
          </cell>
        </row>
        <row r="2932">
          <cell r="D2932" t="str">
            <v>070003060</v>
          </cell>
          <cell r="E2932" t="str">
            <v>RB PROLUNGA  2</v>
          </cell>
        </row>
        <row r="2933">
          <cell r="D2933" t="str">
            <v>070008026</v>
          </cell>
          <cell r="E2933" t="str">
            <v>RB 1880 3/4            VALVOLA</v>
          </cell>
        </row>
        <row r="2934">
          <cell r="D2934" t="str">
            <v>070008033</v>
          </cell>
          <cell r="E2934" t="str">
            <v>RB 1880 1              VALVOLA</v>
          </cell>
        </row>
        <row r="2935">
          <cell r="D2935" t="str">
            <v>070010005010</v>
          </cell>
          <cell r="E2935" t="str">
            <v>RACI GUAINA ESPANSIT 5-10</v>
          </cell>
        </row>
        <row r="2936">
          <cell r="D2936" t="str">
            <v>070010014</v>
          </cell>
          <cell r="E2936" t="str">
            <v>RB 2300 1/4            VALVOLA</v>
          </cell>
        </row>
        <row r="2937">
          <cell r="D2937" t="str">
            <v>070010017</v>
          </cell>
          <cell r="E2937" t="str">
            <v>RB 2300 3/8            VALVOLA</v>
          </cell>
        </row>
        <row r="2938">
          <cell r="D2938" t="str">
            <v>070010021</v>
          </cell>
          <cell r="E2938" t="str">
            <v>RB 2300 1/2            VALVOLA</v>
          </cell>
        </row>
        <row r="2939">
          <cell r="D2939" t="str">
            <v>070010026</v>
          </cell>
          <cell r="E2939" t="str">
            <v>RB 2300 3/4            VALVOLA</v>
          </cell>
        </row>
        <row r="2940">
          <cell r="D2940" t="str">
            <v>070010033</v>
          </cell>
          <cell r="E2940" t="str">
            <v>RB 2300 1              VALVOLA</v>
          </cell>
        </row>
        <row r="2941">
          <cell r="D2941" t="str">
            <v>070010042</v>
          </cell>
          <cell r="E2941" t="str">
            <v>RB 2300 1.1/4          VALVOLA</v>
          </cell>
        </row>
        <row r="2942">
          <cell r="D2942" t="str">
            <v>070010048</v>
          </cell>
          <cell r="E2942" t="str">
            <v>RB 2300 1.1/2          VALVOLA</v>
          </cell>
        </row>
        <row r="2943">
          <cell r="D2943" t="str">
            <v>070010060</v>
          </cell>
          <cell r="E2943" t="str">
            <v>RB 2300 2              VALVOLA</v>
          </cell>
        </row>
        <row r="2944">
          <cell r="D2944" t="str">
            <v>070010076</v>
          </cell>
          <cell r="E2944" t="str">
            <v>RB 2300 2.1/2          VALVOLA</v>
          </cell>
        </row>
        <row r="2945">
          <cell r="D2945" t="str">
            <v>070010088</v>
          </cell>
          <cell r="E2945" t="str">
            <v>RB 2300 3              VALVOLA</v>
          </cell>
        </row>
        <row r="2946">
          <cell r="D2946" t="str">
            <v>070010114</v>
          </cell>
          <cell r="E2946" t="str">
            <v>RB 2300 4              VALVOLA</v>
          </cell>
        </row>
        <row r="2947">
          <cell r="D2947" t="str">
            <v>070012014</v>
          </cell>
          <cell r="E2947" t="str">
            <v>RB 2301/1701  1/4      VALVOLA</v>
          </cell>
        </row>
        <row r="2948">
          <cell r="D2948" t="str">
            <v>070012017</v>
          </cell>
          <cell r="E2948" t="str">
            <v>RB 2301/1701  3/8      VALVOLA</v>
          </cell>
        </row>
        <row r="2949">
          <cell r="D2949" t="str">
            <v>070012021</v>
          </cell>
          <cell r="E2949" t="str">
            <v>RB 2301 1/2            VALVOLA</v>
          </cell>
        </row>
        <row r="2950">
          <cell r="D2950" t="str">
            <v>070012026</v>
          </cell>
          <cell r="E2950" t="str">
            <v>RB 2301 3/4            VALVOLA</v>
          </cell>
        </row>
        <row r="2951">
          <cell r="D2951" t="str">
            <v>070012033</v>
          </cell>
          <cell r="E2951" t="str">
            <v>RB 2301 1              VALVOLA</v>
          </cell>
        </row>
        <row r="2952">
          <cell r="D2952" t="str">
            <v>070012042</v>
          </cell>
          <cell r="E2952" t="str">
            <v>RB 2301 1.1/4          VALVOLA</v>
          </cell>
        </row>
        <row r="2953">
          <cell r="D2953" t="str">
            <v>070012048</v>
          </cell>
          <cell r="E2953" t="str">
            <v>RB 2301 1.1/2          VALVOLA</v>
          </cell>
        </row>
        <row r="2954">
          <cell r="D2954" t="str">
            <v>070014014</v>
          </cell>
          <cell r="E2954" t="str">
            <v>RB 2320 1/4            VALVOLA</v>
          </cell>
        </row>
        <row r="2955">
          <cell r="D2955" t="str">
            <v>070014017</v>
          </cell>
          <cell r="E2955" t="str">
            <v>RB 2320 3/8            VALVOLA</v>
          </cell>
        </row>
        <row r="2956">
          <cell r="D2956" t="str">
            <v>070014021</v>
          </cell>
          <cell r="E2956" t="str">
            <v>RB 2320 1/2            VALVOLA</v>
          </cell>
        </row>
        <row r="2957">
          <cell r="D2957" t="str">
            <v>070014026</v>
          </cell>
          <cell r="E2957" t="str">
            <v>RB 2320 3/4            VALVOLA</v>
          </cell>
        </row>
        <row r="2958">
          <cell r="D2958" t="str">
            <v>070014033</v>
          </cell>
          <cell r="E2958" t="str">
            <v>RB 2320 1              VALVOLA</v>
          </cell>
        </row>
        <row r="2959">
          <cell r="D2959" t="str">
            <v>070016017</v>
          </cell>
          <cell r="E2959" t="str">
            <v>RB 2700 3/8            VALVOLA</v>
          </cell>
        </row>
        <row r="2960">
          <cell r="D2960" t="str">
            <v>070016021</v>
          </cell>
          <cell r="E2960" t="str">
            <v>RB 2700 1/2            VALVOLA</v>
          </cell>
        </row>
        <row r="2961">
          <cell r="D2961" t="str">
            <v>070016026</v>
          </cell>
          <cell r="E2961" t="str">
            <v>RB 2700 3/4            VALVOLA</v>
          </cell>
        </row>
        <row r="2962">
          <cell r="D2962" t="str">
            <v>070016033</v>
          </cell>
          <cell r="E2962" t="str">
            <v>RB 2700 1              VALVOLA</v>
          </cell>
        </row>
        <row r="2963">
          <cell r="D2963" t="str">
            <v>070016042</v>
          </cell>
          <cell r="E2963" t="str">
            <v>RB 2700 1.1/4          VALVOLA</v>
          </cell>
        </row>
        <row r="2964">
          <cell r="D2964" t="str">
            <v>070016048</v>
          </cell>
          <cell r="E2964" t="str">
            <v>RB 2700 1.1/2          VALVOLA</v>
          </cell>
        </row>
        <row r="2965">
          <cell r="D2965" t="str">
            <v>070016060</v>
          </cell>
          <cell r="E2965" t="str">
            <v>RB 2700 2              VALVOLA</v>
          </cell>
        </row>
        <row r="2966">
          <cell r="D2966" t="str">
            <v>070018026</v>
          </cell>
          <cell r="E2966" t="str">
            <v>RB 2770 3/4            VALVOLA</v>
          </cell>
        </row>
        <row r="2967">
          <cell r="D2967" t="str">
            <v>070018033</v>
          </cell>
          <cell r="E2967" t="str">
            <v>RB 2770 1              VALVOLA</v>
          </cell>
        </row>
        <row r="2968">
          <cell r="D2968" t="str">
            <v>070018042</v>
          </cell>
          <cell r="E2968" t="str">
            <v>RB 2770 1.1/4          VALVOLA</v>
          </cell>
        </row>
        <row r="2969">
          <cell r="D2969" t="str">
            <v>070018048</v>
          </cell>
          <cell r="E2969" t="str">
            <v>RB 2770 1.1/2          VALVOLA</v>
          </cell>
        </row>
        <row r="2970">
          <cell r="D2970" t="str">
            <v>070018060</v>
          </cell>
          <cell r="E2970" t="str">
            <v>RB 2770 2              VALVOLA</v>
          </cell>
        </row>
        <row r="2971">
          <cell r="D2971" t="str">
            <v>070018076</v>
          </cell>
          <cell r="E2971" t="str">
            <v>RB 2770 2.1/2          VALVOLA</v>
          </cell>
        </row>
        <row r="2972">
          <cell r="D2972" t="str">
            <v>070018088</v>
          </cell>
          <cell r="E2972" t="str">
            <v>RB 2770 3              VALVOLA</v>
          </cell>
        </row>
        <row r="2973">
          <cell r="D2973" t="str">
            <v>070018114</v>
          </cell>
          <cell r="E2973" t="str">
            <v>RB 2770 4              VALVOLA</v>
          </cell>
        </row>
        <row r="2974">
          <cell r="D2974" t="str">
            <v>070019033</v>
          </cell>
          <cell r="E2974" t="str">
            <v>RB 2771  1"            VALVOLA</v>
          </cell>
        </row>
        <row r="2975">
          <cell r="D2975" t="str">
            <v>070019042</v>
          </cell>
          <cell r="E2975" t="str">
            <v>RB 2771  1.1/4         VALVOLA</v>
          </cell>
        </row>
        <row r="2976">
          <cell r="D2976" t="str">
            <v>070019048</v>
          </cell>
          <cell r="E2976" t="str">
            <v>RB 2771  1.1/2         VALVOLA</v>
          </cell>
        </row>
        <row r="2977">
          <cell r="D2977" t="str">
            <v>070019060</v>
          </cell>
          <cell r="E2977" t="str">
            <v>RB 2771  2"            VALVOLA</v>
          </cell>
        </row>
        <row r="2978">
          <cell r="D2978" t="str">
            <v>070020017</v>
          </cell>
          <cell r="E2978" t="str">
            <v>RB 1700 3/8            VALVOLA</v>
          </cell>
        </row>
        <row r="2979">
          <cell r="D2979" t="str">
            <v>070020021</v>
          </cell>
          <cell r="E2979" t="str">
            <v>RB 1700 1/2            VALVOLA</v>
          </cell>
        </row>
        <row r="2980">
          <cell r="D2980" t="str">
            <v>070020026</v>
          </cell>
          <cell r="E2980" t="str">
            <v>RB 1700 3/4            VALVOLA</v>
          </cell>
        </row>
        <row r="2981">
          <cell r="D2981" t="str">
            <v>070020033</v>
          </cell>
          <cell r="E2981" t="str">
            <v>RB 1700 1              VALVOLA</v>
          </cell>
        </row>
        <row r="2982">
          <cell r="D2982" t="str">
            <v>070020042</v>
          </cell>
          <cell r="E2982" t="str">
            <v>RB 1700 1.1/4          VALVOLA</v>
          </cell>
        </row>
        <row r="2983">
          <cell r="D2983" t="str">
            <v>070020048</v>
          </cell>
          <cell r="E2983" t="str">
            <v>RB 1700 1.1/2          VALVOLA</v>
          </cell>
        </row>
        <row r="2984">
          <cell r="D2984" t="str">
            <v>070020060</v>
          </cell>
          <cell r="E2984" t="str">
            <v>RB 1700 2              VALVOLA</v>
          </cell>
        </row>
        <row r="2985">
          <cell r="D2985" t="str">
            <v>070021021</v>
          </cell>
          <cell r="E2985" t="str">
            <v>RB 1780 1/2    VALVOLA P.T. FF</v>
          </cell>
        </row>
        <row r="2986">
          <cell r="D2986" t="str">
            <v>070021026</v>
          </cell>
          <cell r="E2986" t="str">
            <v>RB 1780 3/4    VALVOLA P.T. FF</v>
          </cell>
        </row>
        <row r="2987">
          <cell r="D2987" t="str">
            <v>070021033</v>
          </cell>
          <cell r="E2987" t="str">
            <v>RB 1780 1      VALVOLA P.T. FF</v>
          </cell>
        </row>
        <row r="2988">
          <cell r="D2988" t="str">
            <v>070021042</v>
          </cell>
          <cell r="E2988" t="str">
            <v>RB 1780 1.1/4  VALVOLA P.T. FF</v>
          </cell>
        </row>
        <row r="2989">
          <cell r="D2989" t="str">
            <v>070021048</v>
          </cell>
          <cell r="E2989" t="str">
            <v>RB 1780 1.1/2  VALVOLA P.T. FF</v>
          </cell>
        </row>
        <row r="2990">
          <cell r="D2990" t="str">
            <v>070021060</v>
          </cell>
          <cell r="E2990" t="str">
            <v>RB 1780 2      VALVOLA P.T. FF</v>
          </cell>
        </row>
        <row r="2991">
          <cell r="D2991" t="str">
            <v>070022026</v>
          </cell>
          <cell r="E2991" t="str">
            <v>RB 2780  3/4    VALV.CAPPUCCIO</v>
          </cell>
        </row>
        <row r="2992">
          <cell r="D2992" t="str">
            <v>070022033</v>
          </cell>
          <cell r="E2992" t="str">
            <v>RB 2780  1"     VALV.CAPPUCCIO</v>
          </cell>
        </row>
        <row r="2993">
          <cell r="D2993" t="str">
            <v>070022042</v>
          </cell>
          <cell r="E2993" t="str">
            <v>RB 2780  1.1/4  VALV.CAPPUCCIO</v>
          </cell>
        </row>
        <row r="2994">
          <cell r="D2994" t="str">
            <v>070022048</v>
          </cell>
          <cell r="E2994" t="str">
            <v>RB 2780  1.1/2  VALV.CAPPUCCIO</v>
          </cell>
        </row>
        <row r="2995">
          <cell r="D2995" t="str">
            <v>070022060</v>
          </cell>
          <cell r="E2995" t="str">
            <v>RB 2780  2"     VALV.CAPPUCCIO</v>
          </cell>
        </row>
        <row r="2996">
          <cell r="D2996" t="str">
            <v>070022088</v>
          </cell>
          <cell r="E2996" t="str">
            <v>RB 2780  3"     VALV.CAPPUCCIO</v>
          </cell>
        </row>
        <row r="2997">
          <cell r="D2997" t="str">
            <v>070022114</v>
          </cell>
          <cell r="E2997" t="str">
            <v>RB 2780  4"     VALV.CAPPUCCIO</v>
          </cell>
        </row>
        <row r="2998">
          <cell r="D2998" t="str">
            <v>070024017</v>
          </cell>
          <cell r="E2998" t="str">
            <v>RB 3830 3/8 VALVOLA MINISFE FF</v>
          </cell>
        </row>
        <row r="2999">
          <cell r="D2999" t="str">
            <v>070024021</v>
          </cell>
          <cell r="E2999" t="str">
            <v>RB 3830 1/2 VALVOLA MINISFE FF</v>
          </cell>
        </row>
        <row r="3000">
          <cell r="D3000" t="str">
            <v>070026017</v>
          </cell>
          <cell r="E3000" t="str">
            <v>RB 3831 3/8 VALVOLA MINISFE MF</v>
          </cell>
        </row>
        <row r="3001">
          <cell r="D3001" t="str">
            <v>070026021</v>
          </cell>
          <cell r="E3001" t="str">
            <v>RB 3831 1/2 VALVOLA MINISFE MF</v>
          </cell>
        </row>
        <row r="3002">
          <cell r="D3002" t="str">
            <v>070026033</v>
          </cell>
          <cell r="E3002" t="str">
            <v>RB 2780  1"     VALV.CAPPUCCIO</v>
          </cell>
        </row>
        <row r="3003">
          <cell r="D3003" t="str">
            <v>070028021</v>
          </cell>
          <cell r="E3003" t="str">
            <v>RB 4604 1/2            VALVOLA</v>
          </cell>
        </row>
        <row r="3004">
          <cell r="D3004" t="str">
            <v>070028026</v>
          </cell>
          <cell r="E3004" t="str">
            <v>RB 4604 3/4            VALVOLA</v>
          </cell>
        </row>
        <row r="3005">
          <cell r="D3005" t="str">
            <v>070028033</v>
          </cell>
          <cell r="E3005" t="str">
            <v>RB 4604 1              VALVOLA</v>
          </cell>
        </row>
        <row r="3006">
          <cell r="D3006" t="str">
            <v>070028042</v>
          </cell>
          <cell r="E3006" t="str">
            <v>RB 4604 1.1/4          VALVOLA</v>
          </cell>
        </row>
        <row r="3007">
          <cell r="D3007" t="str">
            <v>070030014</v>
          </cell>
          <cell r="E3007" t="str">
            <v>RB 9000 1/4            VALVOLA</v>
          </cell>
        </row>
        <row r="3008">
          <cell r="D3008" t="str">
            <v>070030017</v>
          </cell>
          <cell r="E3008" t="str">
            <v>RB 9000 3/8            VALVOLA</v>
          </cell>
        </row>
        <row r="3009">
          <cell r="D3009" t="str">
            <v>070030021</v>
          </cell>
          <cell r="E3009" t="str">
            <v>RB 9000 1/2            VALVOLA</v>
          </cell>
        </row>
        <row r="3010">
          <cell r="D3010" t="str">
            <v>070030026</v>
          </cell>
          <cell r="E3010" t="str">
            <v>RB 9000 3/4            VALVOLA</v>
          </cell>
        </row>
        <row r="3011">
          <cell r="D3011" t="str">
            <v>070030033</v>
          </cell>
          <cell r="E3011" t="str">
            <v>RB 9000 1              VALVOLA</v>
          </cell>
        </row>
        <row r="3012">
          <cell r="D3012" t="str">
            <v>070032014</v>
          </cell>
          <cell r="E3012" t="str">
            <v>RB 9001 1/4            VALVOLA</v>
          </cell>
        </row>
        <row r="3013">
          <cell r="D3013" t="str">
            <v>070032017</v>
          </cell>
          <cell r="E3013" t="str">
            <v>RB 9001 3/8            VALVOLA</v>
          </cell>
        </row>
        <row r="3014">
          <cell r="D3014" t="str">
            <v>070032021</v>
          </cell>
          <cell r="E3014" t="str">
            <v>RB 9001 1/2            VALVOLA</v>
          </cell>
        </row>
        <row r="3015">
          <cell r="D3015" t="str">
            <v>070032026</v>
          </cell>
          <cell r="E3015" t="str">
            <v>RB 9001 3/4            VALVOLA</v>
          </cell>
        </row>
        <row r="3016">
          <cell r="D3016" t="str">
            <v>070032033</v>
          </cell>
          <cell r="E3016" t="str">
            <v>RB 9001 1              VALVOLA</v>
          </cell>
        </row>
        <row r="3017">
          <cell r="D3017" t="str">
            <v>070034014</v>
          </cell>
          <cell r="E3017" t="str">
            <v>RB 9010 1/4            VALVOLA</v>
          </cell>
        </row>
        <row r="3018">
          <cell r="D3018" t="str">
            <v>070034021</v>
          </cell>
          <cell r="E3018" t="str">
            <v>RB 9010 1/2            VALVOLA</v>
          </cell>
        </row>
        <row r="3019">
          <cell r="D3019" t="str">
            <v>070034026</v>
          </cell>
          <cell r="E3019" t="str">
            <v>RB 9010 3/4            VALVOLA</v>
          </cell>
        </row>
        <row r="3020">
          <cell r="D3020" t="str">
            <v>070034033</v>
          </cell>
          <cell r="E3020" t="str">
            <v>RB 9010 1              VALVOLA</v>
          </cell>
        </row>
        <row r="3021">
          <cell r="D3021" t="str">
            <v>070034042</v>
          </cell>
          <cell r="E3021" t="str">
            <v>RB 9010 1.1/4          VALVOLA</v>
          </cell>
        </row>
        <row r="3022">
          <cell r="D3022" t="str">
            <v>070034048</v>
          </cell>
          <cell r="E3022" t="str">
            <v>RB 9010 1.1/2          VALVOLA</v>
          </cell>
        </row>
        <row r="3023">
          <cell r="D3023" t="str">
            <v>070034060</v>
          </cell>
          <cell r="E3023" t="str">
            <v>RB 9010 2              VALVOLA</v>
          </cell>
        </row>
        <row r="3024">
          <cell r="D3024" t="str">
            <v>070034076</v>
          </cell>
          <cell r="E3024" t="str">
            <v>RB 9010 2.1/2          VALVOLA</v>
          </cell>
        </row>
        <row r="3025">
          <cell r="D3025" t="str">
            <v>070034088</v>
          </cell>
          <cell r="E3025" t="str">
            <v>RB 9010 3              VALVOLA</v>
          </cell>
        </row>
        <row r="3026">
          <cell r="D3026" t="str">
            <v>070034114</v>
          </cell>
          <cell r="E3026" t="str">
            <v>RB 9010 4              VALVOLA</v>
          </cell>
        </row>
        <row r="3027">
          <cell r="D3027" t="str">
            <v>070036021</v>
          </cell>
          <cell r="E3027" t="str">
            <v>RB 9011 1/2            VALVOLA</v>
          </cell>
        </row>
        <row r="3028">
          <cell r="D3028" t="str">
            <v>070036026</v>
          </cell>
          <cell r="E3028" t="str">
            <v>RB 9011 3/4            VALVOLA</v>
          </cell>
        </row>
        <row r="3029">
          <cell r="D3029" t="str">
            <v>070036033</v>
          </cell>
          <cell r="E3029" t="str">
            <v>RB 9011 1              VALVOLA</v>
          </cell>
        </row>
        <row r="3030">
          <cell r="D3030" t="str">
            <v>070036048</v>
          </cell>
          <cell r="E3030" t="str">
            <v>RB 9011 1.1/2          VALVOLA</v>
          </cell>
        </row>
        <row r="3031">
          <cell r="D3031" t="str">
            <v>070036060</v>
          </cell>
          <cell r="E3031" t="str">
            <v>RB 9011 2              VALVOLA</v>
          </cell>
        </row>
        <row r="3032">
          <cell r="D3032" t="str">
            <v>070037026</v>
          </cell>
          <cell r="E3032" t="str">
            <v>RB 9045 3/4            VALVOLA</v>
          </cell>
        </row>
        <row r="3033">
          <cell r="D3033" t="str">
            <v>070038014011</v>
          </cell>
          <cell r="E3033" t="str">
            <v>RB 9021 1/4 11         VALVOLA</v>
          </cell>
        </row>
        <row r="3034">
          <cell r="D3034" t="str">
            <v>070038021009</v>
          </cell>
          <cell r="E3034" t="str">
            <v>RB 9021 1/2 9          VALVOLA</v>
          </cell>
        </row>
        <row r="3035">
          <cell r="D3035" t="str">
            <v>070039026</v>
          </cell>
          <cell r="E3035" t="str">
            <v>RB 9044 3/4            VALVOLA</v>
          </cell>
        </row>
        <row r="3036">
          <cell r="D3036" t="str">
            <v>070039033</v>
          </cell>
          <cell r="E3036" t="str">
            <v>RB 9044 1              VALVOLA</v>
          </cell>
        </row>
        <row r="3037">
          <cell r="D3037" t="str">
            <v>070039042</v>
          </cell>
          <cell r="E3037" t="str">
            <v>RB 9044 1.1/4          VALVOLA</v>
          </cell>
        </row>
        <row r="3038">
          <cell r="D3038" t="str">
            <v>070039048</v>
          </cell>
          <cell r="E3038" t="str">
            <v>RB 9044 1.1/2          VALVOLA</v>
          </cell>
        </row>
        <row r="3039">
          <cell r="D3039" t="str">
            <v>070039060</v>
          </cell>
          <cell r="E3039" t="str">
            <v>RB 9044 2              VALVOLA</v>
          </cell>
        </row>
        <row r="3040">
          <cell r="D3040" t="str">
            <v>070039076</v>
          </cell>
          <cell r="E3040" t="str">
            <v>RB 9044 2.1/2          VALVOLA</v>
          </cell>
        </row>
        <row r="3041">
          <cell r="D3041" t="str">
            <v>070039088</v>
          </cell>
          <cell r="E3041" t="str">
            <v>RB 9044 3              VALVOLA</v>
          </cell>
        </row>
        <row r="3042">
          <cell r="D3042" t="str">
            <v>070039114</v>
          </cell>
          <cell r="E3042" t="str">
            <v>RB 9044 4              VALVOLA</v>
          </cell>
        </row>
        <row r="3043">
          <cell r="D3043" t="str">
            <v>070040026</v>
          </cell>
          <cell r="E3043" t="str">
            <v>RB 9465 3/4X1.1/4 MENSOLA CONT</v>
          </cell>
        </row>
        <row r="3044">
          <cell r="D3044" t="str">
            <v>070040033</v>
          </cell>
          <cell r="E3044" t="str">
            <v>RB 9465 1X1.1/4 MENSOLA CONTAT</v>
          </cell>
        </row>
        <row r="3045">
          <cell r="D3045" t="str">
            <v>070041021</v>
          </cell>
          <cell r="E3045" t="str">
            <v>RB 9086 1/2 1/2 MF     VALVOLA</v>
          </cell>
        </row>
        <row r="3046">
          <cell r="D3046" t="str">
            <v>070041042</v>
          </cell>
          <cell r="E3046" t="str">
            <v>RB 9054 1.1/4          VALVOLA</v>
          </cell>
        </row>
        <row r="3047">
          <cell r="D3047" t="str">
            <v>070041048</v>
          </cell>
          <cell r="E3047" t="str">
            <v>RB 9054 1.1/2          VALVOLA</v>
          </cell>
        </row>
        <row r="3048">
          <cell r="D3048" t="str">
            <v>070042021</v>
          </cell>
          <cell r="E3048" t="str">
            <v>RB 9087 1/2 1/2 MM     VALVOLA</v>
          </cell>
        </row>
        <row r="3049">
          <cell r="D3049" t="str">
            <v>070042033</v>
          </cell>
          <cell r="E3049" t="str">
            <v>RB 1500 1           VALVOLA FF</v>
          </cell>
        </row>
        <row r="3050">
          <cell r="D3050" t="str">
            <v>070042042</v>
          </cell>
          <cell r="E3050" t="str">
            <v>RB 1500 1.1/4       VALVOLA FF</v>
          </cell>
        </row>
        <row r="3051">
          <cell r="D3051" t="str">
            <v>070042048</v>
          </cell>
          <cell r="E3051" t="str">
            <v>RB 1500 1.1/2       VALVOLA FF</v>
          </cell>
        </row>
        <row r="3052">
          <cell r="D3052" t="str">
            <v>070042060</v>
          </cell>
          <cell r="E3052" t="str">
            <v>RB 1500 2           VALVOLA FF</v>
          </cell>
        </row>
        <row r="3053">
          <cell r="D3053" t="str">
            <v>070043021</v>
          </cell>
          <cell r="E3053" t="str">
            <v>RB 9088 1/2 1/2        VALVOLA</v>
          </cell>
        </row>
        <row r="3054">
          <cell r="D3054" t="str">
            <v>070044021</v>
          </cell>
          <cell r="E3054" t="str">
            <v>RB 9089 1/2 1/2        VALVOLA</v>
          </cell>
        </row>
        <row r="3055">
          <cell r="D3055" t="str">
            <v>070044026</v>
          </cell>
          <cell r="E3055" t="str">
            <v>RB 9462 3/4 MENSOLA XCONTATORE</v>
          </cell>
        </row>
        <row r="3056">
          <cell r="D3056" t="str">
            <v>070044033</v>
          </cell>
          <cell r="E3056" t="str">
            <v>RB 9462 1   MENSOLA XCONTATORE</v>
          </cell>
        </row>
        <row r="3057">
          <cell r="D3057" t="str">
            <v>070045026</v>
          </cell>
          <cell r="E3057" t="str">
            <v>RB 946C 3/4 CORPO MENSOLA</v>
          </cell>
        </row>
        <row r="3058">
          <cell r="D3058" t="str">
            <v>070046033</v>
          </cell>
          <cell r="E3058" t="str">
            <v>RB 9475 1X1.1/4 MENS.CONT.SERR</v>
          </cell>
        </row>
        <row r="3059">
          <cell r="D3059" t="str">
            <v>070050048</v>
          </cell>
          <cell r="E3059" t="str">
            <v>RB 9568 1.1/2          VALVOLA</v>
          </cell>
        </row>
        <row r="3060">
          <cell r="D3060" t="str">
            <v>070051001</v>
          </cell>
          <cell r="E3060" t="str">
            <v>RB 9463 1.1/4       ADATTATORI</v>
          </cell>
        </row>
        <row r="3061">
          <cell r="D3061" t="str">
            <v>070052021</v>
          </cell>
          <cell r="E3061" t="str">
            <v>RB 9593 1/2       PORTAGOMMA M</v>
          </cell>
        </row>
        <row r="3062">
          <cell r="D3062" t="str">
            <v>070053026</v>
          </cell>
          <cell r="E3062" t="str">
            <v>RB 9570 3/4X1.1/4 RACC CONTAT</v>
          </cell>
        </row>
        <row r="3063">
          <cell r="D3063" t="str">
            <v>070053033</v>
          </cell>
          <cell r="E3063" t="str">
            <v>RB 9570 1X1.1/4   RACC CONTAT</v>
          </cell>
        </row>
        <row r="3064">
          <cell r="D3064" t="str">
            <v>070054026</v>
          </cell>
          <cell r="E3064" t="str">
            <v>RB 9040 3/4 X 1.1/4    VALVOLA</v>
          </cell>
        </row>
        <row r="3065">
          <cell r="D3065" t="str">
            <v>070054033</v>
          </cell>
          <cell r="E3065" t="str">
            <v>RB 9040 1 X 1.1/4      VALVOLA</v>
          </cell>
        </row>
        <row r="3066">
          <cell r="D3066" t="str">
            <v>070054048</v>
          </cell>
          <cell r="E3066" t="str">
            <v>RB 9040 1.1/2 X 2      VALVOLA</v>
          </cell>
        </row>
        <row r="3067">
          <cell r="D3067" t="str">
            <v>070054060</v>
          </cell>
          <cell r="E3067" t="str">
            <v>RB 9040 2 X 2.1/2      VALVOLA</v>
          </cell>
        </row>
        <row r="3068">
          <cell r="D3068" t="str">
            <v>070055033</v>
          </cell>
          <cell r="E3068" t="str">
            <v>RB 9070 1   X 1.1/4    VALVOLA</v>
          </cell>
        </row>
        <row r="3069">
          <cell r="D3069" t="str">
            <v>070056026</v>
          </cell>
          <cell r="E3069" t="str">
            <v>RB 9571 3/4            CANOTTO</v>
          </cell>
        </row>
        <row r="3070">
          <cell r="D3070" t="str">
            <v>070056032</v>
          </cell>
          <cell r="E3070" t="str">
            <v>RB 9571 1              CANOTTO</v>
          </cell>
        </row>
        <row r="3071">
          <cell r="D3071" t="str">
            <v>070056048</v>
          </cell>
          <cell r="E3071" t="str">
            <v>RB 9571 1.1/2          CANOTTO</v>
          </cell>
        </row>
        <row r="3072">
          <cell r="D3072" t="str">
            <v>070056060</v>
          </cell>
          <cell r="E3072" t="str">
            <v>RB 9571 2              CANOTTO</v>
          </cell>
        </row>
        <row r="3073">
          <cell r="D3073" t="str">
            <v>070057026</v>
          </cell>
          <cell r="E3073" t="str">
            <v>RB 9038 3/4 X 1.1/4 VALV. PT M</v>
          </cell>
        </row>
        <row r="3074">
          <cell r="D3074" t="str">
            <v>070057033</v>
          </cell>
          <cell r="E3074" t="str">
            <v>RB 9038 1 X 1.1/4 VALVOLA PT M</v>
          </cell>
        </row>
        <row r="3075">
          <cell r="D3075" t="str">
            <v>070058026</v>
          </cell>
          <cell r="E3075" t="str">
            <v>RB 9039 3/4 X 1.1/4 VALV. PT F</v>
          </cell>
        </row>
        <row r="3076">
          <cell r="D3076" t="str">
            <v>070058033</v>
          </cell>
          <cell r="E3076" t="str">
            <v>RB 9039 1 X 1.1/4 VALVOLA PT F</v>
          </cell>
        </row>
        <row r="3077">
          <cell r="D3077" t="str">
            <v>070058042</v>
          </cell>
          <cell r="E3077" t="str">
            <v>RB 9574 1.1/4          GIRELLO</v>
          </cell>
        </row>
        <row r="3078">
          <cell r="D3078" t="str">
            <v>070058060</v>
          </cell>
          <cell r="E3078" t="str">
            <v>RB 9574 2              GIRELLO</v>
          </cell>
        </row>
        <row r="3079">
          <cell r="D3079" t="str">
            <v>070058076</v>
          </cell>
          <cell r="E3079" t="str">
            <v>RB 9574 2.1/2          GIRELLO</v>
          </cell>
        </row>
        <row r="3080">
          <cell r="D3080" t="str">
            <v>070059026</v>
          </cell>
          <cell r="E3080" t="str">
            <v>RB 9041 3/4 X 1.1/4    VALVOLA</v>
          </cell>
        </row>
        <row r="3081">
          <cell r="D3081" t="str">
            <v>070059033</v>
          </cell>
          <cell r="E3081" t="str">
            <v>RB 9041 1 X 1.1/4      VALVOLA</v>
          </cell>
        </row>
        <row r="3082">
          <cell r="D3082" t="str">
            <v>070059042</v>
          </cell>
          <cell r="E3082" t="str">
            <v>RB 9041 1.1/4 X 1.1/4  VALVOLA</v>
          </cell>
        </row>
        <row r="3083">
          <cell r="D3083" t="str">
            <v>070059060</v>
          </cell>
          <cell r="E3083" t="str">
            <v>RB 9041 2 X 2          VALVOLA</v>
          </cell>
        </row>
        <row r="3084">
          <cell r="D3084" t="str">
            <v>070060017</v>
          </cell>
          <cell r="E3084" t="str">
            <v>RACI RAC.GHISA 16  POLIETILENE</v>
          </cell>
        </row>
        <row r="3085">
          <cell r="D3085" t="str">
            <v>070060021</v>
          </cell>
          <cell r="E3085" t="str">
            <v>RACI RAC.GHISA 20  POLIETILENE</v>
          </cell>
        </row>
        <row r="3086">
          <cell r="D3086" t="str">
            <v>070060026</v>
          </cell>
          <cell r="E3086" t="str">
            <v>RACI RAC.GHISA 25  POLIETILENE</v>
          </cell>
        </row>
        <row r="3087">
          <cell r="D3087" t="str">
            <v>070060033</v>
          </cell>
          <cell r="E3087" t="str">
            <v>RACI RAC.GHISA 32  POLIETILENE</v>
          </cell>
        </row>
        <row r="3088">
          <cell r="D3088" t="str">
            <v>070060033026</v>
          </cell>
          <cell r="E3088" t="str">
            <v>GREINER VAL.KAP 1X3/4  VALVOLA</v>
          </cell>
        </row>
        <row r="3089">
          <cell r="D3089" t="str">
            <v>070060042</v>
          </cell>
          <cell r="E3089" t="str">
            <v>RACI RAC.GHISA 40  POLIETILENE</v>
          </cell>
        </row>
        <row r="3090">
          <cell r="D3090" t="str">
            <v>070060048</v>
          </cell>
          <cell r="E3090" t="str">
            <v>RACI RAC.GHISA 50  POLIETILENE</v>
          </cell>
        </row>
        <row r="3091">
          <cell r="D3091" t="str">
            <v>070060060</v>
          </cell>
          <cell r="E3091" t="str">
            <v>RACI RAC.GHISA 63  POLIETILENE</v>
          </cell>
        </row>
        <row r="3092">
          <cell r="D3092" t="str">
            <v>070060076</v>
          </cell>
          <cell r="E3092" t="str">
            <v>RACI RAC.GHISA 75  POLIETILENE</v>
          </cell>
        </row>
        <row r="3093">
          <cell r="D3093" t="str">
            <v>070060088</v>
          </cell>
          <cell r="E3093" t="str">
            <v>RACI RAC.GHISA 90  POLIETILENE</v>
          </cell>
        </row>
        <row r="3094">
          <cell r="D3094" t="str">
            <v>070061065</v>
          </cell>
          <cell r="E3094" t="str">
            <v>RACI DOGSTAR DN 65</v>
          </cell>
        </row>
        <row r="3095">
          <cell r="D3095" t="str">
            <v>070061080</v>
          </cell>
          <cell r="E3095" t="str">
            <v>RACI DOGSTAR DN 80</v>
          </cell>
        </row>
        <row r="3096">
          <cell r="D3096" t="str">
            <v>070061100</v>
          </cell>
          <cell r="E3096" t="str">
            <v>RACI DOGSTAR DN 100</v>
          </cell>
        </row>
        <row r="3097">
          <cell r="D3097" t="str">
            <v>070061125</v>
          </cell>
          <cell r="E3097" t="str">
            <v>RACI DOGSTAR DN 125</v>
          </cell>
        </row>
        <row r="3098">
          <cell r="D3098" t="str">
            <v>070061150</v>
          </cell>
          <cell r="E3098" t="str">
            <v>RACI DOGSTAR DN 150</v>
          </cell>
        </row>
        <row r="3099">
          <cell r="D3099" t="str">
            <v>070061200</v>
          </cell>
          <cell r="E3099" t="str">
            <v>RACI DOGSTAR DN 200</v>
          </cell>
        </row>
        <row r="3100">
          <cell r="D3100" t="str">
            <v>070061250</v>
          </cell>
          <cell r="E3100" t="str">
            <v>RACI DOGSTAR DN 250</v>
          </cell>
        </row>
        <row r="3101">
          <cell r="D3101" t="str">
            <v>070063060</v>
          </cell>
          <cell r="E3101" t="str">
            <v>RACI RUBINETTO ARRESTO DN 50</v>
          </cell>
        </row>
        <row r="3102">
          <cell r="D3102" t="str">
            <v>070070014</v>
          </cell>
          <cell r="E3102" t="str">
            <v>RB 9041 1/4 X 11   VALVOLA GAS</v>
          </cell>
        </row>
        <row r="3103">
          <cell r="D3103" t="str">
            <v>07022076</v>
          </cell>
          <cell r="E3103" t="str">
            <v>RB 2780  2.1/2  VALV.CAPPUCCIO</v>
          </cell>
        </row>
        <row r="3104">
          <cell r="D3104" t="str">
            <v>071000</v>
          </cell>
          <cell r="E3104" t="str">
            <v>GREINER</v>
          </cell>
        </row>
        <row r="3105">
          <cell r="D3105" t="str">
            <v>071002033</v>
          </cell>
          <cell r="E3105" t="str">
            <v>GREINER 6568 VALV.GAS CAP 1</v>
          </cell>
        </row>
        <row r="3106">
          <cell r="D3106" t="str">
            <v>071002048</v>
          </cell>
          <cell r="E3106" t="str">
            <v>GREINER 6568 VALV.GAS CA 1.1/2</v>
          </cell>
        </row>
        <row r="3107">
          <cell r="D3107" t="str">
            <v>071002060</v>
          </cell>
          <cell r="E3107" t="str">
            <v>GREINER 6568 VALV.GAS CAP 2</v>
          </cell>
        </row>
        <row r="3108">
          <cell r="D3108" t="str">
            <v>071002088</v>
          </cell>
          <cell r="E3108" t="str">
            <v>GREINER 6568 VALV.GAS CAP 3</v>
          </cell>
        </row>
        <row r="3109">
          <cell r="D3109" t="str">
            <v>071004033</v>
          </cell>
          <cell r="E3109" t="str">
            <v>GREINER 6568.49 GAS PEHD 1</v>
          </cell>
        </row>
        <row r="3110">
          <cell r="D3110" t="str">
            <v>071004048</v>
          </cell>
          <cell r="E3110" t="str">
            <v>GREINER 6568.49 GAS PEHD 1.1/2</v>
          </cell>
        </row>
        <row r="3111">
          <cell r="D3111" t="str">
            <v>071004060</v>
          </cell>
          <cell r="E3111" t="str">
            <v>GREINER 6568.49 GAS PEHD 2</v>
          </cell>
        </row>
        <row r="3112">
          <cell r="D3112" t="str">
            <v>071006026</v>
          </cell>
          <cell r="E3112" t="str">
            <v>GREINER 6568.59 VALV 3/4 FF</v>
          </cell>
        </row>
        <row r="3113">
          <cell r="D3113" t="str">
            <v>071006033</v>
          </cell>
          <cell r="E3113" t="str">
            <v>GREINER 6568.59 VALV 1 FF</v>
          </cell>
        </row>
        <row r="3114">
          <cell r="D3114" t="str">
            <v>071006042</v>
          </cell>
          <cell r="E3114" t="str">
            <v>GREINER 6568.59 VALV 1.1/4 FF</v>
          </cell>
        </row>
        <row r="3115">
          <cell r="D3115" t="str">
            <v>071006048</v>
          </cell>
          <cell r="E3115" t="str">
            <v>GREINER 6568.59 VALV 1.1/2 FF</v>
          </cell>
        </row>
        <row r="3116">
          <cell r="D3116" t="str">
            <v>071006060</v>
          </cell>
          <cell r="E3116" t="str">
            <v>GREINER 6568.59 VALV 2 FF</v>
          </cell>
        </row>
        <row r="3117">
          <cell r="D3117" t="str">
            <v>071008033</v>
          </cell>
          <cell r="E3117" t="str">
            <v>GREINER 6548.95 1   VALV.SFERA</v>
          </cell>
        </row>
        <row r="3118">
          <cell r="D3118" t="str">
            <v>071008042</v>
          </cell>
          <cell r="E3118" t="str">
            <v>GREINER 6548.95 1.1/4 VALV SF</v>
          </cell>
        </row>
        <row r="3119">
          <cell r="D3119" t="str">
            <v>071008048</v>
          </cell>
          <cell r="E3119" t="str">
            <v>GREINER 6548.95 1.1/2 VALV SF</v>
          </cell>
        </row>
        <row r="3120">
          <cell r="D3120" t="str">
            <v>071008060</v>
          </cell>
          <cell r="E3120" t="str">
            <v>GREINER 6548.95 2  VALV SFERA</v>
          </cell>
        </row>
        <row r="3121">
          <cell r="D3121" t="str">
            <v>071009026</v>
          </cell>
          <cell r="E3121" t="str">
            <v>GREINER 6548.32 VALV.SFERA.MS</v>
          </cell>
        </row>
        <row r="3122">
          <cell r="D3122" t="str">
            <v>071010033</v>
          </cell>
          <cell r="E3122" t="str">
            <v>GREINER 6543.45 BOCCOLA 1</v>
          </cell>
        </row>
        <row r="3123">
          <cell r="D3123" t="str">
            <v>071010050</v>
          </cell>
          <cell r="E3123" t="str">
            <v>GREINER 6543.45 BOCCOLA 1.1/2</v>
          </cell>
        </row>
        <row r="3124">
          <cell r="D3124" t="str">
            <v>071010063</v>
          </cell>
          <cell r="E3124" t="str">
            <v>GREINER 6543.45 BOCCOLA 2</v>
          </cell>
        </row>
        <row r="3125">
          <cell r="D3125" t="str">
            <v>071012021</v>
          </cell>
          <cell r="E3125" t="str">
            <v>GREINER 6543.00/27  DN 1/2</v>
          </cell>
        </row>
        <row r="3126">
          <cell r="D3126" t="str">
            <v>071012033</v>
          </cell>
          <cell r="E3126" t="str">
            <v>GREINER 6543.00/27  DN 1"</v>
          </cell>
        </row>
        <row r="3127">
          <cell r="D3127" t="str">
            <v>071012033042</v>
          </cell>
          <cell r="E3127" t="str">
            <v>GREINER 6749.11 VALV SF1X1.1/4</v>
          </cell>
        </row>
        <row r="3128">
          <cell r="D3128" t="str">
            <v>071013021</v>
          </cell>
          <cell r="E3128" t="str">
            <v>GREINER 7921.00 MENS.ACQ. 1/2</v>
          </cell>
        </row>
        <row r="3129">
          <cell r="D3129" t="str">
            <v>071013026</v>
          </cell>
          <cell r="E3129" t="str">
            <v>GREINER 7921.00 MENS.ACQ. 3/4</v>
          </cell>
        </row>
        <row r="3130">
          <cell r="D3130" t="str">
            <v>071013033</v>
          </cell>
          <cell r="E3130" t="str">
            <v>GREINER 7921.00 MENS.ACQ. 1</v>
          </cell>
        </row>
        <row r="3131">
          <cell r="D3131" t="str">
            <v>071014033</v>
          </cell>
          <cell r="E3131" t="str">
            <v>GREINER 6548.43 VAL.SF.TU. 1</v>
          </cell>
        </row>
        <row r="3132">
          <cell r="D3132" t="str">
            <v>071014033042</v>
          </cell>
          <cell r="E3132" t="str">
            <v>GREINER 6566.22 VALV SF1X1.1/4</v>
          </cell>
        </row>
        <row r="3133">
          <cell r="D3133" t="str">
            <v>071015033042</v>
          </cell>
          <cell r="E3133" t="str">
            <v>GREINER 6566.00 VALV SF1X1.1/4</v>
          </cell>
        </row>
        <row r="3134">
          <cell r="D3134" t="str">
            <v>071016033</v>
          </cell>
          <cell r="E3134" t="str">
            <v>GREINER 6596.00MENS.GAS 1CHIAV</v>
          </cell>
        </row>
        <row r="3135">
          <cell r="D3135" t="str">
            <v>071017033</v>
          </cell>
          <cell r="E3135" t="str">
            <v>GREINER 6556.00 MEN.GAS1X1.1/4</v>
          </cell>
        </row>
        <row r="3136">
          <cell r="D3136" t="str">
            <v>071018042</v>
          </cell>
          <cell r="E3136" t="str">
            <v>GREINER 6556.25 DIMA X MENSOLA</v>
          </cell>
        </row>
        <row r="3137">
          <cell r="D3137" t="str">
            <v>071019021</v>
          </cell>
          <cell r="E3137" t="str">
            <v>GREINER 7900 CANNOTTO H2O  1/2</v>
          </cell>
        </row>
        <row r="3138">
          <cell r="D3138" t="str">
            <v>071019026</v>
          </cell>
          <cell r="E3138" t="str">
            <v>GREINER 7900 CANNOTTO H2O  3/4</v>
          </cell>
        </row>
        <row r="3139">
          <cell r="D3139" t="str">
            <v>071019033</v>
          </cell>
          <cell r="E3139" t="str">
            <v>GREINER 7900 CANNOTTO H2O    1</v>
          </cell>
        </row>
        <row r="3140">
          <cell r="D3140" t="str">
            <v>071019042</v>
          </cell>
          <cell r="E3140" t="str">
            <v>GREINER 7900 CANNOTTO H2O 11/4</v>
          </cell>
        </row>
        <row r="3141">
          <cell r="D3141" t="str">
            <v>071019048</v>
          </cell>
          <cell r="E3141" t="str">
            <v>GREINER 7900 CANNOTTO H2O 11/2</v>
          </cell>
        </row>
        <row r="3142">
          <cell r="D3142" t="str">
            <v>071020021</v>
          </cell>
          <cell r="E3142" t="str">
            <v>GREINER 7921.11 MENS.CONT.1/2</v>
          </cell>
        </row>
        <row r="3143">
          <cell r="D3143" t="str">
            <v>071020026</v>
          </cell>
          <cell r="E3143" t="str">
            <v>GREINER 7900 DADO UNI H2O  3/4</v>
          </cell>
        </row>
        <row r="3144">
          <cell r="D3144" t="str">
            <v>071020033</v>
          </cell>
          <cell r="E3144" t="str">
            <v>GREINER 7900 DADO UNI H2O    1</v>
          </cell>
        </row>
        <row r="3145">
          <cell r="D3145" t="str">
            <v>071020042</v>
          </cell>
          <cell r="E3145" t="str">
            <v>GREINER 7900 DADO UNI H2O 11/4</v>
          </cell>
        </row>
        <row r="3146">
          <cell r="D3146" t="str">
            <v>071020048</v>
          </cell>
          <cell r="E3146" t="str">
            <v>GREINER 7900 DADO UNI H2O 11/2</v>
          </cell>
        </row>
        <row r="3147">
          <cell r="D3147" t="str">
            <v>071020060</v>
          </cell>
          <cell r="E3147" t="str">
            <v>GREINER 7900 DADO UNI H2O 2</v>
          </cell>
        </row>
        <row r="3148">
          <cell r="D3148" t="str">
            <v>071024021</v>
          </cell>
          <cell r="E3148" t="str">
            <v>GREINER 6582.00 1/2 VALV FF</v>
          </cell>
        </row>
        <row r="3149">
          <cell r="D3149" t="str">
            <v>071024026</v>
          </cell>
          <cell r="E3149" t="str">
            <v>GREINER 6582.00 3/4 VALV FF</v>
          </cell>
        </row>
        <row r="3150">
          <cell r="D3150" t="str">
            <v>071024033</v>
          </cell>
          <cell r="E3150" t="str">
            <v>GREINER 6582.00 1 VALV FF</v>
          </cell>
        </row>
        <row r="3151">
          <cell r="D3151" t="str">
            <v>071024042</v>
          </cell>
          <cell r="E3151" t="str">
            <v>GREINER 6582.00 1.1/4 VALV FF</v>
          </cell>
        </row>
        <row r="3152">
          <cell r="D3152" t="str">
            <v>071024048</v>
          </cell>
          <cell r="E3152" t="str">
            <v>GREINER 6582.00 1.1/2 VALV FF</v>
          </cell>
        </row>
        <row r="3153">
          <cell r="D3153" t="str">
            <v>071024060</v>
          </cell>
          <cell r="E3153" t="str">
            <v>GREINER 6582.00 2 VALV FF</v>
          </cell>
        </row>
        <row r="3154">
          <cell r="D3154" t="str">
            <v>071030026</v>
          </cell>
          <cell r="E3154" t="str">
            <v>GREINER 6546.00 3/4 VALV SF FF</v>
          </cell>
        </row>
        <row r="3155">
          <cell r="D3155" t="str">
            <v>071030033</v>
          </cell>
          <cell r="E3155" t="str">
            <v>GREINER 6546.00 1 VALV SF FF</v>
          </cell>
        </row>
        <row r="3156">
          <cell r="D3156" t="str">
            <v>071030042</v>
          </cell>
          <cell r="E3156" t="str">
            <v>GREINER 6546.00 1.1/4 VALV FF</v>
          </cell>
        </row>
        <row r="3157">
          <cell r="D3157" t="str">
            <v>071030048</v>
          </cell>
          <cell r="E3157" t="str">
            <v>GREINER 6546.00 1.1/2 VALV FF</v>
          </cell>
        </row>
        <row r="3158">
          <cell r="D3158" t="str">
            <v>071030060</v>
          </cell>
          <cell r="E3158" t="str">
            <v>GREINER 6546.00 2 VALV SF FF</v>
          </cell>
        </row>
        <row r="3159">
          <cell r="D3159" t="str">
            <v>071035026</v>
          </cell>
          <cell r="E3159" t="str">
            <v>GREINER 6552.00/27  DN 3/4</v>
          </cell>
        </row>
        <row r="3160">
          <cell r="D3160" t="str">
            <v>071035033</v>
          </cell>
          <cell r="E3160" t="str">
            <v>GREINER 6552.00/27 1</v>
          </cell>
        </row>
        <row r="3161">
          <cell r="D3161" t="str">
            <v>071035042</v>
          </cell>
          <cell r="E3161" t="str">
            <v>GREINER 6552.00/27  DN 1.1/4</v>
          </cell>
        </row>
        <row r="3162">
          <cell r="D3162" t="str">
            <v>071035048</v>
          </cell>
          <cell r="E3162" t="str">
            <v>GREINER 6552.00/27  DN 1.1/2</v>
          </cell>
        </row>
        <row r="3163">
          <cell r="D3163" t="str">
            <v>071035060</v>
          </cell>
          <cell r="E3163" t="str">
            <v>GREINER 6552.00/27  DN 2</v>
          </cell>
        </row>
        <row r="3164">
          <cell r="D3164" t="str">
            <v>071042021</v>
          </cell>
          <cell r="E3164" t="str">
            <v>GREINER 6581.57 1/2 VALV FF</v>
          </cell>
        </row>
        <row r="3165">
          <cell r="D3165" t="str">
            <v>071042026</v>
          </cell>
          <cell r="E3165" t="str">
            <v>GREINER 6581.57 3/4 VALV FF</v>
          </cell>
        </row>
        <row r="3166">
          <cell r="D3166" t="str">
            <v>071042033</v>
          </cell>
          <cell r="E3166" t="str">
            <v>GREINER 6581.57 1 VALV FF</v>
          </cell>
        </row>
        <row r="3167">
          <cell r="D3167" t="str">
            <v>071044021</v>
          </cell>
          <cell r="E3167" t="str">
            <v>GREINER 6581.67 1/2 VALV FF</v>
          </cell>
        </row>
        <row r="3168">
          <cell r="D3168" t="str">
            <v>071044026</v>
          </cell>
          <cell r="E3168" t="str">
            <v>GREINER 6581.67 3/4 VALV FF</v>
          </cell>
        </row>
        <row r="3169">
          <cell r="D3169" t="str">
            <v>071044033</v>
          </cell>
          <cell r="E3169" t="str">
            <v>GREINER 6581.67 1 VALV FF</v>
          </cell>
        </row>
        <row r="3170">
          <cell r="D3170" t="str">
            <v>071044042</v>
          </cell>
          <cell r="E3170" t="str">
            <v>GREINER 6581.67 1.1/4 VALV FF</v>
          </cell>
        </row>
        <row r="3171">
          <cell r="D3171" t="str">
            <v>071044048</v>
          </cell>
          <cell r="E3171" t="str">
            <v>GREINER 6581.67 1.1/2 VALV FF</v>
          </cell>
        </row>
        <row r="3172">
          <cell r="D3172" t="str">
            <v>071044060</v>
          </cell>
          <cell r="E3172" t="str">
            <v>GREINER 6581.67 2 VALV FF</v>
          </cell>
        </row>
        <row r="3173">
          <cell r="D3173" t="str">
            <v>072002017</v>
          </cell>
          <cell r="E3173" t="str">
            <v>VALPRES 7040 3/8  VALVOLA AISI</v>
          </cell>
        </row>
        <row r="3174">
          <cell r="D3174" t="str">
            <v>072002021</v>
          </cell>
          <cell r="E3174" t="str">
            <v>VALPRES 7040 1/2  VALVOLA AISI</v>
          </cell>
        </row>
        <row r="3175">
          <cell r="D3175" t="str">
            <v>072002026</v>
          </cell>
          <cell r="E3175" t="str">
            <v>VALPRES 7040 3/4  VALVOLA AISI</v>
          </cell>
        </row>
        <row r="3176">
          <cell r="D3176" t="str">
            <v>072002033</v>
          </cell>
          <cell r="E3176" t="str">
            <v>VALPRES 7040 1    VALVOLA AISI</v>
          </cell>
        </row>
        <row r="3177">
          <cell r="D3177" t="str">
            <v>072002042</v>
          </cell>
          <cell r="E3177" t="str">
            <v>VALPRES 7040 1.1/4VALVOLA AISI</v>
          </cell>
        </row>
        <row r="3178">
          <cell r="D3178" t="str">
            <v>072002048</v>
          </cell>
          <cell r="E3178" t="str">
            <v>VALPRES 7040 1.1/2VALVOLA AISI</v>
          </cell>
        </row>
        <row r="3179">
          <cell r="D3179" t="str">
            <v>072002060</v>
          </cell>
          <cell r="E3179" t="str">
            <v>VALPRES 7040 2    VALVOLA AISI</v>
          </cell>
        </row>
        <row r="3180">
          <cell r="D3180" t="str">
            <v>072006021</v>
          </cell>
          <cell r="E3180" t="str">
            <v>VALPRES 7150 1/2  VALVOLA SALD</v>
          </cell>
        </row>
        <row r="3181">
          <cell r="D3181" t="str">
            <v>072006026</v>
          </cell>
          <cell r="E3181" t="str">
            <v>VALPRES 7150 3/4  VALVOLA SALD</v>
          </cell>
        </row>
        <row r="3182">
          <cell r="D3182" t="str">
            <v>072006033</v>
          </cell>
          <cell r="E3182" t="str">
            <v>VALPRES 7150 1    VALVOLA SALD</v>
          </cell>
        </row>
        <row r="3183">
          <cell r="D3183" t="str">
            <v>072006042</v>
          </cell>
          <cell r="E3183" t="str">
            <v>VALPRES 7150 1.1/4VALVOLA SALD</v>
          </cell>
        </row>
        <row r="3184">
          <cell r="D3184" t="str">
            <v>072006048</v>
          </cell>
          <cell r="E3184" t="str">
            <v>VALPRES 7150 1.1/2VALVOLA SALD</v>
          </cell>
        </row>
        <row r="3185">
          <cell r="D3185" t="str">
            <v>072006060</v>
          </cell>
          <cell r="E3185" t="str">
            <v>VALPRES 7150 2    VALVOLA SALD</v>
          </cell>
        </row>
        <row r="3186">
          <cell r="D3186" t="str">
            <v>072012021</v>
          </cell>
          <cell r="E3186" t="str">
            <v>VALPRES 7130 1/2  VALVOLA A105</v>
          </cell>
        </row>
        <row r="3187">
          <cell r="D3187" t="str">
            <v>072012026</v>
          </cell>
          <cell r="E3187" t="str">
            <v>VALPRES 7130 3/4  VALVOLA A105</v>
          </cell>
        </row>
        <row r="3188">
          <cell r="D3188" t="str">
            <v>072012033</v>
          </cell>
          <cell r="E3188" t="str">
            <v>VALPRES 7130 1    VALVOLA A105</v>
          </cell>
        </row>
        <row r="3189">
          <cell r="D3189" t="str">
            <v>072012042</v>
          </cell>
          <cell r="E3189" t="str">
            <v>VALPRES 7130 1.1/4VALVOLA A105</v>
          </cell>
        </row>
        <row r="3190">
          <cell r="D3190" t="str">
            <v>072012048</v>
          </cell>
          <cell r="E3190" t="str">
            <v>VALPRES 7130 1.1/2VALVOLA A105</v>
          </cell>
        </row>
        <row r="3191">
          <cell r="D3191" t="str">
            <v>072012060</v>
          </cell>
          <cell r="E3191" t="str">
            <v>VALPRES 7130 2    VALVOLA A105</v>
          </cell>
        </row>
        <row r="3192">
          <cell r="D3192" t="str">
            <v>072012076</v>
          </cell>
          <cell r="E3192" t="str">
            <v>VALPRES 7130 2.1/2VALVOLA A105</v>
          </cell>
        </row>
        <row r="3193">
          <cell r="D3193" t="str">
            <v>072012088</v>
          </cell>
          <cell r="E3193" t="str">
            <v>VALPRES 7130 3    VALVOLA A105</v>
          </cell>
        </row>
        <row r="3194">
          <cell r="D3194" t="str">
            <v>072020015</v>
          </cell>
          <cell r="E3194" t="str">
            <v>VALPRES 7220 15   VALVOLA A105</v>
          </cell>
        </row>
        <row r="3195">
          <cell r="D3195" t="str">
            <v>072020020</v>
          </cell>
          <cell r="E3195" t="str">
            <v>VALPRES 7220 20   VALVOLA A105</v>
          </cell>
        </row>
        <row r="3196">
          <cell r="D3196" t="str">
            <v>072020025</v>
          </cell>
          <cell r="E3196" t="str">
            <v>VALPRES 7220 25   VALVOLA A105</v>
          </cell>
        </row>
        <row r="3197">
          <cell r="D3197" t="str">
            <v>072020032</v>
          </cell>
          <cell r="E3197" t="str">
            <v>VALPRES 7220 32   VALVOLA A105</v>
          </cell>
        </row>
        <row r="3198">
          <cell r="D3198" t="str">
            <v>072020040</v>
          </cell>
          <cell r="E3198" t="str">
            <v>VALPRES 7220 40   VALVOLA A105</v>
          </cell>
        </row>
        <row r="3199">
          <cell r="D3199" t="str">
            <v>072020050</v>
          </cell>
          <cell r="E3199" t="str">
            <v>VALPRES 7220 50   VALVOLA A105</v>
          </cell>
        </row>
        <row r="3200">
          <cell r="D3200" t="str">
            <v>072020065</v>
          </cell>
          <cell r="E3200" t="str">
            <v>VALPRES 7220 65   VALVOLA A105</v>
          </cell>
        </row>
        <row r="3201">
          <cell r="D3201" t="str">
            <v>072020080</v>
          </cell>
          <cell r="E3201" t="str">
            <v>VALPRES 7220 80   VALVOLA A105</v>
          </cell>
        </row>
        <row r="3202">
          <cell r="D3202" t="str">
            <v>072020100</v>
          </cell>
          <cell r="E3202" t="str">
            <v>VALPRES 7220 100  VALVOLA A105</v>
          </cell>
        </row>
        <row r="3203">
          <cell r="D3203" t="str">
            <v>072020125</v>
          </cell>
          <cell r="E3203" t="str">
            <v>VALPRES 7220 125  VALVOLA A105</v>
          </cell>
        </row>
        <row r="3204">
          <cell r="D3204" t="str">
            <v>072020150</v>
          </cell>
          <cell r="E3204" t="str">
            <v>VALPRES 7220 150  VALVOLA A105</v>
          </cell>
        </row>
        <row r="3205">
          <cell r="D3205" t="str">
            <v>072022025</v>
          </cell>
          <cell r="E3205" t="str">
            <v>VALPRES 7300 25  VALVOLA GHISA</v>
          </cell>
        </row>
        <row r="3206">
          <cell r="D3206" t="str">
            <v>072022032</v>
          </cell>
          <cell r="E3206" t="str">
            <v>VALPRES 7300 32  VALVOLA GHISA</v>
          </cell>
        </row>
        <row r="3207">
          <cell r="D3207" t="str">
            <v>072022040</v>
          </cell>
          <cell r="E3207" t="str">
            <v>VALPRES 7300 40  VALVOLA GHISA</v>
          </cell>
        </row>
        <row r="3208">
          <cell r="D3208" t="str">
            <v>072022050</v>
          </cell>
          <cell r="E3208" t="str">
            <v>VALPRES 7300 50  VALVOLA GHISA</v>
          </cell>
        </row>
        <row r="3209">
          <cell r="D3209" t="str">
            <v>072022065</v>
          </cell>
          <cell r="E3209" t="str">
            <v>VALPRES 7300 65  VALVOLA GHISA</v>
          </cell>
        </row>
        <row r="3210">
          <cell r="D3210" t="str">
            <v>072022080</v>
          </cell>
          <cell r="E3210" t="str">
            <v>VALPRES 7300 80  VALVOLA GHISA</v>
          </cell>
        </row>
        <row r="3211">
          <cell r="D3211" t="str">
            <v>072022100</v>
          </cell>
          <cell r="E3211" t="str">
            <v>VALPRES 7300 100 VALVOLA GHISA</v>
          </cell>
        </row>
        <row r="3212">
          <cell r="D3212" t="str">
            <v>072022125</v>
          </cell>
          <cell r="E3212" t="str">
            <v>VALPRES 7300 125 VALVOLA GHISA</v>
          </cell>
        </row>
        <row r="3213">
          <cell r="D3213" t="str">
            <v>072022150</v>
          </cell>
          <cell r="E3213" t="str">
            <v>VALPRES 7300 150 VALVOLA GHISA</v>
          </cell>
        </row>
        <row r="3214">
          <cell r="D3214" t="str">
            <v>072024050</v>
          </cell>
          <cell r="E3214" t="str">
            <v>VALPRES 7510 50 VALV.GHISA GAS</v>
          </cell>
        </row>
        <row r="3215">
          <cell r="D3215" t="str">
            <v>072024065</v>
          </cell>
          <cell r="E3215" t="str">
            <v>VALPRES 7510 65 VALV.GHISA GAS</v>
          </cell>
        </row>
        <row r="3216">
          <cell r="D3216" t="str">
            <v>072024080</v>
          </cell>
          <cell r="E3216" t="str">
            <v>VALPRES 7510 80 VALV.GHISA GAS</v>
          </cell>
        </row>
        <row r="3217">
          <cell r="D3217" t="str">
            <v>072024100</v>
          </cell>
          <cell r="E3217" t="str">
            <v>VALPRES 7510 100VALV.GHISA GAS</v>
          </cell>
        </row>
        <row r="3218">
          <cell r="D3218" t="str">
            <v>072024125</v>
          </cell>
          <cell r="E3218" t="str">
            <v>VALPRES 7510 125VALV.GHISA GAS</v>
          </cell>
        </row>
        <row r="3219">
          <cell r="D3219" t="str">
            <v>073002015</v>
          </cell>
          <cell r="E3219" t="str">
            <v>VALV.SFERA ACC.PT FL.PN16DN15</v>
          </cell>
        </row>
        <row r="3220">
          <cell r="D3220" t="str">
            <v>073002020</v>
          </cell>
          <cell r="E3220" t="str">
            <v>VALV.SFERA ACC.PT FL.PN16DN20</v>
          </cell>
        </row>
        <row r="3221">
          <cell r="D3221" t="str">
            <v>073002025</v>
          </cell>
          <cell r="E3221" t="str">
            <v>VALV.SFERA ACC.PT FL.PN16DN25</v>
          </cell>
        </row>
        <row r="3222">
          <cell r="D3222" t="str">
            <v>073002032</v>
          </cell>
          <cell r="E3222" t="str">
            <v>VALV.SFERA ACC.PT FL.PN16DN32</v>
          </cell>
        </row>
        <row r="3223">
          <cell r="D3223" t="str">
            <v>073002040</v>
          </cell>
          <cell r="E3223" t="str">
            <v>VALV.SFERA ACC.PT FL.PN16DN40</v>
          </cell>
        </row>
        <row r="3224">
          <cell r="D3224" t="str">
            <v>073002050</v>
          </cell>
          <cell r="E3224" t="str">
            <v>VALV.SFERA ACC.PT FL.PN16DN50</v>
          </cell>
        </row>
        <row r="3225">
          <cell r="D3225" t="str">
            <v>073002065</v>
          </cell>
          <cell r="E3225" t="str">
            <v>VALV.SFERA ACC.PT FL.PN16DN65</v>
          </cell>
        </row>
        <row r="3226">
          <cell r="D3226" t="str">
            <v>073002080</v>
          </cell>
          <cell r="E3226" t="str">
            <v>VALV.SFERA ACC.PT FL.PN16DN80</v>
          </cell>
        </row>
        <row r="3227">
          <cell r="D3227" t="str">
            <v>073002100</v>
          </cell>
          <cell r="E3227" t="str">
            <v>VALV.SFERA ACC.PT FL.PN16DN100</v>
          </cell>
        </row>
        <row r="3228">
          <cell r="D3228" t="str">
            <v>073002150</v>
          </cell>
          <cell r="E3228" t="str">
            <v>VALV.SFERA ACC.PT FL.PN16DN150</v>
          </cell>
        </row>
        <row r="3229">
          <cell r="D3229" t="str">
            <v>073002200</v>
          </cell>
          <cell r="E3229" t="str">
            <v>VALV.SFERA ACC.PT FL.PN16DN200</v>
          </cell>
        </row>
        <row r="3230">
          <cell r="D3230" t="str">
            <v>073004015</v>
          </cell>
          <cell r="E3230" t="str">
            <v>VALV.SFERA ACC.PT FL.PN64DN15</v>
          </cell>
        </row>
        <row r="3231">
          <cell r="D3231" t="str">
            <v>073004020</v>
          </cell>
          <cell r="E3231" t="str">
            <v>VALV.SFERA ACC.PT FL.PN64DN20</v>
          </cell>
        </row>
        <row r="3232">
          <cell r="D3232" t="str">
            <v>073004025</v>
          </cell>
          <cell r="E3232" t="str">
            <v>VALV.SFERA ACC.PT FL.PN64DN25</v>
          </cell>
        </row>
        <row r="3233">
          <cell r="D3233" t="str">
            <v>073004040</v>
          </cell>
          <cell r="E3233" t="str">
            <v>VALV.SFERA ACC.PT FL.PN64DN40</v>
          </cell>
        </row>
        <row r="3234">
          <cell r="D3234" t="str">
            <v>073004050</v>
          </cell>
          <cell r="E3234" t="str">
            <v>VALV.SFERA ACC.PT FL.PN64DN50</v>
          </cell>
        </row>
        <row r="3235">
          <cell r="D3235" t="str">
            <v>073004065</v>
          </cell>
          <cell r="E3235" t="str">
            <v>VALV.SFERA ACC.PT FL.PN64DN65</v>
          </cell>
        </row>
        <row r="3236">
          <cell r="D3236" t="str">
            <v>073004080</v>
          </cell>
          <cell r="E3236" t="str">
            <v>VALV.SFERA ACC.PT FL.PN64DN80</v>
          </cell>
        </row>
        <row r="3237">
          <cell r="D3237" t="str">
            <v>073004100</v>
          </cell>
          <cell r="E3237" t="str">
            <v>VALV.SFERA ACC.PT FL.PN64DN100</v>
          </cell>
        </row>
        <row r="3238">
          <cell r="D3238" t="str">
            <v>073004150</v>
          </cell>
          <cell r="E3238" t="str">
            <v>VALV.SFERA ACC.PT FL.PN64DN150</v>
          </cell>
        </row>
        <row r="3239">
          <cell r="D3239" t="str">
            <v>073004200</v>
          </cell>
          <cell r="E3239" t="str">
            <v>VALV.SFERA ACC.PT FL.PN64DN200</v>
          </cell>
        </row>
        <row r="3240">
          <cell r="D3240" t="str">
            <v>073006015</v>
          </cell>
          <cell r="E3240" t="str">
            <v>VALV.SFERA ACC.PT PN100 DN15</v>
          </cell>
        </row>
        <row r="3241">
          <cell r="D3241" t="str">
            <v>073006020</v>
          </cell>
          <cell r="E3241" t="str">
            <v>VALV.SFERA ACC.PT PN100 DN20</v>
          </cell>
        </row>
        <row r="3242">
          <cell r="D3242" t="str">
            <v>073006025</v>
          </cell>
          <cell r="E3242" t="str">
            <v>VALV.SFERA ACC.PT PN100 DN25</v>
          </cell>
        </row>
        <row r="3243">
          <cell r="D3243" t="str">
            <v>073006040</v>
          </cell>
          <cell r="E3243" t="str">
            <v>VALV.SFERA ACC.PT PN100 DN40</v>
          </cell>
        </row>
        <row r="3244">
          <cell r="D3244" t="str">
            <v>073006050</v>
          </cell>
          <cell r="E3244" t="str">
            <v>VALV.SFERA ACC.PT PN100 DN50</v>
          </cell>
        </row>
        <row r="3245">
          <cell r="D3245" t="str">
            <v>073006080</v>
          </cell>
          <cell r="E3245" t="str">
            <v>VALV.SFERA ACC.PT PN100 DN80</v>
          </cell>
        </row>
        <row r="3246">
          <cell r="D3246" t="str">
            <v>073006100</v>
          </cell>
          <cell r="E3246" t="str">
            <v>VALV.SFERA ACC.PT PN100 DN100</v>
          </cell>
        </row>
        <row r="3247">
          <cell r="D3247" t="str">
            <v>073006150</v>
          </cell>
          <cell r="E3247" t="str">
            <v>VALV.SFERA ACC.PT PN100 DN150</v>
          </cell>
        </row>
        <row r="3248">
          <cell r="D3248" t="str">
            <v>073010050</v>
          </cell>
          <cell r="E3248" t="str">
            <v>VALV. SFERA ACC.PR PN16 DN50</v>
          </cell>
        </row>
        <row r="3249">
          <cell r="D3249" t="str">
            <v>073010080</v>
          </cell>
          <cell r="E3249" t="str">
            <v>VALV. SFERA ACC.PR PN16 DN80</v>
          </cell>
        </row>
        <row r="3250">
          <cell r="D3250" t="str">
            <v>073010100</v>
          </cell>
          <cell r="E3250" t="str">
            <v>VALV. SFERA ACC.PR PN16 DN100</v>
          </cell>
        </row>
        <row r="3251">
          <cell r="D3251" t="str">
            <v>073010150</v>
          </cell>
          <cell r="E3251" t="str">
            <v>VALV. SFERA ACC.PR PN16 DN150</v>
          </cell>
        </row>
        <row r="3252">
          <cell r="D3252" t="str">
            <v>073010200</v>
          </cell>
          <cell r="E3252" t="str">
            <v>VALV. SFERA ACC.PR PN16 DN200</v>
          </cell>
        </row>
        <row r="3253">
          <cell r="D3253" t="str">
            <v>073012050</v>
          </cell>
          <cell r="E3253" t="str">
            <v>VALV. SFERA ACC.PR PN64 DN50</v>
          </cell>
        </row>
        <row r="3254">
          <cell r="D3254" t="str">
            <v>073012080</v>
          </cell>
          <cell r="E3254" t="str">
            <v>VALV. SFERA ACC.PR PN64 DN80</v>
          </cell>
        </row>
        <row r="3255">
          <cell r="D3255" t="str">
            <v>073012100</v>
          </cell>
          <cell r="E3255" t="str">
            <v>VALV. SFERA ACC.PR PN64 DN100</v>
          </cell>
        </row>
        <row r="3256">
          <cell r="D3256" t="str">
            <v>073012150</v>
          </cell>
          <cell r="E3256" t="str">
            <v>VALV. SFERA ACC.PR PN64 DN150</v>
          </cell>
        </row>
        <row r="3257">
          <cell r="D3257" t="str">
            <v>073012200</v>
          </cell>
          <cell r="E3257" t="str">
            <v>VALV. SFERA ACC.PR PN64 DN200</v>
          </cell>
        </row>
        <row r="3258">
          <cell r="D3258" t="str">
            <v>073014050</v>
          </cell>
          <cell r="E3258" t="str">
            <v>VALV. SFERA ACC.PR PN100 DN50</v>
          </cell>
        </row>
        <row r="3259">
          <cell r="D3259" t="str">
            <v>073014080</v>
          </cell>
          <cell r="E3259" t="str">
            <v>VALV. SFERA ACC.PR PN100 DN80</v>
          </cell>
        </row>
        <row r="3260">
          <cell r="D3260" t="str">
            <v>073014100</v>
          </cell>
          <cell r="E3260" t="str">
            <v>VALV. SFERA ACC.PR PN100 DN100</v>
          </cell>
        </row>
        <row r="3261">
          <cell r="D3261" t="str">
            <v>073014150</v>
          </cell>
          <cell r="E3261" t="str">
            <v>VALV. SFERA ACC.PR PN100 DN150</v>
          </cell>
        </row>
        <row r="3262">
          <cell r="D3262" t="str">
            <v>074040032</v>
          </cell>
          <cell r="E3262" t="str">
            <v>VALVOLA PE SFERA D.32 GAS</v>
          </cell>
        </row>
        <row r="3263">
          <cell r="D3263" t="str">
            <v>074040040</v>
          </cell>
          <cell r="E3263" t="str">
            <v>VALVOLA PE SFERA D.40 GAS</v>
          </cell>
        </row>
        <row r="3264">
          <cell r="D3264" t="str">
            <v>074040050</v>
          </cell>
          <cell r="E3264" t="str">
            <v>VALVOLA PE SFERA D.50 GAS</v>
          </cell>
        </row>
        <row r="3265">
          <cell r="D3265" t="str">
            <v>074040063</v>
          </cell>
          <cell r="E3265" t="str">
            <v>VALVOLA PE SFERA D.63 GAS</v>
          </cell>
        </row>
        <row r="3266">
          <cell r="D3266" t="str">
            <v>074040075</v>
          </cell>
          <cell r="E3266" t="str">
            <v>VALVOLA PE SFERA D.75 GAS</v>
          </cell>
        </row>
        <row r="3267">
          <cell r="D3267" t="str">
            <v>074040090</v>
          </cell>
          <cell r="E3267" t="str">
            <v>VALVOLA PE SFERA D.90 GAS</v>
          </cell>
        </row>
        <row r="3268">
          <cell r="D3268" t="str">
            <v>074040110</v>
          </cell>
          <cell r="E3268" t="str">
            <v>VALVOLA PE SFERA D.110 GAS</v>
          </cell>
        </row>
        <row r="3269">
          <cell r="D3269" t="str">
            <v>074040125</v>
          </cell>
          <cell r="E3269" t="str">
            <v>VALVOLA PE SFERA D.125 GAS</v>
          </cell>
        </row>
        <row r="3270">
          <cell r="D3270" t="str">
            <v>074040160</v>
          </cell>
          <cell r="E3270" t="str">
            <v>VALVOLA PE SFERA D.160 GAS</v>
          </cell>
        </row>
        <row r="3271">
          <cell r="D3271" t="str">
            <v>074040180</v>
          </cell>
          <cell r="E3271" t="str">
            <v>VALVOLA PE SFERA D.180 GAS</v>
          </cell>
        </row>
        <row r="3272">
          <cell r="D3272" t="str">
            <v>074041002</v>
          </cell>
          <cell r="E3272" t="str">
            <v>ASTA DI MANOVRA 1M DN32-125</v>
          </cell>
        </row>
        <row r="3273">
          <cell r="D3273" t="str">
            <v>074041004</v>
          </cell>
          <cell r="E3273" t="str">
            <v>ASTA DI MANOVRA 1M DN160-180</v>
          </cell>
        </row>
        <row r="3274">
          <cell r="D3274" t="str">
            <v>074320025</v>
          </cell>
          <cell r="E3274" t="str">
            <v>VALV.SFERA SALDARE DN 25 GAS</v>
          </cell>
        </row>
        <row r="3275">
          <cell r="D3275" t="str">
            <v>074320032</v>
          </cell>
          <cell r="E3275" t="str">
            <v>VALV.SFERA SALDARE DN 32 GAS</v>
          </cell>
        </row>
        <row r="3276">
          <cell r="D3276" t="str">
            <v>074320040</v>
          </cell>
          <cell r="E3276" t="str">
            <v>VALV.SFERA SALDARE DN 40 GAS</v>
          </cell>
        </row>
        <row r="3277">
          <cell r="D3277" t="str">
            <v>074320050</v>
          </cell>
          <cell r="E3277" t="str">
            <v>VALV.SFERA SALDARE DN 50 GAS</v>
          </cell>
        </row>
        <row r="3278">
          <cell r="D3278" t="str">
            <v>074320065</v>
          </cell>
          <cell r="E3278" t="str">
            <v>VALV.SFERA SALDARE DN 65 GAS</v>
          </cell>
        </row>
        <row r="3279">
          <cell r="D3279" t="str">
            <v>074320080</v>
          </cell>
          <cell r="E3279" t="str">
            <v>VALV.SFERA SALDARE DN 80 GAS</v>
          </cell>
        </row>
        <row r="3280">
          <cell r="D3280" t="str">
            <v>074320080050</v>
          </cell>
          <cell r="E3280" t="str">
            <v>VALV.SFERA SALDARE DN 80 50</v>
          </cell>
        </row>
        <row r="3281">
          <cell r="D3281" t="str">
            <v>074320100</v>
          </cell>
          <cell r="E3281" t="str">
            <v>VALV.SFERA SALDARE DN 100 GAS</v>
          </cell>
        </row>
        <row r="3282">
          <cell r="D3282" t="str">
            <v>074320100080</v>
          </cell>
          <cell r="E3282" t="str">
            <v>VALV.SFERA SALDARE DN 100 80</v>
          </cell>
        </row>
        <row r="3283">
          <cell r="D3283" t="str">
            <v>074320125</v>
          </cell>
          <cell r="E3283" t="str">
            <v>VALV.SFERA SALDARE DN 125 GAS</v>
          </cell>
        </row>
        <row r="3284">
          <cell r="D3284" t="str">
            <v>074320125100</v>
          </cell>
          <cell r="E3284" t="str">
            <v>VALV.SFERA SALDARE DN 125 100</v>
          </cell>
        </row>
        <row r="3285">
          <cell r="D3285" t="str">
            <v>074320150</v>
          </cell>
          <cell r="E3285" t="str">
            <v>VALV.SFERA SALDARE DN 150 GAS</v>
          </cell>
        </row>
        <row r="3286">
          <cell r="D3286" t="str">
            <v>074320150125</v>
          </cell>
          <cell r="E3286" t="str">
            <v>VALV.SFERA SALDARE DN 150 100</v>
          </cell>
        </row>
        <row r="3287">
          <cell r="D3287" t="str">
            <v>074320200</v>
          </cell>
          <cell r="E3287" t="str">
            <v>VALV.SFERA SALDARE DN 200 GAS</v>
          </cell>
        </row>
        <row r="3288">
          <cell r="D3288" t="str">
            <v>074320200150</v>
          </cell>
          <cell r="E3288" t="str">
            <v>VALV.SFERA SALDARE DN 200 150</v>
          </cell>
        </row>
        <row r="3289">
          <cell r="D3289" t="str">
            <v>074320250200</v>
          </cell>
          <cell r="E3289" t="str">
            <v>VALV.SFERA SALDARE DN 250 200</v>
          </cell>
        </row>
        <row r="3290">
          <cell r="D3290" t="str">
            <v>074340020</v>
          </cell>
          <cell r="E3290" t="str">
            <v>VALV.SFERA KLINGER DN 20 GAS</v>
          </cell>
        </row>
        <row r="3291">
          <cell r="D3291" t="str">
            <v>074340025</v>
          </cell>
          <cell r="E3291" t="str">
            <v>VALV.SFERA KLINGER DN 25 GAS</v>
          </cell>
        </row>
        <row r="3292">
          <cell r="D3292" t="str">
            <v>074340032</v>
          </cell>
          <cell r="E3292" t="str">
            <v>VALV.SFERA KLINGER DN 32 GAS</v>
          </cell>
        </row>
        <row r="3293">
          <cell r="D3293" t="str">
            <v>074340040</v>
          </cell>
          <cell r="E3293" t="str">
            <v>VALV.SFERA KLINGER DN 40 GAS</v>
          </cell>
        </row>
        <row r="3294">
          <cell r="D3294" t="str">
            <v>074340050</v>
          </cell>
          <cell r="E3294" t="str">
            <v>VALV.SFERA KLINGER DN 50 GAS</v>
          </cell>
        </row>
        <row r="3295">
          <cell r="D3295" t="str">
            <v>074340065</v>
          </cell>
          <cell r="E3295" t="str">
            <v>VALV.SFERA KLINGER DN 65 GAS</v>
          </cell>
        </row>
        <row r="3296">
          <cell r="D3296" t="str">
            <v>074340080</v>
          </cell>
          <cell r="E3296" t="str">
            <v>VALV.SFERA KLINGER DN 80 GAS</v>
          </cell>
        </row>
        <row r="3297">
          <cell r="D3297" t="str">
            <v>074340100</v>
          </cell>
          <cell r="E3297" t="str">
            <v>VALV.SFERA KLINGER DN100 GAS</v>
          </cell>
        </row>
        <row r="3298">
          <cell r="D3298" t="str">
            <v>074345050</v>
          </cell>
          <cell r="E3298" t="str">
            <v>VALV.SFERA FILET.FLANG 50 GAS</v>
          </cell>
        </row>
        <row r="3299">
          <cell r="D3299" t="str">
            <v>074360032</v>
          </cell>
          <cell r="E3299" t="str">
            <v>VALV. GAS STOP DN 32</v>
          </cell>
        </row>
        <row r="3300">
          <cell r="D3300" t="str">
            <v>074360050</v>
          </cell>
          <cell r="E3300" t="str">
            <v>VALV. GAS STOP DN 50</v>
          </cell>
        </row>
        <row r="3301">
          <cell r="D3301" t="str">
            <v>074360063</v>
          </cell>
          <cell r="E3301" t="str">
            <v>VALV. GAS STOP DN 63</v>
          </cell>
        </row>
        <row r="3302">
          <cell r="D3302" t="str">
            <v>076002026</v>
          </cell>
          <cell r="E3302" t="str">
            <v>FILTRO "Y" FF  3/4</v>
          </cell>
        </row>
        <row r="3303">
          <cell r="D3303" t="str">
            <v>076002033</v>
          </cell>
          <cell r="E3303" t="str">
            <v>FILTRO "Y" FF  1</v>
          </cell>
        </row>
        <row r="3304">
          <cell r="D3304" t="str">
            <v>076002042</v>
          </cell>
          <cell r="E3304" t="str">
            <v>FILTRO "Y" FF  1 1/4</v>
          </cell>
        </row>
        <row r="3305">
          <cell r="D3305" t="str">
            <v>076002048</v>
          </cell>
          <cell r="E3305" t="str">
            <v>FILTRO "Y" FF  1 1/2</v>
          </cell>
        </row>
        <row r="3306">
          <cell r="D3306" t="str">
            <v>076002060</v>
          </cell>
          <cell r="E3306" t="str">
            <v>FILTRO "Y" FF  2</v>
          </cell>
        </row>
        <row r="3307">
          <cell r="D3307" t="str">
            <v>076006021</v>
          </cell>
          <cell r="E3307" t="str">
            <v>FILTRO FONDO 1/2</v>
          </cell>
        </row>
        <row r="3308">
          <cell r="D3308" t="str">
            <v>076006026</v>
          </cell>
          <cell r="E3308" t="str">
            <v>FILTRO FONDO 3/4</v>
          </cell>
        </row>
        <row r="3309">
          <cell r="D3309" t="str">
            <v>076006033</v>
          </cell>
          <cell r="E3309" t="str">
            <v>FILTRO FONDO 1</v>
          </cell>
        </row>
        <row r="3310">
          <cell r="D3310" t="str">
            <v>076006042</v>
          </cell>
          <cell r="E3310" t="str">
            <v>FILTRO FONDO 1.1/4</v>
          </cell>
        </row>
        <row r="3311">
          <cell r="D3311" t="str">
            <v>076006048</v>
          </cell>
          <cell r="E3311" t="str">
            <v>FILTRO FONDO 1.1/2</v>
          </cell>
        </row>
        <row r="3312">
          <cell r="D3312" t="str">
            <v>076006060</v>
          </cell>
          <cell r="E3312" t="str">
            <v>FILTRO FONDO 2</v>
          </cell>
        </row>
        <row r="3313">
          <cell r="D3313" t="str">
            <v>076006076</v>
          </cell>
          <cell r="E3313" t="str">
            <v>FILTRO FONDO 2.1/2</v>
          </cell>
        </row>
        <row r="3314">
          <cell r="D3314" t="str">
            <v>076006088</v>
          </cell>
          <cell r="E3314" t="str">
            <v>FILTRO FONDO 3</v>
          </cell>
        </row>
        <row r="3315">
          <cell r="D3315" t="str">
            <v>076006114</v>
          </cell>
          <cell r="E3315" t="str">
            <v>FILTRO FONDO 4</v>
          </cell>
        </row>
        <row r="3316">
          <cell r="D3316" t="str">
            <v>076008021</v>
          </cell>
          <cell r="E3316" t="str">
            <v>CLAPET 1/2     VALVOLA RITEGNO</v>
          </cell>
        </row>
        <row r="3317">
          <cell r="D3317" t="str">
            <v>076008026</v>
          </cell>
          <cell r="E3317" t="str">
            <v>CLAPET 3/4     VALVOLA RITEGNO</v>
          </cell>
        </row>
        <row r="3318">
          <cell r="D3318" t="str">
            <v>076008033</v>
          </cell>
          <cell r="E3318" t="str">
            <v>CLAPET 1       VALVOLA RITEGNO</v>
          </cell>
        </row>
        <row r="3319">
          <cell r="D3319" t="str">
            <v>076008042</v>
          </cell>
          <cell r="E3319" t="str">
            <v>CLAPET 1.1/4   VALVOLA RITEGNO</v>
          </cell>
        </row>
        <row r="3320">
          <cell r="D3320" t="str">
            <v>076008048</v>
          </cell>
          <cell r="E3320" t="str">
            <v>CLAPET 1.1/2   VALVOLA RITEGNO</v>
          </cell>
        </row>
        <row r="3321">
          <cell r="D3321" t="str">
            <v>076008060</v>
          </cell>
          <cell r="E3321" t="str">
            <v>CLAPET 2       VALVOLA RITEGNO</v>
          </cell>
        </row>
        <row r="3322">
          <cell r="D3322" t="str">
            <v>076010021</v>
          </cell>
          <cell r="E3322" t="str">
            <v>VALVOLA FONDO 1/2      RITEGNO</v>
          </cell>
        </row>
        <row r="3323">
          <cell r="D3323" t="str">
            <v>076010026</v>
          </cell>
          <cell r="E3323" t="str">
            <v>VALVOLA FONDO 3/4      RITEGNO</v>
          </cell>
        </row>
        <row r="3324">
          <cell r="D3324" t="str">
            <v>076010033</v>
          </cell>
          <cell r="E3324" t="str">
            <v>VALVOLA FONDO 1        RITEGNO</v>
          </cell>
        </row>
        <row r="3325">
          <cell r="D3325" t="str">
            <v>076010042</v>
          </cell>
          <cell r="E3325" t="str">
            <v>VALVOLA FONDO 1.1/4    RITEGNO</v>
          </cell>
        </row>
        <row r="3326">
          <cell r="D3326" t="str">
            <v>076010048</v>
          </cell>
          <cell r="E3326" t="str">
            <v>VALVOLA FONDO 1.1/2    RITEGNO</v>
          </cell>
        </row>
        <row r="3327">
          <cell r="D3327" t="str">
            <v>076010060</v>
          </cell>
          <cell r="E3327" t="str">
            <v>VALVOLA FONDO 2        RITEGNO</v>
          </cell>
        </row>
        <row r="3328">
          <cell r="D3328" t="str">
            <v>076010076</v>
          </cell>
          <cell r="E3328" t="str">
            <v>VALVOLA FONDO 2.1/2    RITEGNO</v>
          </cell>
        </row>
        <row r="3329">
          <cell r="D3329" t="str">
            <v>076010088</v>
          </cell>
          <cell r="E3329" t="str">
            <v>VALVOLA FONDO 3        RITEGNO</v>
          </cell>
        </row>
        <row r="3330">
          <cell r="D3330" t="str">
            <v>076010114</v>
          </cell>
          <cell r="E3330" t="str">
            <v>VALVOLA FONDO 4        RITEGNO</v>
          </cell>
        </row>
        <row r="3331">
          <cell r="D3331" t="str">
            <v>076012017</v>
          </cell>
          <cell r="E3331" t="str">
            <v>SARAC BRONZO 3/8   SARACINESCA</v>
          </cell>
        </row>
        <row r="3332">
          <cell r="D3332" t="str">
            <v>076012021</v>
          </cell>
          <cell r="E3332" t="str">
            <v>SARAC BRONZO 1/2   SARACINESCA</v>
          </cell>
        </row>
        <row r="3333">
          <cell r="D3333" t="str">
            <v>076012026</v>
          </cell>
          <cell r="E3333" t="str">
            <v>SARAC BRONZO 3/4   SARACINESCA</v>
          </cell>
        </row>
        <row r="3334">
          <cell r="D3334" t="str">
            <v>076012033</v>
          </cell>
          <cell r="E3334" t="str">
            <v>SARAC BRONZO 1     SARACINESCA</v>
          </cell>
        </row>
        <row r="3335">
          <cell r="D3335" t="str">
            <v>076012042</v>
          </cell>
          <cell r="E3335" t="str">
            <v>SARAC BRONZO 1.1/4 SARACINESCA</v>
          </cell>
        </row>
        <row r="3336">
          <cell r="D3336" t="str">
            <v>076012048</v>
          </cell>
          <cell r="E3336" t="str">
            <v>SARAC BRONZO 1.1/2 SARACINESCA</v>
          </cell>
        </row>
        <row r="3337">
          <cell r="D3337" t="str">
            <v>076012060</v>
          </cell>
          <cell r="E3337" t="str">
            <v>SARAC BRONZO 2     SARACINESCA</v>
          </cell>
        </row>
        <row r="3338">
          <cell r="D3338" t="str">
            <v>076012076</v>
          </cell>
          <cell r="E3338" t="str">
            <v>SARAC BRONZO 2.1/2 SARACINESCA</v>
          </cell>
        </row>
        <row r="3339">
          <cell r="D3339" t="str">
            <v>076012088</v>
          </cell>
          <cell r="E3339" t="str">
            <v>SARAC BRONZO 3     SARACINESCA</v>
          </cell>
        </row>
        <row r="3340">
          <cell r="D3340" t="str">
            <v>076012114</v>
          </cell>
          <cell r="E3340" t="str">
            <v>SARAC BRONZO 4     SARACINESCA</v>
          </cell>
        </row>
        <row r="3341">
          <cell r="D3341" t="str">
            <v>076014017</v>
          </cell>
          <cell r="E3341" t="str">
            <v>RUBINETTO SCARICO CALDAIA 3/8</v>
          </cell>
        </row>
        <row r="3342">
          <cell r="D3342" t="str">
            <v>076014021</v>
          </cell>
          <cell r="E3342" t="str">
            <v>RUBINETTO SCARICO CALDAIA 1/2</v>
          </cell>
        </row>
        <row r="3343">
          <cell r="D3343" t="str">
            <v>076014026</v>
          </cell>
          <cell r="E3343" t="str">
            <v>RUBINETTO SCARICO CALDAIA 3/4</v>
          </cell>
        </row>
        <row r="3344">
          <cell r="D3344" t="str">
            <v>076014033</v>
          </cell>
          <cell r="E3344" t="str">
            <v>RUBINETTO SCARICO CALDAIA 1</v>
          </cell>
        </row>
        <row r="3345">
          <cell r="D3345" t="str">
            <v>076016021</v>
          </cell>
          <cell r="E3345" t="str">
            <v>RUBINETTO INC 1/2    CAPPUCCIO</v>
          </cell>
        </row>
        <row r="3346">
          <cell r="D3346" t="str">
            <v>076016026</v>
          </cell>
          <cell r="E3346" t="str">
            <v>RUBINETTO INC 3/4    CAPPUCCIO</v>
          </cell>
        </row>
        <row r="3347">
          <cell r="D3347" t="str">
            <v>076018021</v>
          </cell>
          <cell r="E3347" t="str">
            <v>RUBINETTO LAVATRICE SQUADRA</v>
          </cell>
        </row>
        <row r="3348">
          <cell r="D3348" t="str">
            <v>076020021</v>
          </cell>
          <cell r="E3348" t="str">
            <v>RUBINETTO LAVATRICE PESANTE</v>
          </cell>
        </row>
        <row r="3349">
          <cell r="D3349" t="str">
            <v>076022021</v>
          </cell>
          <cell r="E3349" t="str">
            <v>RUBINETTO 350 1/2 LISCIO</v>
          </cell>
        </row>
        <row r="3350">
          <cell r="D3350" t="str">
            <v>076022026</v>
          </cell>
          <cell r="E3350" t="str">
            <v>RUBINETTO TESTA LEONE PORTAG.</v>
          </cell>
        </row>
        <row r="3351">
          <cell r="D3351" t="str">
            <v>076024021</v>
          </cell>
          <cell r="E3351" t="str">
            <v>RUBINETTO 355 1/2 PORTAGOMMA</v>
          </cell>
        </row>
        <row r="3352">
          <cell r="D3352" t="str">
            <v>076025021</v>
          </cell>
          <cell r="E3352" t="str">
            <v>RUBINETTO PULSANTE 1/2</v>
          </cell>
        </row>
        <row r="3353">
          <cell r="D3353" t="str">
            <v>076026017</v>
          </cell>
          <cell r="E3353" t="str">
            <v>VALSTOP 3/8    VALVOLA RITEGNO</v>
          </cell>
        </row>
        <row r="3354">
          <cell r="D3354" t="str">
            <v>076026021</v>
          </cell>
          <cell r="E3354" t="str">
            <v>VALSTOP 1/2    VALVOLA RITEGNO</v>
          </cell>
        </row>
        <row r="3355">
          <cell r="D3355" t="str">
            <v>076026026</v>
          </cell>
          <cell r="E3355" t="str">
            <v>VALSTOP 3/4    VALVOLA RITEGNO</v>
          </cell>
        </row>
        <row r="3356">
          <cell r="D3356" t="str">
            <v>076026033</v>
          </cell>
          <cell r="E3356" t="str">
            <v>VALSTOP 1      VALVOLA RITEGNO</v>
          </cell>
        </row>
        <row r="3357">
          <cell r="D3357" t="str">
            <v>076026042</v>
          </cell>
          <cell r="E3357" t="str">
            <v>VALSTOP 1.1/4  VALVOLA RITEGNO</v>
          </cell>
        </row>
        <row r="3358">
          <cell r="D3358" t="str">
            <v>076026048</v>
          </cell>
          <cell r="E3358" t="str">
            <v>VALSTOP 1.1/2  VALVOLA RITEGNO</v>
          </cell>
        </row>
        <row r="3359">
          <cell r="D3359" t="str">
            <v>076026060</v>
          </cell>
          <cell r="E3359" t="str">
            <v>VALSTOP 2      VALVOLA RITEGNO</v>
          </cell>
        </row>
        <row r="3360">
          <cell r="D3360" t="str">
            <v>076026076</v>
          </cell>
          <cell r="E3360" t="str">
            <v>VALSTOP 2.1/2  VALVOLA RITEGNO</v>
          </cell>
        </row>
        <row r="3361">
          <cell r="D3361" t="str">
            <v>076026088</v>
          </cell>
          <cell r="E3361" t="str">
            <v>VALSTOP 3      VALVOLA RITEGNO</v>
          </cell>
        </row>
        <row r="3362">
          <cell r="D3362" t="str">
            <v>076026114</v>
          </cell>
          <cell r="E3362" t="str">
            <v>VALSTOP 4      VALVOLA RITEGNO</v>
          </cell>
        </row>
        <row r="3363">
          <cell r="D3363" t="str">
            <v>076028017</v>
          </cell>
          <cell r="E3363" t="str">
            <v>RUBINETTO EKO 3/8  A SFERA 082</v>
          </cell>
        </row>
        <row r="3364">
          <cell r="D3364" t="str">
            <v>076028021</v>
          </cell>
          <cell r="E3364" t="str">
            <v>RUBINETTO EKO 1/2  A SFERA 082</v>
          </cell>
        </row>
        <row r="3365">
          <cell r="D3365" t="str">
            <v>076028026</v>
          </cell>
          <cell r="E3365" t="str">
            <v>RUBINETTO EKO 3/4  A SFERA 082</v>
          </cell>
        </row>
        <row r="3366">
          <cell r="D3366" t="str">
            <v>076028033</v>
          </cell>
          <cell r="E3366" t="str">
            <v>RUBINETTO EKO 1    A SFERA 082</v>
          </cell>
        </row>
        <row r="3367">
          <cell r="D3367" t="str">
            <v>076030021</v>
          </cell>
          <cell r="E3367" t="str">
            <v>IDRANTINO 1/2      A SFERA 130</v>
          </cell>
        </row>
        <row r="3368">
          <cell r="D3368" t="str">
            <v>076030026</v>
          </cell>
          <cell r="E3368" t="str">
            <v>IDRANTINO 3/4      A SFERA 130</v>
          </cell>
        </row>
        <row r="3369">
          <cell r="D3369" t="str">
            <v>076030033</v>
          </cell>
          <cell r="E3369" t="str">
            <v>IDRANTINO 1        A SFERA 130</v>
          </cell>
        </row>
        <row r="3370">
          <cell r="D3370" t="str">
            <v>076032021</v>
          </cell>
          <cell r="E3370" t="str">
            <v>ROBEX 380 1/2    VALVOLA SFERA</v>
          </cell>
        </row>
        <row r="3371">
          <cell r="D3371" t="str">
            <v>076032026</v>
          </cell>
          <cell r="E3371" t="str">
            <v>ROBEX 380 3/4    VALVOLA SFERA</v>
          </cell>
        </row>
        <row r="3372">
          <cell r="D3372" t="str">
            <v>076032033</v>
          </cell>
          <cell r="E3372" t="str">
            <v>ROBEX 380 1      VALVOLA SFERA</v>
          </cell>
        </row>
        <row r="3373">
          <cell r="D3373" t="str">
            <v>076032042</v>
          </cell>
          <cell r="E3373" t="str">
            <v>ROBEX 380 1.1/4  VALVOLA SFERA</v>
          </cell>
        </row>
        <row r="3374">
          <cell r="D3374" t="str">
            <v>076032048</v>
          </cell>
          <cell r="E3374" t="str">
            <v>ROBEX 380 1.1/2  VALVOLA SFERA</v>
          </cell>
        </row>
        <row r="3375">
          <cell r="D3375" t="str">
            <v>076032060</v>
          </cell>
          <cell r="E3375" t="str">
            <v>ROBEX 380 2      VALVOLA SFERA</v>
          </cell>
        </row>
        <row r="3376">
          <cell r="D3376" t="str">
            <v>076036017</v>
          </cell>
          <cell r="E3376" t="str">
            <v>RUBINETTO GALLEGGIANTE 3/8</v>
          </cell>
        </row>
        <row r="3377">
          <cell r="D3377" t="str">
            <v>076036021</v>
          </cell>
          <cell r="E3377" t="str">
            <v>RUBINETTO GALLEGGIANTE 1/2</v>
          </cell>
        </row>
        <row r="3378">
          <cell r="D3378" t="str">
            <v>076036026</v>
          </cell>
          <cell r="E3378" t="str">
            <v>RUBINETTO GALLEGGIANTE 3/4</v>
          </cell>
        </row>
        <row r="3379">
          <cell r="D3379" t="str">
            <v>076036033</v>
          </cell>
          <cell r="E3379" t="str">
            <v>RUBINETTO GALLEGGIANTE 1</v>
          </cell>
        </row>
        <row r="3380">
          <cell r="D3380" t="str">
            <v>076036042</v>
          </cell>
          <cell r="E3380" t="str">
            <v>RUBINETTO GALLEGGIANTE 1.1/4</v>
          </cell>
        </row>
        <row r="3381">
          <cell r="D3381" t="str">
            <v>076036048</v>
          </cell>
          <cell r="E3381" t="str">
            <v>RUBINETTO GALLEGGIANTE 1.1/2</v>
          </cell>
        </row>
        <row r="3382">
          <cell r="D3382" t="str">
            <v>076036060</v>
          </cell>
          <cell r="E3382" t="str">
            <v>RUBINETTO GALLEGGIANTE 2</v>
          </cell>
        </row>
        <row r="3383">
          <cell r="D3383" t="str">
            <v>076036076</v>
          </cell>
          <cell r="E3383" t="str">
            <v>RUBINETTO GALLEGGIANTE 2.1/2</v>
          </cell>
        </row>
        <row r="3384">
          <cell r="D3384" t="str">
            <v>076036088</v>
          </cell>
          <cell r="E3384" t="str">
            <v>RUBINETTO GALLEGGIANTE 3</v>
          </cell>
        </row>
        <row r="3385">
          <cell r="D3385" t="str">
            <v>076037080</v>
          </cell>
          <cell r="E3385" t="str">
            <v>SFERA RAME 80</v>
          </cell>
        </row>
        <row r="3386">
          <cell r="D3386" t="str">
            <v>076037090</v>
          </cell>
          <cell r="E3386" t="str">
            <v>SFERA RAME 90</v>
          </cell>
        </row>
        <row r="3387">
          <cell r="D3387" t="str">
            <v>076037120</v>
          </cell>
          <cell r="E3387" t="str">
            <v>SFERA RAME 120</v>
          </cell>
        </row>
        <row r="3388">
          <cell r="D3388" t="str">
            <v>076038090</v>
          </cell>
          <cell r="E3388" t="str">
            <v>SFERA PLASTICA 90</v>
          </cell>
        </row>
        <row r="3389">
          <cell r="D3389" t="str">
            <v>076038120</v>
          </cell>
          <cell r="E3389" t="str">
            <v>SFERA PLASTICA 180</v>
          </cell>
        </row>
        <row r="3390">
          <cell r="D3390" t="str">
            <v>076038150</v>
          </cell>
          <cell r="E3390" t="str">
            <v>SFERA PLASTICA 150</v>
          </cell>
        </row>
        <row r="3391">
          <cell r="D3391" t="str">
            <v>076038220</v>
          </cell>
          <cell r="E3391" t="str">
            <v>SFERA PLASTICA 220</v>
          </cell>
        </row>
        <row r="3392">
          <cell r="D3392" t="str">
            <v>076038300</v>
          </cell>
          <cell r="E3392" t="str">
            <v>SFERA PLASTICA 300</v>
          </cell>
        </row>
        <row r="3393">
          <cell r="D3393" t="str">
            <v>076076048</v>
          </cell>
          <cell r="E3393" t="str">
            <v>PORTAGOMMA SMONTAB.50 X 1.1/2</v>
          </cell>
        </row>
        <row r="3394">
          <cell r="D3394" t="str">
            <v>076078021</v>
          </cell>
          <cell r="E3394" t="str">
            <v>PORTAGOMMA 523 1/2      M ROMA</v>
          </cell>
        </row>
        <row r="3395">
          <cell r="D3395" t="str">
            <v>076078026</v>
          </cell>
          <cell r="E3395" t="str">
            <v>PORTAGOMMA 523 3/4      M ROMA</v>
          </cell>
        </row>
        <row r="3396">
          <cell r="D3396" t="str">
            <v>076078033</v>
          </cell>
          <cell r="E3396" t="str">
            <v>PORTAGOMMA 523 1        M ROMA</v>
          </cell>
        </row>
        <row r="3397">
          <cell r="D3397" t="str">
            <v>076078042</v>
          </cell>
          <cell r="E3397" t="str">
            <v>PORTAGOMMA 523 1.1/4    M ROMA</v>
          </cell>
        </row>
        <row r="3398">
          <cell r="D3398" t="str">
            <v>076078048</v>
          </cell>
          <cell r="E3398" t="str">
            <v>PORTAGOMMA 523 1.1/2    M ROMA</v>
          </cell>
        </row>
        <row r="3399">
          <cell r="D3399" t="str">
            <v>076078060</v>
          </cell>
          <cell r="E3399" t="str">
            <v>PORTAGOMMA 523 2        M ROMA</v>
          </cell>
        </row>
        <row r="3400">
          <cell r="D3400" t="str">
            <v>076081000</v>
          </cell>
          <cell r="E3400" t="str">
            <v>VALVOLA GHIGLIOTTINA</v>
          </cell>
        </row>
        <row r="3401">
          <cell r="D3401" t="str">
            <v>076100021</v>
          </cell>
          <cell r="E3401" t="str">
            <v>JRG 1/2              RIDUTTORE</v>
          </cell>
        </row>
        <row r="3402">
          <cell r="D3402" t="str">
            <v>076100026</v>
          </cell>
          <cell r="E3402" t="str">
            <v>JRG 3/4              RIDUTTORE</v>
          </cell>
        </row>
        <row r="3403">
          <cell r="D3403" t="str">
            <v>076100033</v>
          </cell>
          <cell r="E3403" t="str">
            <v>JRG 1                RIDUTTORE</v>
          </cell>
        </row>
        <row r="3404">
          <cell r="D3404" t="str">
            <v>076100042</v>
          </cell>
          <cell r="E3404" t="str">
            <v>JRG 1.1/4            RIDUTTORE</v>
          </cell>
        </row>
        <row r="3405">
          <cell r="D3405" t="str">
            <v>076100048</v>
          </cell>
          <cell r="E3405" t="str">
            <v>JRG 1.1/2            RIDUTTORE</v>
          </cell>
        </row>
        <row r="3406">
          <cell r="D3406" t="str">
            <v>076100060</v>
          </cell>
          <cell r="E3406" t="str">
            <v>JRG 2                RIDUTTORE</v>
          </cell>
        </row>
        <row r="3407">
          <cell r="D3407" t="str">
            <v>076100076</v>
          </cell>
          <cell r="E3407" t="str">
            <v>JRG 2.1/2            RIDUTTORE</v>
          </cell>
        </row>
        <row r="3408">
          <cell r="D3408" t="str">
            <v>080001</v>
          </cell>
          <cell r="E3408" t="str">
            <v>VALVOLA</v>
          </cell>
        </row>
        <row r="3409">
          <cell r="D3409" t="str">
            <v>080008015</v>
          </cell>
          <cell r="E3409" t="str">
            <v>FILTRO EPOXY GHISA 15</v>
          </cell>
        </row>
        <row r="3410">
          <cell r="D3410" t="str">
            <v>080008020</v>
          </cell>
          <cell r="E3410" t="str">
            <v>FILTRO EPOXY GHISA 20</v>
          </cell>
        </row>
        <row r="3411">
          <cell r="D3411" t="str">
            <v>080008025</v>
          </cell>
          <cell r="E3411" t="str">
            <v>FILTRO EPOXY GHISA 25</v>
          </cell>
        </row>
        <row r="3412">
          <cell r="D3412" t="str">
            <v>080008032</v>
          </cell>
          <cell r="E3412" t="str">
            <v>FILTRO EPOXY GHISA 32</v>
          </cell>
        </row>
        <row r="3413">
          <cell r="D3413" t="str">
            <v>080008040</v>
          </cell>
          <cell r="E3413" t="str">
            <v>FILTRO EPOXY GHISA 40</v>
          </cell>
        </row>
        <row r="3414">
          <cell r="D3414" t="str">
            <v>080008050</v>
          </cell>
          <cell r="E3414" t="str">
            <v>FILTRO EPOXY GHISA 50</v>
          </cell>
        </row>
        <row r="3415">
          <cell r="D3415" t="str">
            <v>080008065</v>
          </cell>
          <cell r="E3415" t="str">
            <v>FILTRO EPOXY GHISA 65</v>
          </cell>
        </row>
        <row r="3416">
          <cell r="D3416" t="str">
            <v>080008080</v>
          </cell>
          <cell r="E3416" t="str">
            <v>FILTRO EPOXY GHISA 80</v>
          </cell>
        </row>
        <row r="3417">
          <cell r="D3417" t="str">
            <v>080008100</v>
          </cell>
          <cell r="E3417" t="str">
            <v>FILTRO EPOXY GHISA 100</v>
          </cell>
        </row>
        <row r="3418">
          <cell r="D3418" t="str">
            <v>080008125</v>
          </cell>
          <cell r="E3418" t="str">
            <v>FILTRO EPOXY GHISA 125</v>
          </cell>
        </row>
        <row r="3419">
          <cell r="D3419" t="str">
            <v>080008150</v>
          </cell>
          <cell r="E3419" t="str">
            <v>FILTRO EPOXY GHISA 150</v>
          </cell>
        </row>
        <row r="3420">
          <cell r="D3420" t="str">
            <v>080008200</v>
          </cell>
          <cell r="E3420" t="str">
            <v>FILTRO EPOXY GHISA 200</v>
          </cell>
        </row>
        <row r="3421">
          <cell r="D3421" t="str">
            <v>080008250</v>
          </cell>
          <cell r="E3421" t="str">
            <v>FILTRO EPOXY GHISA 250</v>
          </cell>
        </row>
        <row r="3422">
          <cell r="D3422" t="str">
            <v>080012050</v>
          </cell>
          <cell r="E3422" t="str">
            <v>IDROSTOP 50 PN16       VALVOLA</v>
          </cell>
        </row>
        <row r="3423">
          <cell r="D3423" t="str">
            <v>080012065</v>
          </cell>
          <cell r="E3423" t="str">
            <v>IDROSTOP 65 PN16       VALVOLA</v>
          </cell>
        </row>
        <row r="3424">
          <cell r="D3424" t="str">
            <v>080012080</v>
          </cell>
          <cell r="E3424" t="str">
            <v>IDROSTOP 80 PN16       VALVOLA</v>
          </cell>
        </row>
        <row r="3425">
          <cell r="D3425" t="str">
            <v>080012100</v>
          </cell>
          <cell r="E3425" t="str">
            <v>IDROSTOP 100 PN16      VALVOLA</v>
          </cell>
        </row>
        <row r="3426">
          <cell r="D3426" t="str">
            <v>080012125</v>
          </cell>
          <cell r="E3426" t="str">
            <v>IDROSTOP 125 PN16      VALVOLA</v>
          </cell>
        </row>
        <row r="3427">
          <cell r="D3427" t="str">
            <v>080012150</v>
          </cell>
          <cell r="E3427" t="str">
            <v>IDROSTOP 150 PN16      VALVOLA</v>
          </cell>
        </row>
        <row r="3428">
          <cell r="D3428" t="str">
            <v>080012200</v>
          </cell>
          <cell r="E3428" t="str">
            <v>IDROSTOP 200 PN16      VALVOLA</v>
          </cell>
        </row>
        <row r="3429">
          <cell r="D3429" t="str">
            <v>080026015</v>
          </cell>
          <cell r="E3429" t="str">
            <v>BOAH 15 PN16       VALVOLA KSB</v>
          </cell>
        </row>
        <row r="3430">
          <cell r="D3430" t="str">
            <v>080026020</v>
          </cell>
          <cell r="E3430" t="str">
            <v>BOAH 20 PN16       VALVOLA KSB</v>
          </cell>
        </row>
        <row r="3431">
          <cell r="D3431" t="str">
            <v>080026025</v>
          </cell>
          <cell r="E3431" t="str">
            <v>BOAH 25 PN16       VALVOLA KSB</v>
          </cell>
        </row>
        <row r="3432">
          <cell r="D3432" t="str">
            <v>080026032</v>
          </cell>
          <cell r="E3432" t="str">
            <v>BOAH 32 PN16       VALVOLA KSB</v>
          </cell>
        </row>
        <row r="3433">
          <cell r="D3433" t="str">
            <v>080026040</v>
          </cell>
          <cell r="E3433" t="str">
            <v>BOAH 40 PN16       VALVOLA KSB</v>
          </cell>
        </row>
        <row r="3434">
          <cell r="D3434" t="str">
            <v>080026050</v>
          </cell>
          <cell r="E3434" t="str">
            <v>BOAH 50 PN16       VALVOLA KSB</v>
          </cell>
        </row>
        <row r="3435">
          <cell r="D3435" t="str">
            <v>080026065</v>
          </cell>
          <cell r="E3435" t="str">
            <v>BOAH 65 PN16       VALVOLA KSB</v>
          </cell>
        </row>
        <row r="3436">
          <cell r="D3436" t="str">
            <v>080026080</v>
          </cell>
          <cell r="E3436" t="str">
            <v>BOAH 80 PN16       VALVOLA KSB</v>
          </cell>
        </row>
        <row r="3437">
          <cell r="D3437" t="str">
            <v>080026100</v>
          </cell>
          <cell r="E3437" t="str">
            <v>BOAH 100 PN16      VALVOLA KSB</v>
          </cell>
        </row>
        <row r="3438">
          <cell r="D3438" t="str">
            <v>080026125</v>
          </cell>
          <cell r="E3438" t="str">
            <v>BOAH 125 PN16      VALVOLA KSB</v>
          </cell>
        </row>
        <row r="3439">
          <cell r="D3439" t="str">
            <v>080026150</v>
          </cell>
          <cell r="E3439" t="str">
            <v>BOAH 150 PN16      VALVOLA KSB</v>
          </cell>
        </row>
        <row r="3440">
          <cell r="D3440" t="str">
            <v>080026200</v>
          </cell>
          <cell r="E3440" t="str">
            <v>BOAH 200 PN16      VALVOLA KSB</v>
          </cell>
        </row>
        <row r="3441">
          <cell r="D3441" t="str">
            <v>080030</v>
          </cell>
          <cell r="E3441" t="str">
            <v>SOCLA</v>
          </cell>
        </row>
        <row r="3442">
          <cell r="D3442" t="str">
            <v>080032040</v>
          </cell>
          <cell r="E3442" t="str">
            <v>SOCLA ART402 VALV.RITEGNO   40</v>
          </cell>
        </row>
        <row r="3443">
          <cell r="D3443" t="str">
            <v>080032050</v>
          </cell>
          <cell r="E3443" t="str">
            <v>SOCLA ART402 VALV.RITEGNO   50</v>
          </cell>
        </row>
        <row r="3444">
          <cell r="D3444" t="str">
            <v>080032065</v>
          </cell>
          <cell r="E3444" t="str">
            <v>SOCLA ART402 VALV.RITEGNO   65</v>
          </cell>
        </row>
        <row r="3445">
          <cell r="D3445" t="str">
            <v>080032080</v>
          </cell>
          <cell r="E3445" t="str">
            <v>SOCLA ART402 VALV.RITEGNO   80</v>
          </cell>
        </row>
        <row r="3446">
          <cell r="D3446" t="str">
            <v>080032100</v>
          </cell>
          <cell r="E3446" t="str">
            <v>SOCLA ART402 VALV.RITEGNO  100</v>
          </cell>
        </row>
        <row r="3447">
          <cell r="D3447" t="str">
            <v>080032125</v>
          </cell>
          <cell r="E3447" t="str">
            <v>SOCLA ART402 VALV.RITEGNO  125</v>
          </cell>
        </row>
        <row r="3448">
          <cell r="D3448" t="str">
            <v>080032150</v>
          </cell>
          <cell r="E3448" t="str">
            <v>SOCLA ART402 VALV.RITEGNO  150</v>
          </cell>
        </row>
        <row r="3449">
          <cell r="D3449" t="str">
            <v>080032200</v>
          </cell>
          <cell r="E3449" t="str">
            <v>SOCLA ART402 VALV.RITEGNO  200</v>
          </cell>
        </row>
        <row r="3450">
          <cell r="D3450" t="str">
            <v>080038040</v>
          </cell>
          <cell r="E3450" t="str">
            <v>VAL FARF.LUG ACC.PN10-16 DN40</v>
          </cell>
        </row>
        <row r="3451">
          <cell r="D3451" t="str">
            <v>080038050</v>
          </cell>
          <cell r="E3451" t="str">
            <v>VAL FARF.LUG ACC.PN10-16 DN50</v>
          </cell>
        </row>
        <row r="3452">
          <cell r="D3452" t="str">
            <v>080038065</v>
          </cell>
          <cell r="E3452" t="str">
            <v>VAL FARF.LUG ACC.PN10-16 DN65</v>
          </cell>
        </row>
        <row r="3453">
          <cell r="D3453" t="str">
            <v>080038080</v>
          </cell>
          <cell r="E3453" t="str">
            <v>VAL FARF.LUG ACC.PN10-16 DN80</v>
          </cell>
        </row>
        <row r="3454">
          <cell r="D3454" t="str">
            <v>080038100</v>
          </cell>
          <cell r="E3454" t="str">
            <v>VAL FARF.LUG ACC.PN10-16 DN100</v>
          </cell>
        </row>
        <row r="3455">
          <cell r="D3455" t="str">
            <v>080038125</v>
          </cell>
          <cell r="E3455" t="str">
            <v>VAL FARF.LUG ACC.PN10-16 DN125</v>
          </cell>
        </row>
        <row r="3456">
          <cell r="D3456" t="str">
            <v>080038150</v>
          </cell>
          <cell r="E3456" t="str">
            <v>VAL FARF.LUG ACC.PN10-16 DN150</v>
          </cell>
        </row>
        <row r="3457">
          <cell r="D3457" t="str">
            <v>080038200</v>
          </cell>
          <cell r="E3457" t="str">
            <v>VAL FARF.LUG ACC.PN10-16 DN200</v>
          </cell>
        </row>
        <row r="3458">
          <cell r="D3458" t="str">
            <v>080040102</v>
          </cell>
          <cell r="E3458" t="str">
            <v>LEVA X VALV. FARFALLA PLAS.GHI</v>
          </cell>
        </row>
        <row r="3459">
          <cell r="D3459" t="str">
            <v>080044040</v>
          </cell>
          <cell r="E3459" t="str">
            <v>VALVOLA FARF.LUG GAS PN16 40</v>
          </cell>
        </row>
        <row r="3460">
          <cell r="D3460" t="str">
            <v>080044050</v>
          </cell>
          <cell r="E3460" t="str">
            <v>VALVOLA FARF.LUG GAS PN16 50</v>
          </cell>
        </row>
        <row r="3461">
          <cell r="D3461" t="str">
            <v>080044065</v>
          </cell>
          <cell r="E3461" t="str">
            <v>VALVOLA FARF.LUG GAS PN16 65</v>
          </cell>
        </row>
        <row r="3462">
          <cell r="D3462" t="str">
            <v>080044080</v>
          </cell>
          <cell r="E3462" t="str">
            <v>VALVOLA FARF.LUG GAS PN16 80</v>
          </cell>
        </row>
        <row r="3463">
          <cell r="D3463" t="str">
            <v>080044100</v>
          </cell>
          <cell r="E3463" t="str">
            <v>VALVOLA FARF.LUG GAS PN16 100</v>
          </cell>
        </row>
        <row r="3464">
          <cell r="D3464" t="str">
            <v>080044125</v>
          </cell>
          <cell r="E3464" t="str">
            <v>VALVOLA FARF.LUG GAS PN16 125</v>
          </cell>
        </row>
        <row r="3465">
          <cell r="D3465" t="str">
            <v>080044150</v>
          </cell>
          <cell r="E3465" t="str">
            <v>VALVOLA FARF.LUG GAS PN16 150</v>
          </cell>
        </row>
        <row r="3466">
          <cell r="D3466" t="str">
            <v>080044200</v>
          </cell>
          <cell r="E3466" t="str">
            <v>VALVOLA FARF.LUG GAS PN10 200</v>
          </cell>
        </row>
        <row r="3467">
          <cell r="D3467" t="str">
            <v>080044250</v>
          </cell>
          <cell r="E3467" t="str">
            <v>VALVOLA FARF.LUG GAS PN10 250</v>
          </cell>
        </row>
        <row r="3468">
          <cell r="D3468" t="str">
            <v>080044300</v>
          </cell>
          <cell r="E3468" t="str">
            <v>VALVOLA FARF.LUG GAS PN10 300</v>
          </cell>
        </row>
        <row r="3469">
          <cell r="D3469" t="str">
            <v>080052026</v>
          </cell>
          <cell r="E3469" t="str">
            <v>COMPENSATORE INOX 20  SALDARE</v>
          </cell>
        </row>
        <row r="3470">
          <cell r="D3470" t="str">
            <v>080052033</v>
          </cell>
          <cell r="E3470" t="str">
            <v>COMPENSATORE INOX 25  SALDARE</v>
          </cell>
        </row>
        <row r="3471">
          <cell r="D3471" t="str">
            <v>080052042</v>
          </cell>
          <cell r="E3471" t="str">
            <v>COMPENSATORE INOX 32  SALDARE</v>
          </cell>
        </row>
        <row r="3472">
          <cell r="D3472" t="str">
            <v>080052048</v>
          </cell>
          <cell r="E3472" t="str">
            <v>COMPENSATORE INOX 40  SALDARE</v>
          </cell>
        </row>
        <row r="3473">
          <cell r="D3473" t="str">
            <v>080052060</v>
          </cell>
          <cell r="E3473" t="str">
            <v>COMPENSATORE INOX 50  SALDARE</v>
          </cell>
        </row>
        <row r="3474">
          <cell r="D3474" t="str">
            <v>080052076</v>
          </cell>
          <cell r="E3474" t="str">
            <v>COMPENSATORE INOX 65  SALDARE</v>
          </cell>
        </row>
        <row r="3475">
          <cell r="D3475" t="str">
            <v>080052088</v>
          </cell>
          <cell r="E3475" t="str">
            <v>COMPENSATORE INOX 80  SALDARE</v>
          </cell>
        </row>
        <row r="3476">
          <cell r="D3476" t="str">
            <v>080052114</v>
          </cell>
          <cell r="E3476" t="str">
            <v>COMPENSATORE INOX 100 SALDARE</v>
          </cell>
        </row>
        <row r="3477">
          <cell r="D3477" t="str">
            <v>080052139</v>
          </cell>
          <cell r="E3477" t="str">
            <v>COMPENSATORE INOX 125 SALDARE</v>
          </cell>
        </row>
        <row r="3478">
          <cell r="D3478" t="str">
            <v>080052168</v>
          </cell>
          <cell r="E3478" t="str">
            <v>COMPENSATORE INOX 150 SALDARE</v>
          </cell>
        </row>
        <row r="3479">
          <cell r="D3479" t="str">
            <v>080052219</v>
          </cell>
          <cell r="E3479" t="str">
            <v>COMPENSATORE INOX 200 SALDARE</v>
          </cell>
        </row>
        <row r="3480">
          <cell r="D3480" t="str">
            <v>080054050</v>
          </cell>
          <cell r="E3480" t="str">
            <v>COMPENSATORE INOX  50 FLANG</v>
          </cell>
        </row>
        <row r="3481">
          <cell r="D3481" t="str">
            <v>080054080</v>
          </cell>
          <cell r="E3481" t="str">
            <v>COMPENSATORE INOX  80 FLANG</v>
          </cell>
        </row>
        <row r="3482">
          <cell r="D3482" t="str">
            <v>080054100</v>
          </cell>
          <cell r="E3482" t="str">
            <v>COMPENSATORE INOX 100 FLANG</v>
          </cell>
        </row>
        <row r="3483">
          <cell r="D3483" t="str">
            <v>080056050</v>
          </cell>
          <cell r="E3483" t="str">
            <v>COMPENSATORE GOMMA 50  FLANG</v>
          </cell>
        </row>
        <row r="3484">
          <cell r="D3484" t="str">
            <v>080056065</v>
          </cell>
          <cell r="E3484" t="str">
            <v>COMPENSATORE GOMMA 65 FLANG</v>
          </cell>
        </row>
        <row r="3485">
          <cell r="D3485" t="str">
            <v>080056080</v>
          </cell>
          <cell r="E3485" t="str">
            <v>COMPENSATORE GOMMA 80 FLANG</v>
          </cell>
        </row>
        <row r="3486">
          <cell r="D3486" t="str">
            <v>080056100</v>
          </cell>
          <cell r="E3486" t="str">
            <v>COMPENSATORE GOMMA 100 FLANG</v>
          </cell>
        </row>
        <row r="3487">
          <cell r="D3487" t="str">
            <v>080056125</v>
          </cell>
          <cell r="E3487" t="str">
            <v>COMPENSATORE GOMMA 125 FLANG</v>
          </cell>
        </row>
        <row r="3488">
          <cell r="D3488" t="str">
            <v>080056150</v>
          </cell>
          <cell r="E3488" t="str">
            <v>COMPENSATORE GOMMA 150 FLANG</v>
          </cell>
        </row>
        <row r="3489">
          <cell r="D3489" t="str">
            <v>080056200</v>
          </cell>
          <cell r="E3489" t="str">
            <v>COMPENSATORE GOMMA 200 FLANG</v>
          </cell>
        </row>
        <row r="3490">
          <cell r="D3490" t="str">
            <v>080070002</v>
          </cell>
          <cell r="E3490" t="str">
            <v>SFIATO AUTOMATICO CROTONE</v>
          </cell>
        </row>
        <row r="3491">
          <cell r="D3491" t="str">
            <v>080070003</v>
          </cell>
          <cell r="E3491" t="str">
            <v>SFIATO AUTOMATICO ROMA 1.1/4</v>
          </cell>
        </row>
        <row r="3492">
          <cell r="D3492" t="str">
            <v>082002200</v>
          </cell>
          <cell r="E3492" t="str">
            <v>CHIUSINO SARAC./PRESA 200</v>
          </cell>
        </row>
        <row r="3493">
          <cell r="D3493" t="str">
            <v>082002250</v>
          </cell>
          <cell r="E3493" t="str">
            <v>CHIUSINO SARAC./GAS  270</v>
          </cell>
        </row>
        <row r="3494">
          <cell r="D3494" t="str">
            <v>082004090</v>
          </cell>
          <cell r="E3494" t="str">
            <v>TUBO PVC RIPARATORE</v>
          </cell>
        </row>
        <row r="3495">
          <cell r="D3495" t="str">
            <v>082004100</v>
          </cell>
          <cell r="E3495" t="str">
            <v>ASTA MANOVRA H.60CM + QUADRO</v>
          </cell>
        </row>
        <row r="3496">
          <cell r="D3496" t="str">
            <v>082004130</v>
          </cell>
          <cell r="E3496" t="str">
            <v>TUBO PVC X VALV.TI ACQUA</v>
          </cell>
        </row>
        <row r="3497">
          <cell r="D3497" t="str">
            <v>082004140</v>
          </cell>
          <cell r="E3497" t="str">
            <v>ASTA MANOVRA X VALV. TI  ACQUA</v>
          </cell>
        </row>
        <row r="3498">
          <cell r="D3498" t="str">
            <v>082005002</v>
          </cell>
          <cell r="E3498" t="str">
            <v>RONDELLA E VITE X VOLANTINO</v>
          </cell>
        </row>
        <row r="3499">
          <cell r="D3499" t="str">
            <v>082006040</v>
          </cell>
          <cell r="E3499" t="str">
            <v>VOLANTINO X SARAC.DN40-50</v>
          </cell>
        </row>
        <row r="3500">
          <cell r="D3500" t="str">
            <v>082006050</v>
          </cell>
          <cell r="E3500" t="str">
            <v>VOLANTINO 50 SARACINESCA</v>
          </cell>
        </row>
        <row r="3501">
          <cell r="D3501" t="str">
            <v>082006065</v>
          </cell>
          <cell r="E3501" t="str">
            <v>VOLANTINO X SARAC.DN65-80</v>
          </cell>
        </row>
        <row r="3502">
          <cell r="D3502" t="str">
            <v>082006080</v>
          </cell>
          <cell r="E3502" t="str">
            <v>VOLANTINO 80 SARACINESCA</v>
          </cell>
        </row>
        <row r="3503">
          <cell r="D3503" t="str">
            <v>082006100</v>
          </cell>
          <cell r="E3503" t="str">
            <v>VOLANTINO X SAR.DN100-125-150</v>
          </cell>
        </row>
        <row r="3504">
          <cell r="D3504" t="str">
            <v>082006125</v>
          </cell>
          <cell r="E3504" t="str">
            <v>VOLANTINO 125 SARACINESCA</v>
          </cell>
        </row>
        <row r="3505">
          <cell r="D3505" t="str">
            <v>082006150</v>
          </cell>
          <cell r="E3505" t="str">
            <v>VOLANTINO 150 SARACINESCA</v>
          </cell>
        </row>
        <row r="3506">
          <cell r="D3506" t="str">
            <v>082006200</v>
          </cell>
          <cell r="E3506" t="str">
            <v>VOLANTINO X SARAC. DN200-250</v>
          </cell>
        </row>
        <row r="3507">
          <cell r="D3507" t="str">
            <v>082006250</v>
          </cell>
          <cell r="E3507" t="str">
            <v>VOLANTINO 250 SARACINESCA</v>
          </cell>
        </row>
        <row r="3508">
          <cell r="D3508" t="str">
            <v>082006300</v>
          </cell>
          <cell r="E3508" t="str">
            <v>VOLANTINO X SARAC. DN300</v>
          </cell>
        </row>
        <row r="3509">
          <cell r="D3509" t="str">
            <v>084000</v>
          </cell>
          <cell r="E3509" t="str">
            <v>ANELLO DI INNALZAMENTO H30</v>
          </cell>
        </row>
        <row r="3510">
          <cell r="D3510" t="str">
            <v>085000</v>
          </cell>
          <cell r="E3510" t="str">
            <v>CONTATORE</v>
          </cell>
        </row>
        <row r="3511">
          <cell r="D3511" t="str">
            <v>085001</v>
          </cell>
          <cell r="E3511" t="str">
            <v>CONTATORE GAS G4 LAMIERA AF</v>
          </cell>
        </row>
        <row r="3512">
          <cell r="D3512" t="str">
            <v>085003</v>
          </cell>
          <cell r="E3512" t="str">
            <v>CONTATORE GAS G4 ALLUMINIO AP</v>
          </cell>
        </row>
        <row r="3513">
          <cell r="D3513" t="str">
            <v>085005</v>
          </cell>
          <cell r="E3513" t="str">
            <v>CONTATORE GAS G6 LAMIERA AF</v>
          </cell>
        </row>
        <row r="3514">
          <cell r="D3514" t="str">
            <v>085006</v>
          </cell>
          <cell r="E3514" t="str">
            <v>CONTATORE GAS G6 ALLUMINIO AP</v>
          </cell>
        </row>
        <row r="3515">
          <cell r="D3515" t="str">
            <v>085008</v>
          </cell>
          <cell r="E3515" t="str">
            <v>CONTATORE GAS G 10 LAMIERA AF</v>
          </cell>
        </row>
        <row r="3516">
          <cell r="D3516" t="str">
            <v>085010</v>
          </cell>
          <cell r="E3516" t="str">
            <v>CONTATORE GAS G 16 LAM/ALLUMIN</v>
          </cell>
        </row>
        <row r="3517">
          <cell r="D3517" t="str">
            <v>085012</v>
          </cell>
          <cell r="E3517" t="str">
            <v>CONTATORE GAS G 25 LAMIERA AF</v>
          </cell>
        </row>
        <row r="3518">
          <cell r="D3518" t="str">
            <v>085014</v>
          </cell>
          <cell r="E3518" t="str">
            <v>CONTATORE GAS G 40 LAMIERA AF</v>
          </cell>
        </row>
        <row r="3519">
          <cell r="D3519" t="str">
            <v>085016</v>
          </cell>
          <cell r="E3519" t="str">
            <v>CONTATORE GAS G 65 LAMIERA AF</v>
          </cell>
        </row>
        <row r="3520">
          <cell r="D3520" t="str">
            <v>085018</v>
          </cell>
          <cell r="E3520" t="str">
            <v>CONTATORE GAS G100 LAMIERA AF</v>
          </cell>
        </row>
        <row r="3521">
          <cell r="D3521" t="str">
            <v>085020</v>
          </cell>
          <cell r="E3521" t="str">
            <v>CONTATORE GAS G160 LAMIERA AF</v>
          </cell>
        </row>
        <row r="3522">
          <cell r="D3522" t="str">
            <v>085022002</v>
          </cell>
          <cell r="E3522" t="str">
            <v>CONTATORE ACC. TURB. G65 DN50</v>
          </cell>
        </row>
        <row r="3523">
          <cell r="D3523" t="str">
            <v>085022004</v>
          </cell>
          <cell r="E3523" t="str">
            <v>CONTATORE ACC. TURB. G100 DN80</v>
          </cell>
        </row>
        <row r="3524">
          <cell r="D3524" t="str">
            <v>085022006</v>
          </cell>
          <cell r="E3524" t="str">
            <v>CONTATORE ACC. TURB. G160 DN80</v>
          </cell>
        </row>
        <row r="3525">
          <cell r="D3525" t="str">
            <v>085022008</v>
          </cell>
          <cell r="E3525" t="str">
            <v>CONTATORE ACC. TURB. G160DN100</v>
          </cell>
        </row>
        <row r="3526">
          <cell r="D3526" t="str">
            <v>085022010</v>
          </cell>
          <cell r="E3526" t="str">
            <v>CONTATORE ACC. TURB. G250 DN80</v>
          </cell>
        </row>
        <row r="3527">
          <cell r="D3527" t="str">
            <v>085022012</v>
          </cell>
          <cell r="E3527" t="str">
            <v>CONTATORE ACC. TURB. G250DN100</v>
          </cell>
        </row>
        <row r="3528">
          <cell r="D3528" t="str">
            <v>085022014</v>
          </cell>
          <cell r="E3528" t="str">
            <v>CONTATORE ACC. TURB. G400DN100</v>
          </cell>
        </row>
        <row r="3529">
          <cell r="D3529" t="str">
            <v>085022016</v>
          </cell>
          <cell r="E3529" t="str">
            <v>CONTATORE ACC. TURB. G400DN150</v>
          </cell>
        </row>
        <row r="3530">
          <cell r="D3530" t="str">
            <v>085022018</v>
          </cell>
          <cell r="E3530" t="str">
            <v>CONTATORE ACC. TURB. G650DN150</v>
          </cell>
        </row>
        <row r="3531">
          <cell r="D3531" t="str">
            <v>085022020</v>
          </cell>
          <cell r="E3531" t="str">
            <v>CONTATORE ACC. TURB.G1000DN150</v>
          </cell>
        </row>
        <row r="3532">
          <cell r="D3532" t="str">
            <v>085022022</v>
          </cell>
          <cell r="E3532" t="str">
            <v>CONTATORE ACC. TURB.G1000DN200</v>
          </cell>
        </row>
        <row r="3533">
          <cell r="D3533" t="str">
            <v>085022024</v>
          </cell>
          <cell r="E3533" t="str">
            <v>CONTATORE ACC. TURB.G1600DN200</v>
          </cell>
        </row>
        <row r="3534">
          <cell r="D3534" t="str">
            <v>085022026</v>
          </cell>
          <cell r="E3534" t="str">
            <v>CONTATORE ACC. TURB.G1600DN250</v>
          </cell>
        </row>
        <row r="3535">
          <cell r="D3535" t="str">
            <v>085022028</v>
          </cell>
          <cell r="E3535" t="str">
            <v>CONTATORE ACC. TURB.G2500DN300</v>
          </cell>
        </row>
        <row r="3536">
          <cell r="D3536" t="str">
            <v>085024002</v>
          </cell>
          <cell r="E3536" t="str">
            <v>CONTATORE GS TURB. G65 DN50</v>
          </cell>
        </row>
        <row r="3537">
          <cell r="D3537" t="str">
            <v>085024004</v>
          </cell>
          <cell r="E3537" t="str">
            <v>CONTATORE GS TURB. G100 DN80</v>
          </cell>
        </row>
        <row r="3538">
          <cell r="D3538" t="str">
            <v>085024006</v>
          </cell>
          <cell r="E3538" t="str">
            <v>CONTATORE GS TURB. G160 DN80</v>
          </cell>
        </row>
        <row r="3539">
          <cell r="D3539" t="str">
            <v>085024008</v>
          </cell>
          <cell r="E3539" t="str">
            <v>CONTATORE GS TURB. G160 DN100</v>
          </cell>
        </row>
        <row r="3540">
          <cell r="D3540" t="str">
            <v>085024010</v>
          </cell>
          <cell r="E3540" t="str">
            <v>CONTATORE GS TURB. G250 DN80</v>
          </cell>
        </row>
        <row r="3541">
          <cell r="D3541" t="str">
            <v>085024012</v>
          </cell>
          <cell r="E3541" t="str">
            <v>CONTATORE GS TURB. G250 DN100</v>
          </cell>
        </row>
        <row r="3542">
          <cell r="D3542" t="str">
            <v>085024014</v>
          </cell>
          <cell r="E3542" t="str">
            <v>CONTATORE GS TURB. G400 DN100</v>
          </cell>
        </row>
        <row r="3543">
          <cell r="D3543" t="str">
            <v>085024016</v>
          </cell>
          <cell r="E3543" t="str">
            <v>CONTATORE GS TURB. G400 DN150</v>
          </cell>
        </row>
        <row r="3544">
          <cell r="D3544" t="str">
            <v>085024018</v>
          </cell>
          <cell r="E3544" t="str">
            <v>CONTATORE GS TURB. G650 DN150</v>
          </cell>
        </row>
        <row r="3545">
          <cell r="D3545" t="str">
            <v>085024020</v>
          </cell>
          <cell r="E3545" t="str">
            <v>CONTATORE GS TURB. G1000DN150</v>
          </cell>
        </row>
        <row r="3546">
          <cell r="D3546" t="str">
            <v>085030002</v>
          </cell>
          <cell r="E3546" t="str">
            <v>CONTATORE GAS ROTOID.G40 DN50</v>
          </cell>
        </row>
        <row r="3547">
          <cell r="D3547" t="str">
            <v>085030004</v>
          </cell>
          <cell r="E3547" t="str">
            <v>CONTATORE GAS ROTOID.G65 DN50</v>
          </cell>
        </row>
        <row r="3548">
          <cell r="D3548" t="str">
            <v>085030006</v>
          </cell>
          <cell r="E3548" t="str">
            <v>CONTATORE GAS ROTOID.G100DN80</v>
          </cell>
        </row>
        <row r="3549">
          <cell r="D3549" t="str">
            <v>085030008</v>
          </cell>
          <cell r="E3549" t="str">
            <v>CONTATORE GAS ROTOID.G160DN80</v>
          </cell>
        </row>
        <row r="3550">
          <cell r="D3550" t="str">
            <v>085030010</v>
          </cell>
          <cell r="E3550" t="str">
            <v>CONTATORE GAS ROTOID.G160DN100</v>
          </cell>
        </row>
        <row r="3551">
          <cell r="D3551" t="str">
            <v>085030012</v>
          </cell>
          <cell r="E3551" t="str">
            <v>CONTATORE GAS ROTOID.G250DN100</v>
          </cell>
        </row>
        <row r="3552">
          <cell r="D3552" t="str">
            <v>085030014</v>
          </cell>
          <cell r="E3552" t="str">
            <v>CONTATORE GAS ROTOID.G400DN150</v>
          </cell>
        </row>
        <row r="3553">
          <cell r="D3553" t="str">
            <v>085030016</v>
          </cell>
          <cell r="E3553" t="str">
            <v>CONTATORE GAS ROTOID.G650DN150</v>
          </cell>
        </row>
        <row r="3554">
          <cell r="D3554" t="str">
            <v>086002021</v>
          </cell>
          <cell r="E3554" t="str">
            <v>UBR 1/2      CONTATORE G UNICO</v>
          </cell>
        </row>
        <row r="3555">
          <cell r="D3555" t="str">
            <v>086002026</v>
          </cell>
          <cell r="E3555" t="str">
            <v>UBR 3/4      CONTATORE G UNICO</v>
          </cell>
        </row>
        <row r="3556">
          <cell r="D3556" t="str">
            <v>086002033</v>
          </cell>
          <cell r="E3556" t="str">
            <v>UBR 1        CONTATORE G UNICO</v>
          </cell>
        </row>
        <row r="3557">
          <cell r="D3557" t="str">
            <v>086002042</v>
          </cell>
          <cell r="E3557" t="str">
            <v>UBR 1.1/4    CONTATORE G UNICO</v>
          </cell>
        </row>
        <row r="3558">
          <cell r="D3558" t="str">
            <v>086004021</v>
          </cell>
          <cell r="E3558" t="str">
            <v>UAR/USD 1/2  CONTATORE G UNICO</v>
          </cell>
        </row>
        <row r="3559">
          <cell r="D3559" t="str">
            <v>086004026</v>
          </cell>
          <cell r="E3559" t="str">
            <v>UAR/USD 3/4  CONTATORE G UNICO</v>
          </cell>
        </row>
        <row r="3560">
          <cell r="D3560" t="str">
            <v>086004033</v>
          </cell>
          <cell r="E3560" t="str">
            <v>UAR/USD 1    CONTATORE G UNICO</v>
          </cell>
        </row>
        <row r="3561">
          <cell r="D3561" t="str">
            <v>086004042</v>
          </cell>
          <cell r="E3561" t="str">
            <v>UAR/USD 11/4 CONTATORE G UNICO</v>
          </cell>
        </row>
        <row r="3562">
          <cell r="D3562" t="str">
            <v>086006021</v>
          </cell>
          <cell r="E3562" t="str">
            <v>URP 1/2      CONTATORE G UNICO</v>
          </cell>
        </row>
        <row r="3563">
          <cell r="D3563" t="str">
            <v>086006026</v>
          </cell>
          <cell r="E3563" t="str">
            <v>URP 3/4      CONTATORE G UNICO</v>
          </cell>
        </row>
        <row r="3564">
          <cell r="D3564" t="str">
            <v>086006033</v>
          </cell>
          <cell r="E3564" t="str">
            <v>URP 1        CONTATORE G UNICO</v>
          </cell>
        </row>
        <row r="3565">
          <cell r="D3565" t="str">
            <v>086008021</v>
          </cell>
          <cell r="E3565" t="str">
            <v>UARC 1/2     CONTATORE G UNICO</v>
          </cell>
        </row>
        <row r="3566">
          <cell r="D3566" t="str">
            <v>086008026</v>
          </cell>
          <cell r="E3566" t="str">
            <v>UARC 3/4     CONTATORE G UNICO</v>
          </cell>
        </row>
        <row r="3567">
          <cell r="D3567" t="str">
            <v>086010021</v>
          </cell>
          <cell r="E3567" t="str">
            <v>SBR 1/2     CONTATORE MULTIPLO</v>
          </cell>
        </row>
        <row r="3568">
          <cell r="D3568" t="str">
            <v>086010026</v>
          </cell>
          <cell r="E3568" t="str">
            <v>SBR 3/4     CONTATORE MULTIPLO</v>
          </cell>
        </row>
        <row r="3569">
          <cell r="D3569" t="str">
            <v>086010033</v>
          </cell>
          <cell r="E3569" t="str">
            <v>SBR 1       CONTATORE MULTIPLO</v>
          </cell>
        </row>
        <row r="3570">
          <cell r="D3570" t="str">
            <v>086010042</v>
          </cell>
          <cell r="E3570" t="str">
            <v>SBR 1.1/4   CONTATORE MULTIPLO</v>
          </cell>
        </row>
        <row r="3571">
          <cell r="D3571" t="str">
            <v>086010048</v>
          </cell>
          <cell r="E3571" t="str">
            <v>SBR 1.1/2   CONTATORE MULTIPLO</v>
          </cell>
        </row>
        <row r="3572">
          <cell r="D3572" t="str">
            <v>086010060</v>
          </cell>
          <cell r="E3572" t="str">
            <v>SBR 2       CONTATORE MULTIPLO</v>
          </cell>
        </row>
        <row r="3573">
          <cell r="D3573" t="str">
            <v>086012021</v>
          </cell>
          <cell r="E3573" t="str">
            <v>SRP 1/2     CONTATORE MULTIPLO</v>
          </cell>
        </row>
        <row r="3574">
          <cell r="D3574" t="str">
            <v>086012026</v>
          </cell>
          <cell r="E3574" t="str">
            <v>SRP 3/4     CONTATORE MULTIPLO</v>
          </cell>
        </row>
        <row r="3575">
          <cell r="D3575" t="str">
            <v>086012033</v>
          </cell>
          <cell r="E3575" t="str">
            <v>SRP 1       CONTATORE MULTIPLO</v>
          </cell>
        </row>
        <row r="3576">
          <cell r="D3576" t="str">
            <v>086012042</v>
          </cell>
          <cell r="E3576" t="str">
            <v>SRP 1.1/4   CONTATORE MULTIPLO</v>
          </cell>
        </row>
        <row r="3577">
          <cell r="D3577" t="str">
            <v>086012048</v>
          </cell>
          <cell r="E3577" t="str">
            <v>SRP 1.1/2   CONTATORE MULTIPLO</v>
          </cell>
        </row>
        <row r="3578">
          <cell r="D3578" t="str">
            <v>086012060</v>
          </cell>
          <cell r="E3578" t="str">
            <v>SRP 2       CONTATORE MULTIPLO</v>
          </cell>
        </row>
        <row r="3579">
          <cell r="D3579" t="str">
            <v>086013060</v>
          </cell>
          <cell r="E3579" t="str">
            <v>SRP FL 2 CONTATORE MULTIPLO FL</v>
          </cell>
        </row>
        <row r="3580">
          <cell r="D3580" t="str">
            <v>086014021</v>
          </cell>
          <cell r="E3580" t="str">
            <v>SAR 1/2     CONTATORE MULTIPLO</v>
          </cell>
        </row>
        <row r="3581">
          <cell r="D3581" t="str">
            <v>086014026</v>
          </cell>
          <cell r="E3581" t="str">
            <v>SAR 3/4     CONTATORE MULTIPLO</v>
          </cell>
        </row>
        <row r="3582">
          <cell r="D3582" t="str">
            <v>086014033</v>
          </cell>
          <cell r="E3582" t="str">
            <v>SAR 1       CONTATORE MULTIPLO</v>
          </cell>
        </row>
        <row r="3583">
          <cell r="D3583" t="str">
            <v>086014042</v>
          </cell>
          <cell r="E3583" t="str">
            <v>SAR 1.1/4   CONTATORE MULTIPLO</v>
          </cell>
        </row>
        <row r="3584">
          <cell r="D3584" t="str">
            <v>086014048</v>
          </cell>
          <cell r="E3584" t="str">
            <v>SAR 1.1/2   CONTATORE MULTIPLO</v>
          </cell>
        </row>
        <row r="3585">
          <cell r="D3585" t="str">
            <v>086014060</v>
          </cell>
          <cell r="E3585" t="str">
            <v>SAR 2       CONTATORE MULTIPLO</v>
          </cell>
        </row>
        <row r="3586">
          <cell r="D3586" t="str">
            <v>086016050</v>
          </cell>
          <cell r="E3586" t="str">
            <v>WEAS 50     CONTATORE WOLTMANN</v>
          </cell>
        </row>
        <row r="3587">
          <cell r="D3587" t="str">
            <v>086016065</v>
          </cell>
          <cell r="E3587" t="str">
            <v>WEAS 65     CONTATORE WOLTMANN</v>
          </cell>
        </row>
        <row r="3588">
          <cell r="D3588" t="str">
            <v>086016080</v>
          </cell>
          <cell r="E3588" t="str">
            <v>WEAS 80     CONTATORE WOLTMANN</v>
          </cell>
        </row>
        <row r="3589">
          <cell r="D3589" t="str">
            <v>086016100</v>
          </cell>
          <cell r="E3589" t="str">
            <v>WEAS 100    CONTATORE WOLTMANN</v>
          </cell>
        </row>
        <row r="3590">
          <cell r="D3590" t="str">
            <v>086016125</v>
          </cell>
          <cell r="E3590" t="str">
            <v>WEAS 125    CONTATORE WOLTMANN</v>
          </cell>
        </row>
        <row r="3591">
          <cell r="D3591" t="str">
            <v>086016150</v>
          </cell>
          <cell r="E3591" t="str">
            <v>WEAS 150    CONTATORE WOLTMANN</v>
          </cell>
        </row>
        <row r="3592">
          <cell r="D3592" t="str">
            <v>086016200</v>
          </cell>
          <cell r="E3592" t="str">
            <v>WEAS 200    CONTATORE WOLTMANN</v>
          </cell>
        </row>
        <row r="3593">
          <cell r="D3593" t="str">
            <v>088002050045</v>
          </cell>
          <cell r="E3593" t="str">
            <v>IDRANTE DN50 2UNI45          1</v>
          </cell>
        </row>
        <row r="3594">
          <cell r="D3594" t="str">
            <v>088002070045</v>
          </cell>
          <cell r="E3594" t="str">
            <v>IDRANTE DN70 2UNI45          1</v>
          </cell>
        </row>
        <row r="3595">
          <cell r="D3595" t="str">
            <v>088002070070</v>
          </cell>
          <cell r="E3595" t="str">
            <v>IDRANTE DN70 2UNI70          1</v>
          </cell>
        </row>
        <row r="3596">
          <cell r="D3596" t="str">
            <v>088002070070070</v>
          </cell>
          <cell r="E3596" t="str">
            <v>IDRANTE DN70 2UNI70+MOTOP70  1</v>
          </cell>
        </row>
        <row r="3597">
          <cell r="D3597" t="str">
            <v>088002070070100</v>
          </cell>
          <cell r="E3597" t="str">
            <v>IDRANTE DN70 2UNI70+MOTOP100 1</v>
          </cell>
        </row>
        <row r="3598">
          <cell r="D3598" t="str">
            <v>088002080070</v>
          </cell>
          <cell r="E3598" t="str">
            <v>IDRANTE DN80 2UNI70          1</v>
          </cell>
        </row>
        <row r="3599">
          <cell r="D3599" t="str">
            <v>088002080070070</v>
          </cell>
          <cell r="E3599" t="str">
            <v>IDRANTE DN80 2UNI70+MOTOP70  1</v>
          </cell>
        </row>
        <row r="3600">
          <cell r="D3600" t="str">
            <v>088002080070100</v>
          </cell>
          <cell r="E3600" t="str">
            <v>IDRANTE DN80 2UNI70+MOTOP100 1</v>
          </cell>
        </row>
        <row r="3601">
          <cell r="D3601" t="str">
            <v>088002100070</v>
          </cell>
          <cell r="E3601" t="str">
            <v>IDRANTE DN 100 2UNI70        1</v>
          </cell>
        </row>
        <row r="3602">
          <cell r="D3602" t="str">
            <v>088002100070100</v>
          </cell>
          <cell r="E3602" t="str">
            <v>IDRANTE DN100 2UNI70+MOTOP100</v>
          </cell>
        </row>
        <row r="3603">
          <cell r="D3603" t="str">
            <v>090002002</v>
          </cell>
          <cell r="E3603" t="str">
            <v>FONTANELLA TIPO MILANO</v>
          </cell>
        </row>
        <row r="3604">
          <cell r="D3604" t="str">
            <v>090004070070</v>
          </cell>
          <cell r="E3604" t="str">
            <v>IDRANTE CROTONE DN70 SOTTOSUOL</v>
          </cell>
        </row>
        <row r="3605">
          <cell r="D3605" t="str">
            <v>090004080</v>
          </cell>
          <cell r="E3605" t="str">
            <v>IDRANTE CROTONE DN80 SOTTOSUOL</v>
          </cell>
        </row>
        <row r="3606">
          <cell r="D3606" t="str">
            <v>090006050</v>
          </cell>
          <cell r="E3606" t="str">
            <v>IDRANTE CROTONE DN50 SOTTOSUOL</v>
          </cell>
        </row>
        <row r="3607">
          <cell r="D3607" t="str">
            <v>090008002</v>
          </cell>
          <cell r="E3607" t="str">
            <v>CHIUSINO IDRANTE SOTTOSUOLO</v>
          </cell>
        </row>
        <row r="3608">
          <cell r="D3608" t="str">
            <v>090010050</v>
          </cell>
          <cell r="E3608" t="str">
            <v>CURVA PIEDE DN50</v>
          </cell>
        </row>
        <row r="3609">
          <cell r="D3609" t="str">
            <v>090010070</v>
          </cell>
          <cell r="E3609" t="str">
            <v>CURVA PIEDE DN70</v>
          </cell>
        </row>
        <row r="3610">
          <cell r="D3610" t="str">
            <v>090010080</v>
          </cell>
          <cell r="E3610" t="str">
            <v>CURVA PIEDE DN80</v>
          </cell>
        </row>
        <row r="3611">
          <cell r="D3611" t="str">
            <v>090010100</v>
          </cell>
          <cell r="E3611" t="str">
            <v>CURVA PIEDE DN100</v>
          </cell>
        </row>
        <row r="3612">
          <cell r="D3612" t="str">
            <v>090012045</v>
          </cell>
          <cell r="E3612" t="str">
            <v>CASSETTA UNI45 INCASSO</v>
          </cell>
        </row>
        <row r="3613">
          <cell r="D3613" t="str">
            <v>090012070</v>
          </cell>
          <cell r="E3613" t="str">
            <v>CASSETTA UNI70 INCASSO</v>
          </cell>
        </row>
        <row r="3614">
          <cell r="D3614" t="str">
            <v>090014</v>
          </cell>
          <cell r="E3614" t="str">
            <v>CARTELLO SEGNAL.CASSETTA UNI45</v>
          </cell>
        </row>
        <row r="3615">
          <cell r="D3615" t="str">
            <v>090014045</v>
          </cell>
          <cell r="E3615" t="str">
            <v>CASSETTA UNI45 ESTERNA</v>
          </cell>
        </row>
        <row r="3616">
          <cell r="D3616" t="str">
            <v>090014045010</v>
          </cell>
          <cell r="E3616" t="str">
            <v>CASSETTA UNI45 ESTERNA INOX</v>
          </cell>
        </row>
        <row r="3617">
          <cell r="D3617" t="str">
            <v>090014070</v>
          </cell>
          <cell r="E3617" t="str">
            <v>CASSETTA UNI70 ESTERNA</v>
          </cell>
        </row>
        <row r="3618">
          <cell r="D3618" t="str">
            <v>090014070010</v>
          </cell>
          <cell r="E3618" t="str">
            <v>CASSETTA UNI70 ESTERNA INOX</v>
          </cell>
        </row>
        <row r="3619">
          <cell r="D3619" t="str">
            <v>090015025</v>
          </cell>
          <cell r="E3619" t="str">
            <v>CASSETTA UNI25 A NASPO MT 25</v>
          </cell>
        </row>
        <row r="3620">
          <cell r="D3620" t="str">
            <v>090016025</v>
          </cell>
          <cell r="E3620" t="str">
            <v>CASSETTA UNI25 A NASPO MT 20</v>
          </cell>
        </row>
        <row r="3621">
          <cell r="D3621" t="str">
            <v>090016070</v>
          </cell>
          <cell r="E3621" t="str">
            <v>IDRANTE BOC.DN 70 2UNI70</v>
          </cell>
        </row>
        <row r="3622">
          <cell r="D3622" t="str">
            <v>090016070100</v>
          </cell>
          <cell r="E3622" t="str">
            <v>IDRANTE BOC.DN 70 2UNI70+M.100</v>
          </cell>
        </row>
        <row r="3623">
          <cell r="D3623" t="str">
            <v>090016080</v>
          </cell>
          <cell r="E3623" t="str">
            <v>IDRANTE BOC.DN 80 2UNI70</v>
          </cell>
        </row>
        <row r="3624">
          <cell r="D3624" t="str">
            <v>090016080100</v>
          </cell>
          <cell r="E3624" t="str">
            <v>IDRANTE BOC.DN 80 2UNI70+M.100</v>
          </cell>
        </row>
        <row r="3625">
          <cell r="D3625" t="str">
            <v>090016100</v>
          </cell>
          <cell r="E3625" t="str">
            <v>IDRANTE BOC.DN100 2UNI70</v>
          </cell>
        </row>
        <row r="3626">
          <cell r="D3626" t="str">
            <v>090016100100</v>
          </cell>
          <cell r="E3626" t="str">
            <v>IDRANTE BOC.DN100 2UNI70+M.100</v>
          </cell>
        </row>
        <row r="3627">
          <cell r="D3627" t="str">
            <v>090022045</v>
          </cell>
          <cell r="E3627" t="str">
            <v>IDRANTE UNI45</v>
          </cell>
        </row>
        <row r="3628">
          <cell r="D3628" t="str">
            <v>090022070</v>
          </cell>
          <cell r="E3628" t="str">
            <v>IDRANTE UNI70</v>
          </cell>
        </row>
        <row r="3629">
          <cell r="D3629" t="str">
            <v>090032045015</v>
          </cell>
          <cell r="E3629" t="str">
            <v>MANICHETTA UNI45 15MT NYLON</v>
          </cell>
        </row>
        <row r="3630">
          <cell r="D3630" t="str">
            <v>090032045020</v>
          </cell>
          <cell r="E3630" t="str">
            <v>MANICHETTA UNI45 20MT NYLON</v>
          </cell>
        </row>
        <row r="3631">
          <cell r="D3631" t="str">
            <v>090032045025</v>
          </cell>
          <cell r="E3631" t="str">
            <v>MANICHETTA UNI45 25MT NYLON</v>
          </cell>
        </row>
        <row r="3632">
          <cell r="D3632" t="str">
            <v>090032045030</v>
          </cell>
          <cell r="E3632" t="str">
            <v>MANICHETTA UNI45 30MT NYLON</v>
          </cell>
        </row>
        <row r="3633">
          <cell r="D3633" t="str">
            <v>090034070015</v>
          </cell>
          <cell r="E3633" t="str">
            <v>MANICHETTA UNI70 15MT NYLON</v>
          </cell>
        </row>
        <row r="3634">
          <cell r="D3634" t="str">
            <v>090034070020</v>
          </cell>
          <cell r="E3634" t="str">
            <v>MANICHETTA UNI70 20MT NYLON</v>
          </cell>
        </row>
        <row r="3635">
          <cell r="D3635" t="str">
            <v>090034070025</v>
          </cell>
          <cell r="E3635" t="str">
            <v>MANICHETTA UNI70 25MT NYLON</v>
          </cell>
        </row>
        <row r="3636">
          <cell r="D3636" t="str">
            <v>090034070030</v>
          </cell>
          <cell r="E3636" t="str">
            <v>MANICHETTA UNI70 30MT NYLON</v>
          </cell>
        </row>
        <row r="3637">
          <cell r="D3637" t="str">
            <v>090042045</v>
          </cell>
          <cell r="E3637" t="str">
            <v>LANCIA UNI45 IN RAME</v>
          </cell>
        </row>
        <row r="3638">
          <cell r="D3638" t="str">
            <v>090042045045</v>
          </cell>
          <cell r="E3638" t="str">
            <v>LANCIA UNI45 FRAZIONABILE</v>
          </cell>
        </row>
        <row r="3639">
          <cell r="D3639" t="str">
            <v>090042045046</v>
          </cell>
          <cell r="E3639" t="str">
            <v>LANCIA UNI45 FRAZION.PICCOLA</v>
          </cell>
        </row>
        <row r="3640">
          <cell r="D3640" t="str">
            <v>090042070</v>
          </cell>
          <cell r="E3640" t="str">
            <v>LANCIA UNI70 IN RAME</v>
          </cell>
        </row>
        <row r="3641">
          <cell r="D3641" t="str">
            <v>090042070070</v>
          </cell>
          <cell r="E3641" t="str">
            <v>LANCIA UNI70 FRAZIONABILE</v>
          </cell>
        </row>
        <row r="3642">
          <cell r="D3642" t="str">
            <v>090044045</v>
          </cell>
          <cell r="E3642" t="str">
            <v>RACCORDO OTTONE UNI45</v>
          </cell>
        </row>
        <row r="3643">
          <cell r="D3643" t="str">
            <v>090044045070</v>
          </cell>
          <cell r="E3643" t="str">
            <v>RACCORDO OTTONE UNI45 70</v>
          </cell>
        </row>
        <row r="3644">
          <cell r="D3644" t="str">
            <v>090044070</v>
          </cell>
          <cell r="E3644" t="str">
            <v>RACCORDO OTTONE UNI70</v>
          </cell>
        </row>
        <row r="3645">
          <cell r="D3645" t="str">
            <v>090050050070</v>
          </cell>
          <cell r="E3645" t="str">
            <v>GRUPPO MOTOPOMPA DN50 UNI70</v>
          </cell>
        </row>
        <row r="3646">
          <cell r="D3646" t="str">
            <v>090050080070</v>
          </cell>
          <cell r="E3646" t="str">
            <v>GRUPPO MOTOPOMPA DN80 UNI70</v>
          </cell>
        </row>
        <row r="3647">
          <cell r="D3647" t="str">
            <v>090050100070</v>
          </cell>
          <cell r="E3647" t="str">
            <v>GRUPPO MOTOPOMPA DN100 UNI70</v>
          </cell>
        </row>
        <row r="3648">
          <cell r="D3648" t="str">
            <v>090070002</v>
          </cell>
          <cell r="E3648" t="str">
            <v>PIANTANA X CASSETTA UNI 45/70</v>
          </cell>
        </row>
        <row r="3649">
          <cell r="D3649" t="str">
            <v>090074002</v>
          </cell>
          <cell r="E3649" t="str">
            <v>CARTELLO ANTINCENDIO</v>
          </cell>
        </row>
        <row r="3650">
          <cell r="D3650" t="str">
            <v>090076025</v>
          </cell>
          <cell r="E3650" t="str">
            <v>VETRO X CASSETTA A NASPO</v>
          </cell>
        </row>
        <row r="3651">
          <cell r="D3651" t="str">
            <v>090076045</v>
          </cell>
          <cell r="E3651" t="str">
            <v>VETRO X CASSETTA UNI 45</v>
          </cell>
        </row>
        <row r="3652">
          <cell r="D3652" t="str">
            <v>090076070</v>
          </cell>
          <cell r="E3652" t="str">
            <v>VETRO X CASSETTA UNI 70</v>
          </cell>
        </row>
        <row r="3653">
          <cell r="D3653" t="str">
            <v>090080026</v>
          </cell>
          <cell r="E3653" t="str">
            <v>RUBINETTO PRESA SICILIA 3/4</v>
          </cell>
        </row>
        <row r="3654">
          <cell r="D3654" t="str">
            <v>090080033</v>
          </cell>
          <cell r="E3654" t="str">
            <v>RUBINETTO PRESA SICILIA 1</v>
          </cell>
        </row>
        <row r="3655">
          <cell r="D3655" t="str">
            <v>090080042</v>
          </cell>
          <cell r="E3655" t="str">
            <v>RUBINETTO PRESA SICILIA 1.1/4</v>
          </cell>
        </row>
        <row r="3656">
          <cell r="D3656" t="str">
            <v>090080048</v>
          </cell>
          <cell r="E3656" t="str">
            <v>RUBINETTO PRESA SICILIA 1.1/2</v>
          </cell>
        </row>
        <row r="3657">
          <cell r="D3657" t="str">
            <v>090080060</v>
          </cell>
          <cell r="E3657" t="str">
            <v>RUBINETTO PRESA SICILIA 2</v>
          </cell>
        </row>
        <row r="3658">
          <cell r="D3658" t="str">
            <v>091002002</v>
          </cell>
          <cell r="E3658" t="str">
            <v>ANODO AL MAGNESIO 4,5KG</v>
          </cell>
        </row>
        <row r="3659">
          <cell r="D3659" t="str">
            <v>091002004</v>
          </cell>
          <cell r="E3659" t="str">
            <v>ANODO AL MAGNESIO 8,5KG</v>
          </cell>
        </row>
        <row r="3660">
          <cell r="D3660" t="str">
            <v>091002006</v>
          </cell>
          <cell r="E3660" t="str">
            <v>ANODO AL MAGNESIO 17KG</v>
          </cell>
        </row>
        <row r="3661">
          <cell r="D3661" t="str">
            <v>091004002</v>
          </cell>
          <cell r="E3661" t="str">
            <v>ELETTRODO FISSO 1MT CAVO</v>
          </cell>
        </row>
        <row r="3662">
          <cell r="D3662" t="str">
            <v>091004004</v>
          </cell>
          <cell r="E3662" t="str">
            <v>ELETTRODO FISSO 5MT CAVO</v>
          </cell>
        </row>
        <row r="3663">
          <cell r="D3663" t="str">
            <v>091004006</v>
          </cell>
          <cell r="E3663" t="str">
            <v>ELETTRODO FISSO 20MT CAVO</v>
          </cell>
        </row>
        <row r="3664">
          <cell r="D3664" t="str">
            <v>091006002</v>
          </cell>
          <cell r="E3664" t="str">
            <v>CORDE+PIASTRINA MT 5</v>
          </cell>
        </row>
        <row r="3665">
          <cell r="D3665" t="str">
            <v>091006004</v>
          </cell>
          <cell r="E3665" t="str">
            <v>CORDE+PIASTRINA MT 10</v>
          </cell>
        </row>
        <row r="3666">
          <cell r="D3666" t="str">
            <v>091006006</v>
          </cell>
          <cell r="E3666" t="str">
            <v>CORDE+PIASTRINA MT 15</v>
          </cell>
        </row>
        <row r="3667">
          <cell r="D3667" t="str">
            <v>091006008</v>
          </cell>
          <cell r="E3667" t="str">
            <v>CORDE+PIASTRINA MT 20</v>
          </cell>
        </row>
        <row r="3668">
          <cell r="D3668" t="str">
            <v>091007</v>
          </cell>
          <cell r="E3668" t="str">
            <v>CORDE DOPPIA PIASTRA DD 1,5MT</v>
          </cell>
        </row>
        <row r="3669">
          <cell r="D3669" t="str">
            <v>091008004</v>
          </cell>
          <cell r="E3669" t="str">
            <v>CORDE RAME 1MX25CN</v>
          </cell>
        </row>
        <row r="3670">
          <cell r="D3670" t="str">
            <v>091008006</v>
          </cell>
          <cell r="E3670" t="str">
            <v>CORDE RAME 1MX50CN</v>
          </cell>
        </row>
        <row r="3671">
          <cell r="D3671" t="str">
            <v>091010002</v>
          </cell>
          <cell r="E3671" t="str">
            <v>PUNTAZZA DI TERRA 1,5M</v>
          </cell>
        </row>
        <row r="3672">
          <cell r="D3672" t="str">
            <v>092001</v>
          </cell>
          <cell r="E3672" t="str">
            <v>TERMORESTRINGENTE FASCIA H 5</v>
          </cell>
        </row>
        <row r="3673">
          <cell r="D3673" t="str">
            <v>092001015</v>
          </cell>
          <cell r="E3673" t="str">
            <v>TERMORESTRINGENTI PMA 50-20</v>
          </cell>
        </row>
        <row r="3674">
          <cell r="D3674" t="str">
            <v>092001015100</v>
          </cell>
          <cell r="E3674" t="str">
            <v>TERMORESTRINGENTI PMA50-20 1MT</v>
          </cell>
        </row>
        <row r="3675">
          <cell r="D3675" t="str">
            <v>092001015150</v>
          </cell>
          <cell r="E3675" t="str">
            <v>TERMORESTRING. PMA50-20 1,5MT</v>
          </cell>
        </row>
        <row r="3676">
          <cell r="D3676" t="str">
            <v>092001025</v>
          </cell>
          <cell r="E3676" t="str">
            <v>TERMORESTRINGENTI PMA 70-25</v>
          </cell>
        </row>
        <row r="3677">
          <cell r="D3677" t="str">
            <v>092001025100</v>
          </cell>
          <cell r="E3677" t="str">
            <v>TERMORESTRINGENTI PMA70-25 1MT</v>
          </cell>
        </row>
        <row r="3678">
          <cell r="D3678" t="str">
            <v>092001025150</v>
          </cell>
          <cell r="E3678" t="str">
            <v>TERMORESTRING. PMA70-25 1,5MT</v>
          </cell>
        </row>
        <row r="3679">
          <cell r="D3679" t="str">
            <v>092001030</v>
          </cell>
          <cell r="E3679" t="str">
            <v>TERMORESTRINGENTI PMA 90-30</v>
          </cell>
        </row>
        <row r="3680">
          <cell r="D3680" t="str">
            <v>092001030100</v>
          </cell>
          <cell r="E3680" t="str">
            <v>TERMORESTRINGENTI PMA90-30 1MT</v>
          </cell>
        </row>
        <row r="3681">
          <cell r="D3681" t="str">
            <v>092001030150</v>
          </cell>
          <cell r="E3681" t="str">
            <v>TERMORESTRING. PMA90-30 1,5MT</v>
          </cell>
        </row>
        <row r="3682">
          <cell r="D3682" t="str">
            <v>092001040</v>
          </cell>
          <cell r="E3682" t="str">
            <v>TERMORESTRINGENTI PMA 120-40</v>
          </cell>
        </row>
        <row r="3683">
          <cell r="D3683" t="str">
            <v>092001040100</v>
          </cell>
          <cell r="E3683" t="str">
            <v>TERMORESTRINGENTI PMA12040 1MT</v>
          </cell>
        </row>
        <row r="3684">
          <cell r="D3684" t="str">
            <v>092001040150</v>
          </cell>
          <cell r="E3684" t="str">
            <v>TERMORESTRING. PMA12040 1,5MT</v>
          </cell>
        </row>
        <row r="3685">
          <cell r="D3685" t="str">
            <v>092001055</v>
          </cell>
          <cell r="E3685" t="str">
            <v>TERMORESTRINGENTI PLA 55</v>
          </cell>
        </row>
        <row r="3686">
          <cell r="D3686" t="str">
            <v>092001063</v>
          </cell>
          <cell r="E3686" t="str">
            <v>TERMORESTRINGENTI PLA  63</v>
          </cell>
        </row>
        <row r="3687">
          <cell r="D3687" t="str">
            <v>092001070</v>
          </cell>
          <cell r="E3687" t="str">
            <v>TERMORESTRINGENTI PLA 90</v>
          </cell>
        </row>
        <row r="3688">
          <cell r="D3688" t="str">
            <v>092001100</v>
          </cell>
          <cell r="E3688" t="str">
            <v>TERMORESTRINGENTI PLA 100</v>
          </cell>
        </row>
        <row r="3689">
          <cell r="D3689" t="str">
            <v>092001115</v>
          </cell>
          <cell r="E3689" t="str">
            <v>TERMORESTRINGENTI PLA 115</v>
          </cell>
        </row>
        <row r="3690">
          <cell r="D3690" t="str">
            <v>092001125</v>
          </cell>
          <cell r="E3690" t="str">
            <v>TERMORESTRINGENTI PLA 125</v>
          </cell>
        </row>
        <row r="3691">
          <cell r="D3691" t="str">
            <v>092001170</v>
          </cell>
          <cell r="E3691" t="str">
            <v>TERMORESTRINGENTI PLA 170</v>
          </cell>
        </row>
        <row r="3692">
          <cell r="D3692" t="str">
            <v>092001230</v>
          </cell>
          <cell r="E3692" t="str">
            <v>TERMORESTRINGENTI PLA 230</v>
          </cell>
        </row>
        <row r="3693">
          <cell r="D3693" t="str">
            <v>092001280</v>
          </cell>
          <cell r="E3693" t="str">
            <v>TERMORESTRINGENTI PLA 280</v>
          </cell>
        </row>
        <row r="3694">
          <cell r="D3694" t="str">
            <v>092001315</v>
          </cell>
          <cell r="E3694" t="str">
            <v>TERMORESTRINGENTI PLA 315</v>
          </cell>
        </row>
        <row r="3695">
          <cell r="D3695" t="str">
            <v>092002</v>
          </cell>
          <cell r="E3695" t="str">
            <v>VELOVETRO RIVESTIMENTO TUBI</v>
          </cell>
        </row>
        <row r="3696">
          <cell r="D3696" t="str">
            <v>092003</v>
          </cell>
          <cell r="E3696" t="str">
            <v>TERMORESTRINGENTE FASCIA H 10</v>
          </cell>
        </row>
        <row r="3697">
          <cell r="D3697" t="str">
            <v>092004</v>
          </cell>
          <cell r="E3697" t="str">
            <v>BITUME</v>
          </cell>
        </row>
        <row r="3698">
          <cell r="D3698" t="str">
            <v>092006</v>
          </cell>
          <cell r="E3698" t="str">
            <v>CATRAMINA VERNICE BITUMINOSA</v>
          </cell>
        </row>
        <row r="3699">
          <cell r="D3699" t="str">
            <v>092010050</v>
          </cell>
          <cell r="E3699" t="str">
            <v>JITRAFLEX 50MM      BENDA 10MT</v>
          </cell>
        </row>
        <row r="3700">
          <cell r="D3700" t="str">
            <v>092010100</v>
          </cell>
          <cell r="E3700" t="str">
            <v>JITRAFLEX 100MM     BENDA 10MT</v>
          </cell>
        </row>
        <row r="3701">
          <cell r="D3701" t="str">
            <v>092011050</v>
          </cell>
          <cell r="E3701" t="str">
            <v>JITWRAP AUTOMALGA  H.50   10MT</v>
          </cell>
        </row>
        <row r="3702">
          <cell r="D3702" t="str">
            <v>092011100</v>
          </cell>
          <cell r="E3702" t="str">
            <v>JITWRAP AUTOMALGA  H.100  10MT</v>
          </cell>
        </row>
        <row r="3703">
          <cell r="D3703" t="str">
            <v>092012050</v>
          </cell>
          <cell r="E3703" t="str">
            <v>TERMOBIT RAD H.50   BENDA</v>
          </cell>
        </row>
        <row r="3704">
          <cell r="D3704" t="str">
            <v>092012100</v>
          </cell>
          <cell r="E3704" t="str">
            <v>TERMOBIT RAD H.100  BENDA</v>
          </cell>
        </row>
        <row r="3705">
          <cell r="D3705" t="str">
            <v>092014050</v>
          </cell>
          <cell r="E3705" t="str">
            <v>FLEXBIT 50MM    NASTRO GO 10MT</v>
          </cell>
        </row>
        <row r="3706">
          <cell r="D3706" t="str">
            <v>092014100</v>
          </cell>
          <cell r="E3706" t="str">
            <v>FLEXBIT 100MM   NASTRO GO 10MT</v>
          </cell>
        </row>
        <row r="3707">
          <cell r="D3707" t="str">
            <v>092016050</v>
          </cell>
          <cell r="E3707" t="str">
            <v>FLEXBIT 100 AUTOAMALGAM.H.50</v>
          </cell>
        </row>
        <row r="3708">
          <cell r="D3708" t="str">
            <v>092016100</v>
          </cell>
          <cell r="E3708" t="str">
            <v>FLEXBIT 100 AUTOMALGAM. H.100</v>
          </cell>
        </row>
        <row r="3709">
          <cell r="D3709" t="str">
            <v>092018050</v>
          </cell>
          <cell r="E3709" t="str">
            <v>NASTRO DIELETTRICO 50MM   20MT</v>
          </cell>
        </row>
        <row r="3710">
          <cell r="D3710" t="str">
            <v>092018100</v>
          </cell>
          <cell r="E3710" t="str">
            <v>NASTRO DIELETTRICO 100MM  20MT</v>
          </cell>
        </row>
        <row r="3711">
          <cell r="D3711" t="str">
            <v>092022001</v>
          </cell>
          <cell r="E3711" t="str">
            <v>STOPAQ2100-0,33KG PLASTIC TUBE</v>
          </cell>
        </row>
        <row r="3712">
          <cell r="D3712" t="str">
            <v>092022006</v>
          </cell>
          <cell r="E3712" t="str">
            <v>STOPAQ4100-0,53KG PLASTIC TUBE</v>
          </cell>
        </row>
        <row r="3713">
          <cell r="D3713" t="str">
            <v>092022009</v>
          </cell>
          <cell r="E3713" t="str">
            <v>STOPAQ4200-0,53KG PLASTIC TUBE</v>
          </cell>
        </row>
        <row r="3714">
          <cell r="D3714" t="str">
            <v>092022012</v>
          </cell>
          <cell r="E3714" t="str">
            <v>STOPAQ WRAPPINGBAND  5MT- 50MM</v>
          </cell>
        </row>
        <row r="3715">
          <cell r="D3715" t="str">
            <v>092022013</v>
          </cell>
          <cell r="E3715" t="str">
            <v>STOPAQ WRAPPINGBAND 10MT- 50MM</v>
          </cell>
        </row>
        <row r="3716">
          <cell r="D3716" t="str">
            <v>092022014</v>
          </cell>
          <cell r="E3716" t="str">
            <v>STOPAQ WRAPPINGBAND 10MT-100MM</v>
          </cell>
        </row>
        <row r="3717">
          <cell r="D3717" t="str">
            <v>092022015</v>
          </cell>
          <cell r="E3717" t="str">
            <v>STOPAQ PVC TAPES    10MT- 50MM</v>
          </cell>
        </row>
        <row r="3718">
          <cell r="D3718" t="str">
            <v>092022018</v>
          </cell>
          <cell r="E3718" t="str">
            <v>STOPAQ PISTOLA X TUBES 0,33 KG</v>
          </cell>
        </row>
        <row r="3719">
          <cell r="D3719" t="str">
            <v>092022019</v>
          </cell>
          <cell r="E3719" t="str">
            <v>STOPAQ PISTOLA X TUBES 0,53 KG</v>
          </cell>
        </row>
        <row r="3720">
          <cell r="D3720" t="str">
            <v>092050</v>
          </cell>
          <cell r="E3720" t="str">
            <v>CASSETTA CATODICA VETRORESINA</v>
          </cell>
        </row>
        <row r="3721">
          <cell r="D3721" t="str">
            <v>092050002</v>
          </cell>
          <cell r="E3721" t="str">
            <v>CASSETTA CATODICA VETROR.+PALO</v>
          </cell>
        </row>
        <row r="3722">
          <cell r="D3722" t="str">
            <v>092052</v>
          </cell>
          <cell r="E3722" t="str">
            <v>CASSETTA CATODICA ALLUMINIO</v>
          </cell>
        </row>
        <row r="3723">
          <cell r="D3723" t="str">
            <v>092052002</v>
          </cell>
          <cell r="E3723" t="str">
            <v>CASSETTA CATODICA ALLUMIN+PALO</v>
          </cell>
        </row>
        <row r="3724">
          <cell r="D3724" t="str">
            <v>092054</v>
          </cell>
          <cell r="E3724" t="str">
            <v>CASSETTA CATODICA BLU</v>
          </cell>
        </row>
        <row r="3725">
          <cell r="D3725" t="str">
            <v>092055</v>
          </cell>
          <cell r="E3725" t="str">
            <v>ESALATORE DN 50</v>
          </cell>
        </row>
        <row r="3726">
          <cell r="D3726" t="str">
            <v>092055002</v>
          </cell>
          <cell r="E3726" t="str">
            <v>ESALATORE DN 50 +PALO</v>
          </cell>
        </row>
        <row r="3727">
          <cell r="D3727" t="str">
            <v>092080</v>
          </cell>
          <cell r="E3727" t="str">
            <v>ESALATORE DN 80</v>
          </cell>
        </row>
        <row r="3728">
          <cell r="D3728" t="str">
            <v>092080004</v>
          </cell>
          <cell r="E3728" t="str">
            <v>ESALATORE DN 80 +PALO</v>
          </cell>
        </row>
        <row r="3729">
          <cell r="D3729" t="str">
            <v>092100</v>
          </cell>
          <cell r="E3729" t="str">
            <v>PALO X CASSETTA CATODICA M.1,5</v>
          </cell>
        </row>
        <row r="3730">
          <cell r="D3730" t="str">
            <v>092102</v>
          </cell>
          <cell r="E3730" t="str">
            <v>BALL MARKER GAS</v>
          </cell>
        </row>
        <row r="3731">
          <cell r="D3731" t="str">
            <v>092233002</v>
          </cell>
          <cell r="E3731" t="str">
            <v>SIST.OTT.S/FUORIUSC.GAS 40-200</v>
          </cell>
        </row>
        <row r="3732">
          <cell r="D3732" t="str">
            <v>092233004</v>
          </cell>
          <cell r="E3732" t="str">
            <v>SIST.OTT.S/FUORIUSC.GAS 400</v>
          </cell>
        </row>
        <row r="3733">
          <cell r="D3733" t="str">
            <v>093030050</v>
          </cell>
          <cell r="E3733" t="str">
            <v>TENAX RETE GAS-H2O 2 FILI INOX</v>
          </cell>
        </row>
        <row r="3734">
          <cell r="D3734" t="str">
            <v>093031050</v>
          </cell>
          <cell r="E3734" t="str">
            <v>TENAX K130N  RETE CON SCRITTA</v>
          </cell>
        </row>
        <row r="3735">
          <cell r="D3735" t="str">
            <v>093032050</v>
          </cell>
          <cell r="E3735" t="str">
            <v>TENAX K130B         RETE+BANDA</v>
          </cell>
        </row>
        <row r="3736">
          <cell r="D3736" t="str">
            <v>093033050</v>
          </cell>
          <cell r="E3736" t="str">
            <v>TENAX 250GAS RETE+SCRITTA+BAND</v>
          </cell>
        </row>
        <row r="3737">
          <cell r="D3737" t="str">
            <v>093033055</v>
          </cell>
          <cell r="E3737" t="str">
            <v>TENAX 250H2O RETE+SCRITTA+BAND</v>
          </cell>
        </row>
        <row r="3738">
          <cell r="D3738" t="str">
            <v>093040012</v>
          </cell>
          <cell r="E3738" t="str">
            <v>TENAX H12N  MT NASTRO SEGNALET</v>
          </cell>
        </row>
        <row r="3739">
          <cell r="D3739" t="str">
            <v>093041012</v>
          </cell>
          <cell r="E3739" t="str">
            <v>TENAX H12NB    MT NASTRO+BANDA</v>
          </cell>
        </row>
        <row r="3740">
          <cell r="D3740" t="str">
            <v>094001</v>
          </cell>
          <cell r="E3740" t="str">
            <v>TANGIT PULISCI TUBO PE 1LT</v>
          </cell>
        </row>
        <row r="3741">
          <cell r="D3741" t="str">
            <v>094002</v>
          </cell>
          <cell r="E3741" t="str">
            <v>SALE IN PASTIGLIONI</v>
          </cell>
        </row>
        <row r="3742">
          <cell r="D3742" t="str">
            <v>094003</v>
          </cell>
          <cell r="E3742" t="str">
            <v>PASTA DECAPANTE       100 G</v>
          </cell>
        </row>
        <row r="3743">
          <cell r="D3743" t="str">
            <v>094004</v>
          </cell>
          <cell r="E3743" t="str">
            <v>CANAPA</v>
          </cell>
        </row>
        <row r="3744">
          <cell r="D3744" t="str">
            <v>094005</v>
          </cell>
          <cell r="E3744" t="str">
            <v>LEGA SALDANTE SN50% PB50% 500G</v>
          </cell>
        </row>
        <row r="3745">
          <cell r="D3745" t="str">
            <v>094007</v>
          </cell>
          <cell r="E3745" t="str">
            <v>VERNICE LUCIDA X TUBO TERMO</v>
          </cell>
        </row>
        <row r="3746">
          <cell r="D3746" t="str">
            <v>094008</v>
          </cell>
          <cell r="E3746" t="str">
            <v>DISTANZIATORI TIPO MIDI</v>
          </cell>
        </row>
        <row r="3747">
          <cell r="D3747" t="str">
            <v>094008000</v>
          </cell>
          <cell r="E3747" t="str">
            <v>RICAMBI PALLONE OTTURATORE</v>
          </cell>
        </row>
        <row r="3748">
          <cell r="D3748" t="str">
            <v>094008002</v>
          </cell>
          <cell r="E3748" t="str">
            <v>KOLMAT 400cc PASTA</v>
          </cell>
        </row>
        <row r="3749">
          <cell r="D3749" t="str">
            <v>094008003</v>
          </cell>
          <cell r="E3749" t="str">
            <v>KOLDEN  PASTA 400CC</v>
          </cell>
        </row>
        <row r="3750">
          <cell r="D3750" t="str">
            <v>094008004</v>
          </cell>
          <cell r="E3750" t="str">
            <v>KOLMAT 800cc PASTA</v>
          </cell>
        </row>
        <row r="3751">
          <cell r="D3751" t="str">
            <v>094008008</v>
          </cell>
          <cell r="E3751" t="str">
            <v>ALLINEATORE X TUBI DN 32 - 80</v>
          </cell>
        </row>
        <row r="3752">
          <cell r="D3752" t="str">
            <v>094008010</v>
          </cell>
          <cell r="E3752" t="str">
            <v>ALLINEATORE X TUBI DN 80 - 150</v>
          </cell>
        </row>
        <row r="3753">
          <cell r="D3753" t="str">
            <v>094008050</v>
          </cell>
          <cell r="E3753" t="str">
            <v>POMPA GONFIAGGIO PALLONI X GAS</v>
          </cell>
        </row>
        <row r="3754">
          <cell r="D3754" t="str">
            <v>094008065</v>
          </cell>
          <cell r="E3754" t="str">
            <v>PALLONE OTTURATORE DN 65 X GAS</v>
          </cell>
        </row>
        <row r="3755">
          <cell r="D3755" t="str">
            <v>094008080</v>
          </cell>
          <cell r="E3755" t="str">
            <v>PALLONE OTTURATORE DN 80 X GAS</v>
          </cell>
        </row>
        <row r="3756">
          <cell r="D3756" t="str">
            <v>094008100</v>
          </cell>
          <cell r="E3756" t="str">
            <v>PALLONE OTTURATORE DN100 X GAS</v>
          </cell>
        </row>
        <row r="3757">
          <cell r="D3757" t="str">
            <v>094008125</v>
          </cell>
          <cell r="E3757" t="str">
            <v>PALLONE OTTURATORE DN125 X GAS</v>
          </cell>
        </row>
        <row r="3758">
          <cell r="D3758" t="str">
            <v>094008150</v>
          </cell>
          <cell r="E3758" t="str">
            <v>PALLONE OTTURATORE DN150 X GAS</v>
          </cell>
        </row>
        <row r="3759">
          <cell r="D3759" t="str">
            <v>094008175</v>
          </cell>
          <cell r="E3759" t="str">
            <v>PALLONE OTTURATORE DN175 X GAS</v>
          </cell>
        </row>
        <row r="3760">
          <cell r="D3760" t="str">
            <v>094008200</v>
          </cell>
          <cell r="E3760" t="str">
            <v>PALLONE OTTURATORE DN200 X GAS</v>
          </cell>
        </row>
        <row r="3761">
          <cell r="D3761" t="str">
            <v>094008225</v>
          </cell>
          <cell r="E3761" t="str">
            <v>PALLONE OTTURATORE DN225 X GAS</v>
          </cell>
        </row>
        <row r="3762">
          <cell r="D3762" t="str">
            <v>094008250</v>
          </cell>
          <cell r="E3762" t="str">
            <v>PALLONE OTTURATORE DN250 X GAS</v>
          </cell>
        </row>
        <row r="3763">
          <cell r="D3763" t="str">
            <v>094008300</v>
          </cell>
          <cell r="E3763" t="str">
            <v>PALLONE OTTURATORE DN300 X GAS</v>
          </cell>
        </row>
        <row r="3764">
          <cell r="D3764" t="str">
            <v>094008350</v>
          </cell>
          <cell r="E3764" t="str">
            <v>PALLONE OTTURATORE DN350 X GAS</v>
          </cell>
        </row>
        <row r="3765">
          <cell r="D3765" t="str">
            <v>094008400</v>
          </cell>
          <cell r="E3765" t="str">
            <v>PALLONE OTTURATORE DN400 X GAS</v>
          </cell>
        </row>
        <row r="3766">
          <cell r="D3766" t="str">
            <v>094008450</v>
          </cell>
          <cell r="E3766" t="str">
            <v>PALLONE OTTURATORE DN450 X GAS</v>
          </cell>
        </row>
        <row r="3767">
          <cell r="D3767" t="str">
            <v>094008500</v>
          </cell>
          <cell r="E3767" t="str">
            <v>PALLONE OTTURATORE DN500 X GAS</v>
          </cell>
        </row>
        <row r="3768">
          <cell r="D3768" t="str">
            <v>094009</v>
          </cell>
          <cell r="E3768" t="str">
            <v>DILUENTE PER VERNICE TERMO</v>
          </cell>
        </row>
        <row r="3769">
          <cell r="D3769" t="str">
            <v>094010</v>
          </cell>
          <cell r="E3769" t="str">
            <v>ANODO</v>
          </cell>
        </row>
        <row r="3770">
          <cell r="D3770" t="str">
            <v>094012002</v>
          </cell>
          <cell r="E3770" t="str">
            <v>PULISCI CALDAIE</v>
          </cell>
        </row>
        <row r="3771">
          <cell r="D3771" t="str">
            <v>094012004</v>
          </cell>
          <cell r="E3771" t="str">
            <v>RIVELATORE FUGHE GAS</v>
          </cell>
        </row>
        <row r="3772">
          <cell r="D3772" t="str">
            <v>094012006</v>
          </cell>
          <cell r="E3772" t="str">
            <v>SILICONE TRASPARENTE</v>
          </cell>
        </row>
        <row r="3773">
          <cell r="D3773" t="str">
            <v>094012008</v>
          </cell>
          <cell r="E3773" t="str">
            <v>SILICONE BIANCO</v>
          </cell>
        </row>
        <row r="3774">
          <cell r="D3774" t="str">
            <v>094012010</v>
          </cell>
          <cell r="E3774" t="str">
            <v>SIGILL BLOCK LIQUIDI</v>
          </cell>
        </row>
        <row r="3775">
          <cell r="D3775" t="str">
            <v>094012012</v>
          </cell>
          <cell r="E3775" t="str">
            <v>SIGILL BLOCK GAS</v>
          </cell>
        </row>
        <row r="3776">
          <cell r="D3776" t="str">
            <v>094012014</v>
          </cell>
          <cell r="E3776" t="str">
            <v>SIGILL SISEAL BLOCCANTE</v>
          </cell>
        </row>
        <row r="3777">
          <cell r="D3777" t="str">
            <v>094014012</v>
          </cell>
          <cell r="E3777" t="str">
            <v>TEFLON mm12</v>
          </cell>
        </row>
        <row r="3778">
          <cell r="D3778" t="str">
            <v>094016002</v>
          </cell>
          <cell r="E3778" t="str">
            <v>EXTRA GAS KG O,500 PASTA</v>
          </cell>
        </row>
        <row r="3779">
          <cell r="D3779" t="str">
            <v>094016004</v>
          </cell>
          <cell r="E3779" t="str">
            <v>ERMETIC PAST KG O,500 PASTA</v>
          </cell>
        </row>
        <row r="3780">
          <cell r="D3780" t="str">
            <v>094045</v>
          </cell>
          <cell r="E3780" t="str">
            <v>IPOCLORITO DI SODIO KG</v>
          </cell>
        </row>
        <row r="3781">
          <cell r="D3781" t="str">
            <v>094231060</v>
          </cell>
          <cell r="E3781" t="str">
            <v>PALLONE MDS R1-1 DN  60- 80</v>
          </cell>
        </row>
        <row r="3782">
          <cell r="D3782" t="str">
            <v>094231080</v>
          </cell>
          <cell r="E3782" t="str">
            <v>PALLONE MDS R1-1 DN  80-120</v>
          </cell>
        </row>
        <row r="3783">
          <cell r="D3783" t="str">
            <v>094231120</v>
          </cell>
          <cell r="E3783" t="str">
            <v>PALLONE MDS R1-1 DN 120-170</v>
          </cell>
        </row>
        <row r="3784">
          <cell r="D3784" t="str">
            <v>094231140</v>
          </cell>
          <cell r="E3784" t="str">
            <v>PALLONE MDS R1-1 DN 140-215</v>
          </cell>
        </row>
        <row r="3785">
          <cell r="D3785" t="str">
            <v>094232060</v>
          </cell>
          <cell r="E3785" t="str">
            <v>PALLONE MDS 60-80 X ATTREZZAT</v>
          </cell>
        </row>
        <row r="3786">
          <cell r="D3786" t="str">
            <v>094232080</v>
          </cell>
          <cell r="E3786" t="str">
            <v>PALLONE MDS 80-120X ATTREZZAT</v>
          </cell>
        </row>
        <row r="3787">
          <cell r="D3787" t="str">
            <v>094232120</v>
          </cell>
          <cell r="E3787" t="str">
            <v>PALLONE MDS120-170X ATTREZZAT</v>
          </cell>
        </row>
        <row r="3788">
          <cell r="D3788" t="str">
            <v>094232140</v>
          </cell>
          <cell r="E3788" t="str">
            <v>PALLONE MDS140-215X ATTREZZAT</v>
          </cell>
        </row>
        <row r="3789">
          <cell r="D3789" t="str">
            <v>094555</v>
          </cell>
          <cell r="E3789" t="str">
            <v>BORSA CAMPENTERIA</v>
          </cell>
        </row>
        <row r="3790">
          <cell r="D3790" t="str">
            <v>095001001</v>
          </cell>
          <cell r="E3790" t="str">
            <v>ALTENE NASTRO AMALGAMANTE H:10</v>
          </cell>
        </row>
        <row r="3791">
          <cell r="D3791" t="str">
            <v>095001002</v>
          </cell>
          <cell r="E3791" t="str">
            <v>ALTENE NASTRO AMALGAMANTE H:20</v>
          </cell>
        </row>
        <row r="3792">
          <cell r="D3792" t="str">
            <v>095001005</v>
          </cell>
          <cell r="E3792" t="str">
            <v>ALTENE MASTICE 10KG</v>
          </cell>
        </row>
        <row r="3793">
          <cell r="D3793" t="str">
            <v>095001010</v>
          </cell>
          <cell r="E3793" t="str">
            <v>ALTENE NASTRO BIANCO H.10</v>
          </cell>
        </row>
        <row r="3794">
          <cell r="D3794" t="str">
            <v>095001020</v>
          </cell>
          <cell r="E3794" t="str">
            <v>ALTENE NASTRO BIANCO H.20</v>
          </cell>
        </row>
        <row r="3795">
          <cell r="D3795" t="str">
            <v>095001030</v>
          </cell>
          <cell r="E3795" t="str">
            <v>ALTENE PRIMER SPRAY</v>
          </cell>
        </row>
        <row r="3796">
          <cell r="D3796" t="str">
            <v>095001040</v>
          </cell>
          <cell r="E3796" t="str">
            <v>CITOFLEX   3.25MMX350</v>
          </cell>
        </row>
        <row r="3797">
          <cell r="D3797" t="str">
            <v>095001042</v>
          </cell>
          <cell r="E3797" t="str">
            <v>CITROFLEX 2.5 MM LEGA SALDANTE</v>
          </cell>
        </row>
        <row r="3798">
          <cell r="D3798" t="str">
            <v>095001044</v>
          </cell>
          <cell r="E3798" t="str">
            <v>CITOBASICO  2,5MMX350</v>
          </cell>
        </row>
        <row r="3799">
          <cell r="D3799" t="str">
            <v>095001046</v>
          </cell>
          <cell r="E3799" t="str">
            <v>CITROFLEX 2.5 MM MOD.ETC 355PH</v>
          </cell>
        </row>
        <row r="3800">
          <cell r="D3800" t="str">
            <v>095001048</v>
          </cell>
          <cell r="E3800" t="str">
            <v>CITOBASICO 3.25MMX450</v>
          </cell>
        </row>
        <row r="3801">
          <cell r="D3801" t="str">
            <v>095001050</v>
          </cell>
          <cell r="E3801" t="str">
            <v>ALTENE PRIMER LATTA KG 4</v>
          </cell>
        </row>
        <row r="3802">
          <cell r="D3802" t="str">
            <v>095001060</v>
          </cell>
          <cell r="E3802" t="str">
            <v>ALTENE CARTA X PULIZIA</v>
          </cell>
        </row>
        <row r="3803">
          <cell r="D3803" t="str">
            <v>095001070</v>
          </cell>
          <cell r="E3803" t="str">
            <v>ALTENE MASCHERA X SALDATURA</v>
          </cell>
        </row>
        <row r="3804">
          <cell r="D3804" t="str">
            <v>095002010</v>
          </cell>
          <cell r="E3804" t="str">
            <v>ALTENE NASTRO NERO H.10</v>
          </cell>
        </row>
        <row r="3805">
          <cell r="D3805" t="str">
            <v>095002020</v>
          </cell>
          <cell r="E3805" t="str">
            <v>ALTENE NASTRO NERO H.20</v>
          </cell>
        </row>
        <row r="3806">
          <cell r="D3806" t="str">
            <v>095014001</v>
          </cell>
          <cell r="E3806" t="str">
            <v>OLIO X FILIERA SPRAY</v>
          </cell>
        </row>
        <row r="3807">
          <cell r="D3807" t="str">
            <v>095014002</v>
          </cell>
          <cell r="E3807" t="str">
            <v>SVITOL SPRAY 400 ML</v>
          </cell>
        </row>
        <row r="3808">
          <cell r="D3808" t="str">
            <v>095014003</v>
          </cell>
          <cell r="E3808" t="str">
            <v>ZINCO  SPRAY 400 ML</v>
          </cell>
        </row>
        <row r="3809">
          <cell r="D3809" t="str">
            <v>095014004</v>
          </cell>
          <cell r="E3809" t="str">
            <v>VERNICE TRACCIANTE SPRAY 400ML</v>
          </cell>
        </row>
        <row r="3810">
          <cell r="D3810" t="str">
            <v>095014005</v>
          </cell>
          <cell r="E3810" t="str">
            <v>OLIO X FILIERA TANICA 10 LITRI</v>
          </cell>
        </row>
        <row r="3811">
          <cell r="D3811" t="str">
            <v>095030032</v>
          </cell>
          <cell r="E3811" t="str">
            <v>CUFFIE AUTORESTRING.DN 32</v>
          </cell>
        </row>
        <row r="3812">
          <cell r="D3812" t="str">
            <v>095030050</v>
          </cell>
          <cell r="E3812" t="str">
            <v>CUFFIE AUTORESTRING.DN 50</v>
          </cell>
        </row>
        <row r="3813">
          <cell r="D3813" t="str">
            <v>095100</v>
          </cell>
          <cell r="E3813" t="str">
            <v>UTENSILI</v>
          </cell>
        </row>
        <row r="3814">
          <cell r="D3814" t="str">
            <v>095101</v>
          </cell>
          <cell r="E3814" t="str">
            <v>UTENSILI GUANTI</v>
          </cell>
        </row>
        <row r="3815">
          <cell r="D3815" t="str">
            <v>095120001</v>
          </cell>
          <cell r="E3815" t="str">
            <v>LEVA ALZA CHIUSINI TITAN ALU</v>
          </cell>
        </row>
        <row r="3816">
          <cell r="D3816" t="str">
            <v>096002017</v>
          </cell>
          <cell r="E3816" t="str">
            <v>COLLARE 3/8    ZN CON TASSELLO</v>
          </cell>
        </row>
        <row r="3817">
          <cell r="D3817" t="str">
            <v>096002021</v>
          </cell>
          <cell r="E3817" t="str">
            <v>COLLARE 1/2    ZN CON TASSELLO</v>
          </cell>
        </row>
        <row r="3818">
          <cell r="D3818" t="str">
            <v>096002026</v>
          </cell>
          <cell r="E3818" t="str">
            <v>COLLARE 3/4    ZN CON TASSELLO</v>
          </cell>
        </row>
        <row r="3819">
          <cell r="D3819" t="str">
            <v>096002033</v>
          </cell>
          <cell r="E3819" t="str">
            <v>COLLARE 1      ZN CON TASSELLO</v>
          </cell>
        </row>
        <row r="3820">
          <cell r="D3820" t="str">
            <v>096002042</v>
          </cell>
          <cell r="E3820" t="str">
            <v>COLLARE 1.1/4  ZN CON TASSELLO</v>
          </cell>
        </row>
        <row r="3821">
          <cell r="D3821" t="str">
            <v>096002048</v>
          </cell>
          <cell r="E3821" t="str">
            <v>COLLARE 1.1/2  ZN CON TASSELLO</v>
          </cell>
        </row>
        <row r="3822">
          <cell r="D3822" t="str">
            <v>096002060</v>
          </cell>
          <cell r="E3822" t="str">
            <v>COLLARE 2      ZN CON TASSELLO</v>
          </cell>
        </row>
        <row r="3823">
          <cell r="D3823" t="str">
            <v>096002076</v>
          </cell>
          <cell r="E3823" t="str">
            <v>COLLARE 2.1/2  ZN CON TASSELLO</v>
          </cell>
        </row>
        <row r="3824">
          <cell r="D3824" t="str">
            <v>096002088</v>
          </cell>
          <cell r="E3824" t="str">
            <v>COLLARE 3      ZN CON TASSELLO</v>
          </cell>
        </row>
        <row r="3825">
          <cell r="D3825" t="str">
            <v>096002114</v>
          </cell>
          <cell r="E3825" t="str">
            <v>COLLARE 4      ZN CON TASSELLO</v>
          </cell>
        </row>
        <row r="3826">
          <cell r="D3826" t="str">
            <v>096002139</v>
          </cell>
          <cell r="E3826" t="str">
            <v>COLLARE 5      ZN CON TASSELLO</v>
          </cell>
        </row>
        <row r="3827">
          <cell r="D3827" t="str">
            <v>096004010</v>
          </cell>
          <cell r="E3827" t="str">
            <v>COLLARE 10          XTUBO RAME</v>
          </cell>
        </row>
        <row r="3828">
          <cell r="D3828" t="str">
            <v>096004012</v>
          </cell>
          <cell r="E3828" t="str">
            <v>COLLARE 12          XTUBO RAME</v>
          </cell>
        </row>
        <row r="3829">
          <cell r="D3829" t="str">
            <v>096004014</v>
          </cell>
          <cell r="E3829" t="str">
            <v>COLLARE 14          XTUBO RAME</v>
          </cell>
        </row>
        <row r="3830">
          <cell r="D3830" t="str">
            <v>096004016</v>
          </cell>
          <cell r="E3830" t="str">
            <v>COLLARE 16          XTUBO RAME</v>
          </cell>
        </row>
        <row r="3831">
          <cell r="D3831" t="str">
            <v>096004018</v>
          </cell>
          <cell r="E3831" t="str">
            <v>COLLARE 18          XTUBO RAME</v>
          </cell>
        </row>
        <row r="3832">
          <cell r="D3832" t="str">
            <v>096004022</v>
          </cell>
          <cell r="E3832" t="str">
            <v>COLLARE 22          XTUBO RAME</v>
          </cell>
        </row>
        <row r="3833">
          <cell r="D3833" t="str">
            <v>096006033</v>
          </cell>
          <cell r="E3833" t="str">
            <v>CRAVATTA 1        ZN FERMATUBO</v>
          </cell>
        </row>
        <row r="3834">
          <cell r="D3834" t="str">
            <v>096006042</v>
          </cell>
          <cell r="E3834" t="str">
            <v>CRAVATTA 1.1/4    ZN FERMATUBO</v>
          </cell>
        </row>
        <row r="3835">
          <cell r="D3835" t="str">
            <v>096006048</v>
          </cell>
          <cell r="E3835" t="str">
            <v>CRAVATTA 1.1/2    ZN FERMATUBO</v>
          </cell>
        </row>
        <row r="3836">
          <cell r="D3836" t="str">
            <v>096006060</v>
          </cell>
          <cell r="E3836" t="str">
            <v>CRAVATTA 2        ZN FERMATUBO</v>
          </cell>
        </row>
        <row r="3837">
          <cell r="D3837" t="str">
            <v>096006076</v>
          </cell>
          <cell r="E3837" t="str">
            <v>CRAVATTA 2.1/2    ZN FERMATUBO</v>
          </cell>
        </row>
        <row r="3838">
          <cell r="D3838" t="str">
            <v>096006088</v>
          </cell>
          <cell r="E3838" t="str">
            <v>CRAVATTA 3        ZN FERMATUBO</v>
          </cell>
        </row>
        <row r="3839">
          <cell r="D3839" t="str">
            <v>096006114</v>
          </cell>
          <cell r="E3839" t="str">
            <v>CRAVATTA 4        ZN FERMATUBO</v>
          </cell>
        </row>
        <row r="3840">
          <cell r="D3840" t="str">
            <v>096006139</v>
          </cell>
          <cell r="E3840" t="str">
            <v>CRAVATTA 5        ZN FERMATUBO</v>
          </cell>
        </row>
        <row r="3841">
          <cell r="D3841" t="str">
            <v>096006168</v>
          </cell>
          <cell r="E3841" t="str">
            <v>CRAVATTA 6        ZN FERMATUBO</v>
          </cell>
        </row>
        <row r="3842">
          <cell r="D3842" t="str">
            <v>096006219</v>
          </cell>
          <cell r="E3842" t="str">
            <v>CRAVATTA 8        ZN FERMATUBO</v>
          </cell>
        </row>
        <row r="3843">
          <cell r="D3843" t="str">
            <v>097001111</v>
          </cell>
          <cell r="E3843" t="str">
            <v>UTENS.POMPA PROVA IMPIANTI</v>
          </cell>
        </row>
        <row r="3844">
          <cell r="D3844" t="str">
            <v>097003001</v>
          </cell>
          <cell r="E3844" t="str">
            <v>UTENS.TAGLIATUBI FE  1/8-1.1/4</v>
          </cell>
        </row>
        <row r="3845">
          <cell r="D3845" t="str">
            <v>097003002</v>
          </cell>
          <cell r="E3845" t="str">
            <v>UTENS.TAGLIATUBI FE  1/8-2</v>
          </cell>
        </row>
        <row r="3846">
          <cell r="D3846" t="str">
            <v>097003160</v>
          </cell>
          <cell r="E3846" t="str">
            <v>UTENS.TRONCATUBI  PEHD DN40MM</v>
          </cell>
        </row>
        <row r="3847">
          <cell r="D3847" t="str">
            <v>097003161</v>
          </cell>
          <cell r="E3847" t="str">
            <v>UTENS.TRONCATUBI  PEHD DN 63MM</v>
          </cell>
        </row>
        <row r="3848">
          <cell r="D3848" t="str">
            <v>097003220</v>
          </cell>
          <cell r="E3848" t="str">
            <v>UTENS.ARCHETTO IMPUGNAT.LEGNO</v>
          </cell>
        </row>
        <row r="3849">
          <cell r="D3849" t="str">
            <v>097003251</v>
          </cell>
          <cell r="E3849" t="str">
            <v>UTENS.LAME X SEGHETTO 24DENTI</v>
          </cell>
        </row>
        <row r="3850">
          <cell r="D3850" t="str">
            <v>097005013</v>
          </cell>
          <cell r="E3850" t="str">
            <v>UTENS.GIROTUBO LEGA LEG.MM 600</v>
          </cell>
        </row>
        <row r="3851">
          <cell r="D3851" t="str">
            <v>097005014</v>
          </cell>
          <cell r="E3851" t="str">
            <v>UTENS.GIROTUBO LEGA LEG.MM 900</v>
          </cell>
        </row>
        <row r="3852">
          <cell r="D3852" t="str">
            <v>097005033</v>
          </cell>
          <cell r="E3852" t="str">
            <v>UTENS.GIROTUBO A CATENA      4</v>
          </cell>
        </row>
        <row r="3853">
          <cell r="D3853" t="str">
            <v>097005091</v>
          </cell>
          <cell r="E3853" t="str">
            <v>UTENS.GIRATUBO VBW 110     3/4</v>
          </cell>
        </row>
        <row r="3854">
          <cell r="D3854" t="str">
            <v>097005092</v>
          </cell>
          <cell r="E3854" t="str">
            <v>UTENS.GIROTUBO VBW 110       1</v>
          </cell>
        </row>
        <row r="3855">
          <cell r="D3855" t="str">
            <v>097005093</v>
          </cell>
          <cell r="E3855" t="str">
            <v>UTENS.GIROTUBO VBW 110   1.1/2</v>
          </cell>
        </row>
        <row r="3856">
          <cell r="D3856" t="str">
            <v>097005094</v>
          </cell>
          <cell r="E3856" t="str">
            <v>UTENS.GIROTUBO VBW 110       2</v>
          </cell>
        </row>
        <row r="3857">
          <cell r="D3857" t="str">
            <v>097005162</v>
          </cell>
          <cell r="E3857" t="str">
            <v>UTENS.CHIAVI A RULLINO CROMO</v>
          </cell>
        </row>
        <row r="3858">
          <cell r="D3858" t="str">
            <v>097005171</v>
          </cell>
          <cell r="E3858" t="str">
            <v>UTENS.PINZE REGOLAB.VBW MM 175</v>
          </cell>
        </row>
        <row r="3859">
          <cell r="D3859" t="str">
            <v>097005172</v>
          </cell>
          <cell r="E3859" t="str">
            <v>UTENS.PINZE REGOLAB.VBW MM 250</v>
          </cell>
        </row>
        <row r="3860">
          <cell r="D3860" t="str">
            <v>097005173</v>
          </cell>
          <cell r="E3860" t="str">
            <v>UTENS.PINZE REGOLAB.VBW MM 300</v>
          </cell>
        </row>
        <row r="3861">
          <cell r="D3861" t="str">
            <v>097008001</v>
          </cell>
          <cell r="E3861" t="str">
            <v>UTENS.FORAZZA X TUBI PE-FE   2</v>
          </cell>
        </row>
        <row r="3862">
          <cell r="D3862" t="str">
            <v>097008129</v>
          </cell>
          <cell r="E3862" t="str">
            <v>UTENS.ASSORTIMENTO LIME 8"200M</v>
          </cell>
        </row>
        <row r="3863">
          <cell r="D3863" t="str">
            <v>097008137</v>
          </cell>
          <cell r="E3863" t="str">
            <v>UTENS.SCALPELLI</v>
          </cell>
        </row>
        <row r="3864">
          <cell r="D3864" t="str">
            <v>097008192</v>
          </cell>
          <cell r="E3864" t="str">
            <v>UTENS.MARTELLO TEDESCO 200 GR</v>
          </cell>
        </row>
        <row r="3865">
          <cell r="D3865" t="str">
            <v>097008193</v>
          </cell>
          <cell r="E3865" t="str">
            <v>UTENS.MARTELLO TEDESCO 300 GR</v>
          </cell>
        </row>
        <row r="3866">
          <cell r="D3866" t="str">
            <v>097008309</v>
          </cell>
          <cell r="E3866" t="str">
            <v>UTENS.GIRAVITI ARKON 3000 9 PZ</v>
          </cell>
        </row>
        <row r="3867">
          <cell r="D3867" t="str">
            <v>097008450</v>
          </cell>
          <cell r="E3867" t="str">
            <v>UTENS.APP.RETT.RUBINET.3/8-1/2</v>
          </cell>
        </row>
        <row r="3868">
          <cell r="D3868" t="str">
            <v>097008510</v>
          </cell>
          <cell r="E3868" t="str">
            <v>UTENS.SQUADRA PER FLANGE</v>
          </cell>
        </row>
        <row r="3869">
          <cell r="D3869" t="str">
            <v>097008590</v>
          </cell>
          <cell r="E3869" t="str">
            <v>UTENS.CHIAVI BRUCOLA USAG 12PZ</v>
          </cell>
        </row>
        <row r="3870">
          <cell r="D3870" t="str">
            <v>100002002</v>
          </cell>
          <cell r="E3870" t="str">
            <v>ESI IRRIGAZIONE</v>
          </cell>
        </row>
        <row r="3871">
          <cell r="D3871" t="str">
            <v>100003001</v>
          </cell>
          <cell r="E3871" t="str">
            <v>ESI IRRIGATORE STATICO</v>
          </cell>
        </row>
        <row r="3872">
          <cell r="D3872" t="str">
            <v>100003002</v>
          </cell>
          <cell r="E3872" t="str">
            <v>ESI TESTINA 180</v>
          </cell>
        </row>
        <row r="3873">
          <cell r="D3873" t="str">
            <v>100003003</v>
          </cell>
          <cell r="E3873" t="str">
            <v>ESI TESTINA  90</v>
          </cell>
        </row>
        <row r="3874">
          <cell r="D3874" t="str">
            <v>100003004</v>
          </cell>
          <cell r="E3874" t="str">
            <v>ESI TESTINA 270</v>
          </cell>
        </row>
        <row r="3875">
          <cell r="D3875" t="str">
            <v>100003005</v>
          </cell>
          <cell r="E3875" t="str">
            <v>ESI TUBO POROSO</v>
          </cell>
        </row>
        <row r="3876">
          <cell r="D3876" t="str">
            <v>100003006</v>
          </cell>
          <cell r="E3876" t="str">
            <v>ESI CENTRALINA 4 ZONE</v>
          </cell>
        </row>
        <row r="3877">
          <cell r="D3877" t="str">
            <v>100003007</v>
          </cell>
          <cell r="E3877" t="str">
            <v>ESI CENTRALINA 3 ZONE</v>
          </cell>
        </row>
        <row r="3878">
          <cell r="D3878" t="str">
            <v>100003008</v>
          </cell>
          <cell r="E3878" t="str">
            <v>ESI ELETTROVALVOLA 1.1./2 FLUS</v>
          </cell>
        </row>
        <row r="3879">
          <cell r="D3879" t="str">
            <v>100003009</v>
          </cell>
          <cell r="E3879" t="str">
            <v>ESI SENSORE PIOGGIA MINI-CLICK</v>
          </cell>
        </row>
        <row r="3880">
          <cell r="D3880" t="str">
            <v>100003010</v>
          </cell>
          <cell r="E3880" t="str">
            <v>ESI ELETTROVALVOLA  1</v>
          </cell>
        </row>
        <row r="3881">
          <cell r="D3881" t="str">
            <v>100003011</v>
          </cell>
          <cell r="E3881" t="str">
            <v>ESI TESTINA  240</v>
          </cell>
        </row>
        <row r="3882">
          <cell r="D3882" t="str">
            <v>100003012</v>
          </cell>
          <cell r="E3882" t="str">
            <v>ESI TESTINA  360</v>
          </cell>
        </row>
        <row r="3883">
          <cell r="D3883" t="str">
            <v>100003013</v>
          </cell>
          <cell r="E3883" t="str">
            <v>ESI CENTRALINA 6 ZONE</v>
          </cell>
        </row>
        <row r="3884">
          <cell r="D3884" t="str">
            <v>100003014</v>
          </cell>
          <cell r="E3884" t="str">
            <v>ESI CENTRALINA 8 ZONE</v>
          </cell>
        </row>
        <row r="3885">
          <cell r="D3885" t="str">
            <v>100003015</v>
          </cell>
          <cell r="E3885" t="str">
            <v>ESI CENTRALINA 12 ZONE</v>
          </cell>
        </row>
        <row r="3886">
          <cell r="D3886" t="str">
            <v>100003016</v>
          </cell>
          <cell r="E3886" t="str">
            <v>ESI IRRIGATORE TURBINA 5500</v>
          </cell>
        </row>
        <row r="3887">
          <cell r="D3887" t="str">
            <v>100003017</v>
          </cell>
          <cell r="E3887" t="str">
            <v>ESI IRRIGATORE TURBINA 6000</v>
          </cell>
        </row>
        <row r="3888">
          <cell r="D3888" t="str">
            <v>100003018</v>
          </cell>
          <cell r="E3888" t="str">
            <v>ESI TESTINA REGOLABILE</v>
          </cell>
        </row>
        <row r="3889">
          <cell r="D3889" t="str">
            <v>100003019</v>
          </cell>
          <cell r="E3889" t="str">
            <v>ESI ATTACCO TUBO POROSO</v>
          </cell>
        </row>
        <row r="3890">
          <cell r="D3890" t="str">
            <v>100003021</v>
          </cell>
          <cell r="E3890" t="str">
            <v>ESI NEBULIZZATORE FARFALLA</v>
          </cell>
        </row>
        <row r="3891">
          <cell r="D3891" t="str">
            <v>100003025</v>
          </cell>
          <cell r="E3891" t="str">
            <v>ESI RIDUTTORE DI PRESSIONE</v>
          </cell>
        </row>
        <row r="3892">
          <cell r="D3892" t="str">
            <v>100004021021</v>
          </cell>
          <cell r="E3892" t="str">
            <v>ESI PROLUNGA TAGLIARE 1/2X1/2</v>
          </cell>
        </row>
        <row r="3893">
          <cell r="D3893" t="str">
            <v>100004021026</v>
          </cell>
          <cell r="E3893" t="str">
            <v>ESI PROLUNGA TAGLIARE 1/2X3/4</v>
          </cell>
        </row>
        <row r="3894">
          <cell r="D3894" t="str">
            <v>100004026026</v>
          </cell>
          <cell r="E3894" t="str">
            <v>ESI PROLUNGA TAGLIARE 3/4X3/4</v>
          </cell>
        </row>
        <row r="3895">
          <cell r="D3895" t="str">
            <v>101</v>
          </cell>
          <cell r="E3895" t="str">
            <v>DAB POMPA</v>
          </cell>
        </row>
        <row r="3896">
          <cell r="D3896" t="str">
            <v>101002002</v>
          </cell>
          <cell r="E3896" t="str">
            <v>DAB VA 65/180      CIRCOLATORE</v>
          </cell>
        </row>
        <row r="3897">
          <cell r="D3897" t="str">
            <v>101002004</v>
          </cell>
          <cell r="E3897" t="str">
            <v>DAB VA 55 130      CIRCOLATORE</v>
          </cell>
        </row>
        <row r="3898">
          <cell r="D3898" t="str">
            <v>101002006</v>
          </cell>
          <cell r="E3898" t="str">
            <v>DAB VA 35/130-180  CIRCOLATORE</v>
          </cell>
        </row>
        <row r="3899">
          <cell r="D3899" t="str">
            <v>101002008</v>
          </cell>
          <cell r="E3899" t="str">
            <v>DAB VA 65/130      CIRCOLATORE</v>
          </cell>
        </row>
        <row r="3900">
          <cell r="D3900" t="str">
            <v>101006004</v>
          </cell>
          <cell r="E3900" t="str">
            <v>DAB A50 180 XM     CIRCOLATORE</v>
          </cell>
        </row>
        <row r="3901">
          <cell r="D3901" t="str">
            <v>101006006</v>
          </cell>
          <cell r="E3901" t="str">
            <v>DAB B50 250 40M    CIRCOLATORE</v>
          </cell>
        </row>
        <row r="3902">
          <cell r="D3902" t="str">
            <v>101006014</v>
          </cell>
          <cell r="E3902" t="str">
            <v>DAB B80 250 40M    CIRCOLATORE</v>
          </cell>
        </row>
        <row r="3903">
          <cell r="D3903" t="str">
            <v>101010002</v>
          </cell>
          <cell r="E3903" t="str">
            <v>DAB BP60 250 40M   CIRCOLATORE</v>
          </cell>
        </row>
        <row r="3904">
          <cell r="D3904" t="str">
            <v>101010004</v>
          </cell>
          <cell r="E3904" t="str">
            <v>DAB BP120 250 40T  CIRCOLATORE</v>
          </cell>
        </row>
        <row r="3905">
          <cell r="D3905" t="str">
            <v>101010006</v>
          </cell>
          <cell r="E3905" t="str">
            <v>DAB BP60 280 50M   CIRCOLATORE</v>
          </cell>
        </row>
        <row r="3906">
          <cell r="D3906" t="str">
            <v>101014003</v>
          </cell>
          <cell r="E3906" t="str">
            <v>DAB S8 150         CIRCOLATORE</v>
          </cell>
        </row>
        <row r="3907">
          <cell r="D3907" t="str">
            <v>101014004</v>
          </cell>
          <cell r="E3907" t="str">
            <v>DAB S35 150        CIRCOLATORE</v>
          </cell>
        </row>
        <row r="3908">
          <cell r="D3908" t="str">
            <v>101014006</v>
          </cell>
          <cell r="E3908" t="str">
            <v>DAB S16 150        CIRCOLATORE</v>
          </cell>
        </row>
        <row r="3909">
          <cell r="D3909" t="str">
            <v>101016</v>
          </cell>
          <cell r="E3909" t="str">
            <v>DAB CIRCOLATORE ASSE VERTICALE</v>
          </cell>
        </row>
        <row r="3910">
          <cell r="D3910" t="str">
            <v>101026010</v>
          </cell>
          <cell r="E3910" t="str">
            <v>DAB JET 100 M POMPA  AUTOADESC</v>
          </cell>
        </row>
        <row r="3911">
          <cell r="D3911" t="str">
            <v>101028004</v>
          </cell>
          <cell r="E3911" t="str">
            <v>DAB AUTOGET100M POMPA AUTOADES</v>
          </cell>
        </row>
        <row r="3912">
          <cell r="D3912" t="str">
            <v>101062004</v>
          </cell>
          <cell r="E3912" t="str">
            <v>DAB TURBINEL M  POMPA SOMMERSA</v>
          </cell>
        </row>
        <row r="3913">
          <cell r="D3913" t="str">
            <v>101064002</v>
          </cell>
          <cell r="E3913" t="str">
            <v>DAB NOVA 200    POMPA SOMMERSA</v>
          </cell>
        </row>
        <row r="3914">
          <cell r="D3914" t="str">
            <v>101064004</v>
          </cell>
          <cell r="E3914" t="str">
            <v>DAB NOVA 300    POMPA SOMMERSA</v>
          </cell>
        </row>
        <row r="3915">
          <cell r="D3915" t="str">
            <v>101064006</v>
          </cell>
          <cell r="E3915" t="str">
            <v>DAB NOVA 600MCG POMPA SOMMERSA</v>
          </cell>
        </row>
        <row r="3916">
          <cell r="D3916" t="str">
            <v>101064008</v>
          </cell>
          <cell r="E3916" t="str">
            <v>DAB NOVAGARDEN POMPA AUTOADESC</v>
          </cell>
        </row>
        <row r="3917">
          <cell r="D3917" t="str">
            <v>101064012</v>
          </cell>
          <cell r="E3917" t="str">
            <v>DAB FEKA 600MCG POMPA SOMMERSA</v>
          </cell>
        </row>
        <row r="3918">
          <cell r="D3918" t="str">
            <v>101064014</v>
          </cell>
          <cell r="E3918" t="str">
            <v>DAB FEKA 600MSG POMPA SOMMERSA</v>
          </cell>
        </row>
        <row r="3919">
          <cell r="D3919" t="str">
            <v>101064015</v>
          </cell>
          <cell r="E3919" t="str">
            <v>DAB FEKA 700MSG POMPA SOMMERSA</v>
          </cell>
        </row>
        <row r="3920">
          <cell r="D3920" t="str">
            <v>101080033</v>
          </cell>
          <cell r="E3920" t="str">
            <v>DAB KIT BOCCHETTONI 1 3/4</v>
          </cell>
        </row>
        <row r="3921">
          <cell r="D3921" t="str">
            <v>101080042</v>
          </cell>
          <cell r="E3921" t="str">
            <v>DAB KIT BOCCHETTONI 1.1/4</v>
          </cell>
        </row>
        <row r="3922">
          <cell r="D3922" t="str">
            <v>102060080</v>
          </cell>
          <cell r="E3922" t="str">
            <v>PIG INCROCIATO DN80</v>
          </cell>
        </row>
        <row r="3923">
          <cell r="D3923" t="str">
            <v>102060100</v>
          </cell>
          <cell r="E3923" t="str">
            <v>PIG INCROCIATO DN100</v>
          </cell>
        </row>
        <row r="3924">
          <cell r="D3924" t="str">
            <v>102060125</v>
          </cell>
          <cell r="E3924" t="str">
            <v>PIG INCROCIATO DN125</v>
          </cell>
        </row>
        <row r="3925">
          <cell r="D3925" t="str">
            <v>102060150</v>
          </cell>
          <cell r="E3925" t="str">
            <v>PIG INCROCIATO DN150</v>
          </cell>
        </row>
        <row r="3926">
          <cell r="D3926" t="str">
            <v>102060200</v>
          </cell>
          <cell r="E3926" t="str">
            <v>PIG INCROCIATO DN200</v>
          </cell>
        </row>
        <row r="3927">
          <cell r="D3927" t="str">
            <v>102060250</v>
          </cell>
          <cell r="E3927" t="str">
            <v>PIG INCROCIATO DN250</v>
          </cell>
        </row>
        <row r="3928">
          <cell r="D3928" t="str">
            <v>102060300</v>
          </cell>
          <cell r="E3928" t="str">
            <v>PIG INCROCIATO DN300</v>
          </cell>
        </row>
        <row r="3929">
          <cell r="D3929" t="str">
            <v>102060350</v>
          </cell>
          <cell r="E3929" t="str">
            <v>PIG INCROCIATO DN350</v>
          </cell>
        </row>
        <row r="3930">
          <cell r="D3930" t="str">
            <v>102060400</v>
          </cell>
          <cell r="E3930" t="str">
            <v>PIG INCROCIATO DN400</v>
          </cell>
        </row>
        <row r="3931">
          <cell r="D3931" t="str">
            <v>102060500</v>
          </cell>
          <cell r="E3931" t="str">
            <v>PIG INCROCIATO DN500</v>
          </cell>
        </row>
        <row r="3932">
          <cell r="D3932" t="str">
            <v>104</v>
          </cell>
          <cell r="E3932" t="str">
            <v>CALEF</v>
          </cell>
        </row>
        <row r="3933">
          <cell r="D3933" t="str">
            <v>104002002017</v>
          </cell>
          <cell r="E3933" t="str">
            <v>CALEF 5022 3/8 VALV.NIK.SFOGO</v>
          </cell>
        </row>
        <row r="3934">
          <cell r="D3934" t="str">
            <v>104002014</v>
          </cell>
          <cell r="E3934" t="str">
            <v>CALEF 5024 1/4 VALVOLA ROBOCAL</v>
          </cell>
        </row>
        <row r="3935">
          <cell r="D3935" t="str">
            <v>104002017</v>
          </cell>
          <cell r="E3935" t="str">
            <v>CALEF 5024 3/8 VALVOLA ROBOCAL</v>
          </cell>
        </row>
        <row r="3936">
          <cell r="D3936" t="str">
            <v>104004017</v>
          </cell>
          <cell r="E3936" t="str">
            <v>CALEF 5020 3/8 VALVOLA MINICAL</v>
          </cell>
        </row>
        <row r="3937">
          <cell r="D3937" t="str">
            <v>104008033</v>
          </cell>
          <cell r="E3937" t="str">
            <v>CALEF 504B 1 DXSX VALVOLA SFOG</v>
          </cell>
        </row>
        <row r="3938">
          <cell r="D3938" t="str">
            <v>104010014</v>
          </cell>
          <cell r="E3938" t="str">
            <v>CALEF 505T 1/4   VALVOLA SFOGO</v>
          </cell>
        </row>
        <row r="3939">
          <cell r="D3939" t="str">
            <v>104010017</v>
          </cell>
          <cell r="E3939" t="str">
            <v>CALEF 505T 3/8   VALVOLA SFOGO</v>
          </cell>
        </row>
        <row r="3940">
          <cell r="D3940" t="str">
            <v>104012021</v>
          </cell>
          <cell r="E3940" t="str">
            <v>CALEF 527 1/2  VALVOLA SICUREZ</v>
          </cell>
        </row>
        <row r="3941">
          <cell r="D3941" t="str">
            <v>104012026</v>
          </cell>
          <cell r="E3941" t="str">
            <v>CALEF 527 3/4  VALVOLA SICUREZ</v>
          </cell>
        </row>
        <row r="3942">
          <cell r="D3942" t="str">
            <v>104012033</v>
          </cell>
          <cell r="E3942" t="str">
            <v>CALEF 527 1    VALVOLA SICUREZ</v>
          </cell>
        </row>
        <row r="3943">
          <cell r="D3943" t="str">
            <v>104016021</v>
          </cell>
          <cell r="E3943" t="str">
            <v>CALEF 513 1/2 VALVOLA SIC ORDI</v>
          </cell>
        </row>
        <row r="3944">
          <cell r="D3944" t="str">
            <v>104018021</v>
          </cell>
          <cell r="E3944" t="str">
            <v>CALEF 525 AMMORTIZZATORE 1/2</v>
          </cell>
        </row>
        <row r="3945">
          <cell r="D3945" t="str">
            <v>104020021</v>
          </cell>
          <cell r="E3945" t="str">
            <v>CALEF 541 100 1/2 INTERCET COM</v>
          </cell>
        </row>
        <row r="3946">
          <cell r="D3946" t="str">
            <v>104020026</v>
          </cell>
          <cell r="E3946" t="str">
            <v>CALEF 541 100 3/4 INTERCET COM</v>
          </cell>
        </row>
        <row r="3947">
          <cell r="D3947" t="str">
            <v>104020033</v>
          </cell>
          <cell r="E3947" t="str">
            <v>CALEF 541 100 1 INTERCETT COMB</v>
          </cell>
        </row>
        <row r="3948">
          <cell r="D3948" t="str">
            <v>104020042</v>
          </cell>
          <cell r="E3948" t="str">
            <v>CALEF 541 100 1.1/4 INTERCET C</v>
          </cell>
        </row>
        <row r="3949">
          <cell r="D3949" t="str">
            <v>104020048</v>
          </cell>
          <cell r="E3949" t="str">
            <v>CALEF 541 100 1.1/2 INTERCET C</v>
          </cell>
        </row>
        <row r="3950">
          <cell r="D3950" t="str">
            <v>104020060</v>
          </cell>
          <cell r="E3950" t="str">
            <v>CALEF 541 100   2   INTERCET C</v>
          </cell>
        </row>
        <row r="3951">
          <cell r="D3951" t="str">
            <v>104022048</v>
          </cell>
          <cell r="E3951" t="str">
            <v>CALEF 542 1.1/2 MF VALVOLA SIC</v>
          </cell>
        </row>
        <row r="3952">
          <cell r="D3952" t="str">
            <v>104024033</v>
          </cell>
          <cell r="E3952" t="str">
            <v>CALEF 547 1    SEPARATORE ARIA</v>
          </cell>
        </row>
        <row r="3953">
          <cell r="D3953" t="str">
            <v>104024042</v>
          </cell>
          <cell r="E3953" t="str">
            <v>CALEF 547 1.1/4 SEPARATORE ARI</v>
          </cell>
        </row>
        <row r="3954">
          <cell r="D3954" t="str">
            <v>104024048</v>
          </cell>
          <cell r="E3954" t="str">
            <v>CALEF 547 1.1/2 SEPARATORE ARI</v>
          </cell>
        </row>
        <row r="3955">
          <cell r="D3955" t="str">
            <v>104024060</v>
          </cell>
          <cell r="E3955" t="str">
            <v>CALEF 547 2    SEPARATORE ARIA</v>
          </cell>
        </row>
        <row r="3956">
          <cell r="D3956" t="str">
            <v>104024076</v>
          </cell>
          <cell r="E3956" t="str">
            <v>CALEF 547 2.1/2 SEPARATORE ARI</v>
          </cell>
        </row>
        <row r="3957">
          <cell r="D3957" t="str">
            <v>104024088</v>
          </cell>
          <cell r="E3957" t="str">
            <v>CALEF 547 3    SEPARATORE ARIA</v>
          </cell>
        </row>
        <row r="3958">
          <cell r="D3958" t="str">
            <v>104024114</v>
          </cell>
          <cell r="E3958" t="str">
            <v>CALEF 547 4    SEPARATORE ARIA</v>
          </cell>
        </row>
        <row r="3959">
          <cell r="D3959" t="str">
            <v>104028021</v>
          </cell>
          <cell r="E3959" t="str">
            <v>CALEF 553M 1/2  GRUPPO RIEMPIM</v>
          </cell>
        </row>
        <row r="3960">
          <cell r="D3960" t="str">
            <v>104031</v>
          </cell>
          <cell r="E3960" t="str">
            <v>CALEF 561 RUBIN.INTERCET.3/8</v>
          </cell>
        </row>
        <row r="3961">
          <cell r="D3961" t="str">
            <v>104034033</v>
          </cell>
          <cell r="E3961" t="str">
            <v>CALEF 626 FLUSSOSTATO 1</v>
          </cell>
        </row>
        <row r="3962">
          <cell r="D3962" t="str">
            <v>104040014</v>
          </cell>
          <cell r="E3962" t="str">
            <v>CALEF 690 1/4  RUBINETTO MANOM</v>
          </cell>
        </row>
        <row r="3963">
          <cell r="D3963" t="str">
            <v>104040017</v>
          </cell>
          <cell r="E3963" t="str">
            <v>CALEF 690 3/8  RUBINETTO MANOM</v>
          </cell>
        </row>
        <row r="3964">
          <cell r="D3964" t="str">
            <v>104040021</v>
          </cell>
          <cell r="E3964" t="str">
            <v>CALEF 690 1/2  RUBINETTO MANOM</v>
          </cell>
        </row>
        <row r="3965">
          <cell r="D3965" t="str">
            <v>104042014</v>
          </cell>
          <cell r="E3965" t="str">
            <v>CALEF 691 1/4 RICCIO AMMORTIZZ</v>
          </cell>
        </row>
        <row r="3966">
          <cell r="D3966" t="str">
            <v>104042017</v>
          </cell>
          <cell r="E3966" t="str">
            <v>CALEF 691 3/8 RICCIO AMMORTIZZ</v>
          </cell>
        </row>
        <row r="3967">
          <cell r="D3967" t="str">
            <v>104042021</v>
          </cell>
          <cell r="E3967" t="str">
            <v>CALEF 691 1/2 RICCIO AMMORTIZZ</v>
          </cell>
        </row>
        <row r="3968">
          <cell r="D3968" t="str">
            <v>104043021</v>
          </cell>
          <cell r="E3968" t="str">
            <v>CALEF 692 TERMOMETRO CON CUSTO</v>
          </cell>
        </row>
        <row r="3969">
          <cell r="D3969" t="str">
            <v>104044045</v>
          </cell>
          <cell r="E3969" t="str">
            <v>CALEF 694 45MM POZZETTO CONTR</v>
          </cell>
        </row>
        <row r="3970">
          <cell r="D3970" t="str">
            <v>104044100</v>
          </cell>
          <cell r="E3970" t="str">
            <v>CALEF 694 100MM POZZETTO CONTR</v>
          </cell>
        </row>
        <row r="3971">
          <cell r="D3971" t="str">
            <v>104045001</v>
          </cell>
          <cell r="E3971" t="str">
            <v>CALEF 856 RILEVATORE FUGHE</v>
          </cell>
        </row>
        <row r="3972">
          <cell r="D3972" t="str">
            <v>104045002</v>
          </cell>
          <cell r="E3972" t="str">
            <v>CALEF 856B SENSORE</v>
          </cell>
        </row>
        <row r="3973">
          <cell r="D3973" t="str">
            <v>104046021</v>
          </cell>
          <cell r="E3973" t="str">
            <v>CALEF 520 1/2 MISCELAT 40ø60øC</v>
          </cell>
        </row>
        <row r="3974">
          <cell r="D3974" t="str">
            <v>104046026</v>
          </cell>
          <cell r="E3974" t="str">
            <v>CALEF 520 3/4 MISCELAT 40ø60øC</v>
          </cell>
        </row>
        <row r="3975">
          <cell r="D3975" t="str">
            <v>104046032</v>
          </cell>
          <cell r="E3975" t="str">
            <v>CALEF 360 CASSETTA 32X25X90</v>
          </cell>
        </row>
        <row r="3976">
          <cell r="D3976" t="str">
            <v>104046050</v>
          </cell>
          <cell r="E3976" t="str">
            <v>CALEF 360 CASSETTA 50X25X90</v>
          </cell>
        </row>
        <row r="3977">
          <cell r="D3977" t="str">
            <v>104047026</v>
          </cell>
          <cell r="E3977" t="str">
            <v>CALEF 519 3/4 VALV.DIF.BYPASS</v>
          </cell>
        </row>
        <row r="3978">
          <cell r="D3978" t="str">
            <v>104047050</v>
          </cell>
          <cell r="E3978" t="str">
            <v>CALEF 361 PORTELLO C/TELAIO</v>
          </cell>
        </row>
        <row r="3979">
          <cell r="D3979" t="str">
            <v>104048032</v>
          </cell>
          <cell r="E3979" t="str">
            <v>CALEF 857 ELETTROVAL. NC     1</v>
          </cell>
        </row>
        <row r="3980">
          <cell r="D3980" t="str">
            <v>104048042</v>
          </cell>
          <cell r="E3980" t="str">
            <v>CALEF 857 ELETTROVAL. NC 1.1/4</v>
          </cell>
        </row>
        <row r="3981">
          <cell r="D3981" t="str">
            <v>104048048</v>
          </cell>
          <cell r="E3981" t="str">
            <v>CALEF 857 ELETTROVAL. NC 1.1/2</v>
          </cell>
        </row>
        <row r="3982">
          <cell r="D3982" t="str">
            <v>104049021</v>
          </cell>
          <cell r="E3982" t="str">
            <v>CALEF 859 ELETTROVALV.NA   1/2</v>
          </cell>
        </row>
        <row r="3983">
          <cell r="D3983" t="str">
            <v>104049026</v>
          </cell>
          <cell r="E3983" t="str">
            <v>CALEF 859 ELETTROVALV.NA   3/4</v>
          </cell>
        </row>
        <row r="3984">
          <cell r="D3984" t="str">
            <v>104049032</v>
          </cell>
          <cell r="E3984" t="str">
            <v>CALEF 859 ELETTROVALV.NA     1</v>
          </cell>
        </row>
        <row r="3985">
          <cell r="D3985" t="str">
            <v>104049048</v>
          </cell>
          <cell r="E3985" t="str">
            <v>CALEF 859 ELETTROVALV.NA 1.1/2</v>
          </cell>
        </row>
        <row r="3986">
          <cell r="D3986" t="str">
            <v>104050010</v>
          </cell>
          <cell r="E3986" t="str">
            <v>CALEF 534    REGOLATORE FLUSSO</v>
          </cell>
        </row>
        <row r="3987">
          <cell r="D3987" t="str">
            <v>104052021</v>
          </cell>
          <cell r="E3987" t="str">
            <v>CALEF 536 1/2 RIDUTTORE</v>
          </cell>
        </row>
        <row r="3988">
          <cell r="D3988" t="str">
            <v>104052026</v>
          </cell>
          <cell r="E3988" t="str">
            <v>CALEF 536 3/4 RIDUTTORE</v>
          </cell>
        </row>
        <row r="3989">
          <cell r="D3989" t="str">
            <v>104052033</v>
          </cell>
          <cell r="E3989" t="str">
            <v>CALEF 536  1  RIDUTTORE</v>
          </cell>
        </row>
        <row r="3990">
          <cell r="D3990" t="str">
            <v>104052042</v>
          </cell>
          <cell r="E3990" t="str">
            <v>CALEF 536 1.1/4 RIDUTTORE</v>
          </cell>
        </row>
        <row r="3991">
          <cell r="D3991" t="str">
            <v>104052048</v>
          </cell>
          <cell r="E3991" t="str">
            <v>CALEF 536 1.1/2 RIDUTTORE</v>
          </cell>
        </row>
        <row r="3992">
          <cell r="D3992" t="str">
            <v>104060021</v>
          </cell>
          <cell r="E3992" t="str">
            <v>CALEF 323 1/2  VALVOLA RITEGNO</v>
          </cell>
        </row>
        <row r="3993">
          <cell r="D3993" t="str">
            <v>104060026</v>
          </cell>
          <cell r="E3993" t="str">
            <v>CALEF 323 3/4  VALVOLA RITEGNO</v>
          </cell>
        </row>
        <row r="3994">
          <cell r="D3994" t="str">
            <v>104060033</v>
          </cell>
          <cell r="E3994" t="str">
            <v>CALEF 323 1    VALVOLA RITEGNO</v>
          </cell>
        </row>
        <row r="3995">
          <cell r="D3995" t="str">
            <v>104060042</v>
          </cell>
          <cell r="E3995" t="str">
            <v>CALEF 323 1.1/4 VALVOLA RITEGN</v>
          </cell>
        </row>
        <row r="3996">
          <cell r="D3996" t="str">
            <v>104060048</v>
          </cell>
          <cell r="E3996" t="str">
            <v>CALEF 323 1.1/2 VALVOLA RITEGN</v>
          </cell>
        </row>
        <row r="3997">
          <cell r="D3997" t="str">
            <v>104060060</v>
          </cell>
          <cell r="E3997" t="str">
            <v>CALEF 323 2    VALVOLA RITEGNO</v>
          </cell>
        </row>
        <row r="3998">
          <cell r="D3998" t="str">
            <v>104078002</v>
          </cell>
          <cell r="E3998" t="str">
            <v>CALEF 556 MANOMETRO PROVA VASI</v>
          </cell>
        </row>
        <row r="3999">
          <cell r="D3999" t="str">
            <v>104086021</v>
          </cell>
          <cell r="E3999" t="str">
            <v>CALEF 581 1/2 CALOTTA TUBO RAM</v>
          </cell>
        </row>
        <row r="4000">
          <cell r="D4000" t="str">
            <v>104088021</v>
          </cell>
          <cell r="E4000" t="str">
            <v>CALEF 582 1/2            OGIVA</v>
          </cell>
        </row>
        <row r="4001">
          <cell r="D4001" t="str">
            <v>104090017</v>
          </cell>
          <cell r="E4001" t="str">
            <v>CALEF 588 3/8     BOCCHETTONE</v>
          </cell>
        </row>
        <row r="4002">
          <cell r="D4002" t="str">
            <v>104090021</v>
          </cell>
          <cell r="E4002" t="str">
            <v>CALEF 588 1/2     BOCCHETTONE</v>
          </cell>
        </row>
        <row r="4003">
          <cell r="D4003" t="str">
            <v>104090021021</v>
          </cell>
          <cell r="E4003" t="str">
            <v>CALEF 588 1/2 GOMITO BOCCHET.</v>
          </cell>
        </row>
        <row r="4004">
          <cell r="D4004" t="str">
            <v>104090026</v>
          </cell>
          <cell r="E4004" t="str">
            <v>CALEF 588 3/4     BOCCHETTONE</v>
          </cell>
        </row>
        <row r="4005">
          <cell r="D4005" t="str">
            <v>104090026026</v>
          </cell>
          <cell r="E4005" t="str">
            <v>CALEF 588 3/4 GOMITO BOCCHET.</v>
          </cell>
        </row>
        <row r="4006">
          <cell r="D4006" t="str">
            <v>104090033</v>
          </cell>
          <cell r="E4006" t="str">
            <v>CALEF 588 1        BOCCHETTONE</v>
          </cell>
        </row>
        <row r="4007">
          <cell r="D4007" t="str">
            <v>104090033033</v>
          </cell>
          <cell r="E4007" t="str">
            <v>CALEF 588 1   GOMITO BOCCHET.</v>
          </cell>
        </row>
        <row r="4008">
          <cell r="D4008" t="str">
            <v>104090042</v>
          </cell>
          <cell r="E4008" t="str">
            <v>CALEF 588 1.1/4  BOCCHETTONE</v>
          </cell>
        </row>
        <row r="4009">
          <cell r="D4009" t="str">
            <v>104090042042</v>
          </cell>
          <cell r="E4009" t="str">
            <v>CALEF 588 1.1/4 GOMITO BOCCHET</v>
          </cell>
        </row>
        <row r="4010">
          <cell r="D4010" t="str">
            <v>104092033</v>
          </cell>
          <cell r="E4010" t="str">
            <v>CALEF 599A 1 3/8 RACCORDO COLL</v>
          </cell>
        </row>
        <row r="4011">
          <cell r="D4011" t="str">
            <v>104096026</v>
          </cell>
          <cell r="E4011" t="str">
            <v>CALEF 599R 3/4 3/8 RACCORDO RA</v>
          </cell>
        </row>
        <row r="4012">
          <cell r="D4012" t="str">
            <v>104096033</v>
          </cell>
          <cell r="E4012" t="str">
            <v>CALEF 599R 1 3/8   RACCORDO RA</v>
          </cell>
        </row>
        <row r="4013">
          <cell r="D4013" t="str">
            <v>104112515252</v>
          </cell>
          <cell r="E4013" t="str">
            <v>CALEF 590U 515 252    CASSETTA</v>
          </cell>
        </row>
        <row r="4014">
          <cell r="D4014" t="str">
            <v>104118002</v>
          </cell>
          <cell r="E4014" t="str">
            <v>CALEF 469 COMANDO TERMOST CERA</v>
          </cell>
        </row>
        <row r="4015">
          <cell r="D4015" t="str">
            <v>104118003</v>
          </cell>
          <cell r="E4015" t="str">
            <v>CALEF 200 COMANDO TERMOST CERA</v>
          </cell>
        </row>
        <row r="4016">
          <cell r="D4016" t="str">
            <v>104120017</v>
          </cell>
          <cell r="E4016" t="str">
            <v>CALEF 338 3/8 VALV ANG RAME TE</v>
          </cell>
        </row>
        <row r="4017">
          <cell r="D4017" t="str">
            <v>104120021</v>
          </cell>
          <cell r="E4017" t="str">
            <v>CALEF 338 1/2 VALV ANG RAME TE</v>
          </cell>
        </row>
        <row r="4018">
          <cell r="D4018" t="str">
            <v>104122017</v>
          </cell>
          <cell r="E4018" t="str">
            <v>CALEF 339 3/8 VALV DIR RAME TE</v>
          </cell>
        </row>
        <row r="4019">
          <cell r="D4019" t="str">
            <v>104122021</v>
          </cell>
          <cell r="E4019" t="str">
            <v>CALEF 339 1/2 VALV DIR RAME TE</v>
          </cell>
        </row>
        <row r="4020">
          <cell r="D4020" t="str">
            <v>104124017</v>
          </cell>
          <cell r="E4020" t="str">
            <v>CALEF 342 3/8 DETENTORE ANG RA</v>
          </cell>
        </row>
        <row r="4021">
          <cell r="D4021" t="str">
            <v>104124021</v>
          </cell>
          <cell r="E4021" t="str">
            <v>CALEF 342 1/2 DETENTORE ANG RA</v>
          </cell>
        </row>
        <row r="4022">
          <cell r="D4022" t="str">
            <v>104126017</v>
          </cell>
          <cell r="E4022" t="str">
            <v>CALEF 343 3/8 DETENTORE DIR RA</v>
          </cell>
        </row>
        <row r="4023">
          <cell r="D4023" t="str">
            <v>104126021</v>
          </cell>
          <cell r="E4023" t="str">
            <v>CALEF 343 1/2 DETENTORE DIR RA</v>
          </cell>
        </row>
        <row r="4024">
          <cell r="D4024" t="str">
            <v>104127017</v>
          </cell>
          <cell r="E4024" t="str">
            <v>CALEF 401 3/8 VALV ANG FERR TE</v>
          </cell>
        </row>
        <row r="4025">
          <cell r="D4025" t="str">
            <v>104127021</v>
          </cell>
          <cell r="E4025" t="str">
            <v>CALEF 401 1/2 VALV ANG FERR TE</v>
          </cell>
        </row>
        <row r="4026">
          <cell r="D4026" t="str">
            <v>104127026</v>
          </cell>
          <cell r="E4026" t="str">
            <v>CALEF 401 3/4 VALV ANG FERR TE</v>
          </cell>
        </row>
        <row r="4027">
          <cell r="D4027" t="str">
            <v>104130021</v>
          </cell>
          <cell r="E4027" t="str">
            <v>CALEF 411 1/2   VALVOLA ANG FE</v>
          </cell>
        </row>
        <row r="4028">
          <cell r="D4028" t="str">
            <v>104132017</v>
          </cell>
          <cell r="E4028" t="str">
            <v>CALEF 412 3/8   VALVOLA DIR FE</v>
          </cell>
        </row>
        <row r="4029">
          <cell r="D4029" t="str">
            <v>104132026</v>
          </cell>
          <cell r="E4029" t="str">
            <v>CALEF 412 1/2   VALVOLA DIR FE</v>
          </cell>
        </row>
        <row r="4030">
          <cell r="D4030" t="str">
            <v>104134017</v>
          </cell>
          <cell r="E4030" t="str">
            <v>CALEF 431 3/8 DETENTORE ANG FE</v>
          </cell>
        </row>
        <row r="4031">
          <cell r="D4031" t="str">
            <v>104134021</v>
          </cell>
          <cell r="E4031" t="str">
            <v>CALEF 431 1/2 DETENTORE ANG FE</v>
          </cell>
        </row>
        <row r="4032">
          <cell r="D4032" t="str">
            <v>104134026</v>
          </cell>
          <cell r="E4032" t="str">
            <v>CALEF 431 3/4 DETENTORE ANG FE</v>
          </cell>
        </row>
        <row r="4033">
          <cell r="D4033" t="str">
            <v>104136021</v>
          </cell>
          <cell r="E4033" t="str">
            <v>CALEF 432 1/2 DETENTORE DIR FE</v>
          </cell>
        </row>
        <row r="4034">
          <cell r="D4034" t="str">
            <v>104138017</v>
          </cell>
          <cell r="E4034" t="str">
            <v>CALEF 415 3/8 VALVOLA ANG RAME</v>
          </cell>
        </row>
        <row r="4035">
          <cell r="D4035" t="str">
            <v>104138021</v>
          </cell>
          <cell r="E4035" t="str">
            <v>CALEF 415 1/2 VALVOLA ANG RAME</v>
          </cell>
        </row>
        <row r="4036">
          <cell r="D4036" t="str">
            <v>104140017</v>
          </cell>
          <cell r="E4036" t="str">
            <v>CALEF 416 3/8 VALVOLA DIR RAME</v>
          </cell>
        </row>
        <row r="4037">
          <cell r="D4037" t="str">
            <v>104140021</v>
          </cell>
          <cell r="E4037" t="str">
            <v>CALEF 416 1/2 VALVOLA DIR RAME</v>
          </cell>
        </row>
        <row r="4038">
          <cell r="D4038" t="str">
            <v>104142017</v>
          </cell>
          <cell r="E4038" t="str">
            <v>CALEF 435 3/8 DETENTORE ANG RA</v>
          </cell>
        </row>
        <row r="4039">
          <cell r="D4039" t="str">
            <v>104144017</v>
          </cell>
          <cell r="E4039" t="str">
            <v>CALEF 436 3/8 DETENTORE DIR RA</v>
          </cell>
        </row>
        <row r="4040">
          <cell r="D4040" t="str">
            <v>104144021</v>
          </cell>
          <cell r="E4040" t="str">
            <v>CALEF 436 1/2 DETENTORE DIR RA</v>
          </cell>
        </row>
        <row r="4041">
          <cell r="D4041" t="str">
            <v>104150017</v>
          </cell>
          <cell r="E4041" t="str">
            <v>CALEF 438 3/8 8-12  ADATTATORE</v>
          </cell>
        </row>
        <row r="4042">
          <cell r="D4042" t="str">
            <v>104150021</v>
          </cell>
          <cell r="E4042" t="str">
            <v>CALEF 437     10-18 ADATTATORE</v>
          </cell>
        </row>
        <row r="4043">
          <cell r="D4043" t="str">
            <v>104154021</v>
          </cell>
          <cell r="E4043" t="str">
            <v>CALEF 450 1/2 VALVOLA MONOTUBO</v>
          </cell>
        </row>
        <row r="4044">
          <cell r="D4044" t="str">
            <v>104154026</v>
          </cell>
          <cell r="E4044" t="str">
            <v>CALEF 450 3/4 VALVOLA MONOTUBO</v>
          </cell>
        </row>
        <row r="4045">
          <cell r="D4045" t="str">
            <v>104156004</v>
          </cell>
          <cell r="E4045" t="str">
            <v>CALEF 356 3/4 4+4   COLLETTORE</v>
          </cell>
        </row>
        <row r="4046">
          <cell r="D4046" t="str">
            <v>104156006</v>
          </cell>
          <cell r="E4046" t="str">
            <v>CALEF 356 3/4  6+6  COLLETTORE</v>
          </cell>
        </row>
        <row r="4047">
          <cell r="D4047" t="str">
            <v>104156008</v>
          </cell>
          <cell r="E4047" t="str">
            <v>CALEF 356 3/4  8+8  COLLETTORE</v>
          </cell>
        </row>
        <row r="4048">
          <cell r="D4048" t="str">
            <v>104156010</v>
          </cell>
          <cell r="E4048" t="str">
            <v>CALEF 356 3/4 10+10 COLLETTORE</v>
          </cell>
        </row>
        <row r="4049">
          <cell r="D4049" t="str">
            <v>104157008</v>
          </cell>
          <cell r="E4049" t="str">
            <v>CALEF 356 1    8+8  COLLETTORE</v>
          </cell>
        </row>
        <row r="4050">
          <cell r="D4050" t="str">
            <v>104157010</v>
          </cell>
          <cell r="E4050" t="str">
            <v>CALEF 356 1  10+10  COLLETTORE</v>
          </cell>
        </row>
        <row r="4051">
          <cell r="D4051" t="str">
            <v>104158002</v>
          </cell>
          <cell r="E4051" t="str">
            <v>CALEF 350 3/4 2 COLLETTORE SEM</v>
          </cell>
        </row>
        <row r="4052">
          <cell r="D4052" t="str">
            <v>104158003</v>
          </cell>
          <cell r="E4052" t="str">
            <v>CALEF 350 3/4 3 COLLETTORE SEM</v>
          </cell>
        </row>
        <row r="4053">
          <cell r="D4053" t="str">
            <v>104158004</v>
          </cell>
          <cell r="E4053" t="str">
            <v>CALEF 350 3/4 4 COLLETTORE SEM</v>
          </cell>
        </row>
        <row r="4054">
          <cell r="D4054" t="str">
            <v>104160002</v>
          </cell>
          <cell r="E4054" t="str">
            <v>CALEF 386 TAPPO PER DERIVAZION</v>
          </cell>
        </row>
        <row r="4055">
          <cell r="D4055" t="str">
            <v>104161002</v>
          </cell>
          <cell r="E4055" t="str">
            <v>CALEF 383 RACCORDO 1/2</v>
          </cell>
        </row>
        <row r="4056">
          <cell r="D4056" t="str">
            <v>104162002</v>
          </cell>
          <cell r="E4056" t="str">
            <v>CALEF 599C 3/4 TAPPO CIECO</v>
          </cell>
        </row>
        <row r="4057">
          <cell r="D4057" t="str">
            <v>104163002</v>
          </cell>
          <cell r="E4057" t="str">
            <v>CALEF 449 ROSETTA PLASTICA</v>
          </cell>
        </row>
        <row r="4058">
          <cell r="D4058" t="str">
            <v>104164002</v>
          </cell>
          <cell r="E4058" t="str">
            <v>CALEF 3640 3/4 RACC XCOLLET356</v>
          </cell>
        </row>
        <row r="4059">
          <cell r="D4059" t="str">
            <v>104165002</v>
          </cell>
          <cell r="E4059" t="str">
            <v>CALEF 3641 3/4 TAPPO X COLLETT</v>
          </cell>
        </row>
        <row r="4060">
          <cell r="D4060" t="str">
            <v>104165003</v>
          </cell>
          <cell r="E4060" t="str">
            <v>CALEF 3642  RIDUZ. 3/4 3/8</v>
          </cell>
        </row>
        <row r="4061">
          <cell r="D4061" t="str">
            <v>104165004</v>
          </cell>
          <cell r="E4061" t="str">
            <v>CALEF 3642  RIDUZ. 1 3/8</v>
          </cell>
        </row>
        <row r="4062">
          <cell r="D4062" t="str">
            <v>104166002</v>
          </cell>
          <cell r="E4062" t="str">
            <v>CALEF 385 RUBINETTO X COLLETT</v>
          </cell>
        </row>
        <row r="4063">
          <cell r="D4063" t="str">
            <v>104180008</v>
          </cell>
          <cell r="E4063" t="str">
            <v>CALEF 555 8LT  VASO ESPANSIONE</v>
          </cell>
        </row>
        <row r="4064">
          <cell r="D4064" t="str">
            <v>104180012</v>
          </cell>
          <cell r="E4064" t="str">
            <v>CALEF 555 12LT VASO ESPANSIONE</v>
          </cell>
        </row>
        <row r="4065">
          <cell r="D4065" t="str">
            <v>104180018</v>
          </cell>
          <cell r="E4065" t="str">
            <v>CALEF 555 18LT VASO ESPANSIONE</v>
          </cell>
        </row>
        <row r="4066">
          <cell r="D4066" t="str">
            <v>104180024</v>
          </cell>
          <cell r="E4066" t="str">
            <v>CALEF 555 24LT VASO ESPANSIONE</v>
          </cell>
        </row>
        <row r="4067">
          <cell r="D4067" t="str">
            <v>104180035</v>
          </cell>
          <cell r="E4067" t="str">
            <v>CALEF 555C 35LT VASO ESPANSION</v>
          </cell>
        </row>
        <row r="4068">
          <cell r="D4068" t="str">
            <v>104180050</v>
          </cell>
          <cell r="E4068" t="str">
            <v>CALEF 555C 50LT VASO ESPANSION</v>
          </cell>
        </row>
        <row r="4069">
          <cell r="D4069" t="str">
            <v>104180080</v>
          </cell>
          <cell r="E4069" t="str">
            <v>CALEF 555C 80LT VASO ESPANSION</v>
          </cell>
        </row>
        <row r="4070">
          <cell r="D4070" t="str">
            <v>104180105</v>
          </cell>
          <cell r="E4070" t="str">
            <v>CALEF 555C 105LT VASO ESPANSIO</v>
          </cell>
        </row>
        <row r="4071">
          <cell r="D4071" t="str">
            <v>104220002</v>
          </cell>
          <cell r="E4071" t="str">
            <v>CALEF 625   PRESSOSTATO ISPESL</v>
          </cell>
        </row>
        <row r="4072">
          <cell r="D4072" t="str">
            <v>104220004</v>
          </cell>
          <cell r="E4072" t="str">
            <v>CALEF 625/5 PRESSOSTATO AUTOMA</v>
          </cell>
        </row>
        <row r="4073">
          <cell r="D4073" t="str">
            <v>104230004</v>
          </cell>
          <cell r="E4073" t="str">
            <v>CALEF 613 INTERRUTTORE GALLEG</v>
          </cell>
        </row>
        <row r="4074">
          <cell r="D4074" t="str">
            <v>104230005</v>
          </cell>
          <cell r="E4074" t="str">
            <v>CALEF 621 TERMOSTATO CONTATTO</v>
          </cell>
        </row>
        <row r="4075">
          <cell r="D4075" t="str">
            <v>104230006</v>
          </cell>
          <cell r="E4075" t="str">
            <v>CALEF 622 TERMOSTATO REGOLABIL</v>
          </cell>
        </row>
        <row r="4076">
          <cell r="D4076" t="str">
            <v>104230007</v>
          </cell>
          <cell r="E4076" t="str">
            <v>CALEF 623 BITERMOSTATO IMMERSI</v>
          </cell>
        </row>
        <row r="4077">
          <cell r="D4077" t="str">
            <v>104230008</v>
          </cell>
          <cell r="E4077" t="str">
            <v>CALEF 624 TERMOSTATO RIARMO MA</v>
          </cell>
        </row>
        <row r="4078">
          <cell r="D4078" t="str">
            <v>104230009</v>
          </cell>
          <cell r="E4078" t="str">
            <v>CALEF 620 TERMOSTATO AMBIENTE</v>
          </cell>
        </row>
        <row r="4079">
          <cell r="D4079" t="str">
            <v>104300</v>
          </cell>
          <cell r="E4079" t="str">
            <v>CALEF 632 3/4  VALVOLA ZONA 2V</v>
          </cell>
        </row>
        <row r="4080">
          <cell r="D4080" t="str">
            <v>104350002</v>
          </cell>
          <cell r="E4080" t="str">
            <v>CALEF 6480 VALV ZONA 3VIE 1/2</v>
          </cell>
        </row>
        <row r="4081">
          <cell r="D4081" t="str">
            <v>104350004</v>
          </cell>
          <cell r="E4081" t="str">
            <v>CALEF 6480 VALV ZONA 3VIE 3/4</v>
          </cell>
        </row>
        <row r="4082">
          <cell r="D4082" t="str">
            <v>104350006</v>
          </cell>
          <cell r="E4082" t="str">
            <v>CALEF 6480 VALV ZONA 3VIE   1</v>
          </cell>
        </row>
        <row r="4083">
          <cell r="D4083" t="str">
            <v>104352002</v>
          </cell>
          <cell r="E4083" t="str">
            <v>CALEF 6460 SERVOCOMANDO 220V</v>
          </cell>
        </row>
        <row r="4084">
          <cell r="D4084" t="str">
            <v>104353002</v>
          </cell>
          <cell r="E4084" t="str">
            <v>CALEF 647  VALV.ZONA  2VIE 1/2</v>
          </cell>
        </row>
        <row r="4085">
          <cell r="D4085" t="str">
            <v>104353004</v>
          </cell>
          <cell r="E4085" t="str">
            <v>CALEF 647  VALV.ZONA  2VIE 3/4</v>
          </cell>
        </row>
        <row r="4086">
          <cell r="D4086" t="str">
            <v>104353006</v>
          </cell>
          <cell r="E4086" t="str">
            <v>CALEF 647  VALV.ZONA  2VIE   1</v>
          </cell>
        </row>
        <row r="4087">
          <cell r="D4087" t="str">
            <v>104354016</v>
          </cell>
          <cell r="E4087" t="str">
            <v>CALEF 6490 TEE BY PASS 3/4</v>
          </cell>
        </row>
        <row r="4088">
          <cell r="D4088" t="str">
            <v>104400002</v>
          </cell>
          <cell r="E4088" t="str">
            <v>CALEF 455+408 VALV MON TER 1/2</v>
          </cell>
        </row>
        <row r="4089">
          <cell r="D4089" t="str">
            <v>112001</v>
          </cell>
          <cell r="E4089" t="str">
            <v>MANOMETRO</v>
          </cell>
        </row>
        <row r="4090">
          <cell r="D4090" t="str">
            <v>112001001</v>
          </cell>
          <cell r="E4090" t="str">
            <v>COLONNA ACQUA SCALA 400-1000</v>
          </cell>
        </row>
        <row r="4091">
          <cell r="D4091" t="str">
            <v>112002002</v>
          </cell>
          <cell r="E4091" t="str">
            <v>MANOMETRO DN60 ATTACCO POST</v>
          </cell>
        </row>
        <row r="4092">
          <cell r="D4092" t="str">
            <v>112002004</v>
          </cell>
          <cell r="E4092" t="str">
            <v>MANOMETRO DN60 ATTACCO RAD</v>
          </cell>
        </row>
        <row r="4093">
          <cell r="D4093" t="str">
            <v>112002005</v>
          </cell>
          <cell r="E4093" t="str">
            <v>MANOMETRO DN60 ATT.RAD.X GAS</v>
          </cell>
        </row>
        <row r="4094">
          <cell r="D4094" t="str">
            <v>112004002</v>
          </cell>
          <cell r="E4094" t="str">
            <v>MANOMETRO DN80 ATTACCO POST</v>
          </cell>
        </row>
        <row r="4095">
          <cell r="D4095" t="str">
            <v>112004004</v>
          </cell>
          <cell r="E4095" t="str">
            <v>MANOMETRO DN80 ATTACCO RAD</v>
          </cell>
        </row>
        <row r="4096">
          <cell r="D4096" t="str">
            <v>112010002</v>
          </cell>
          <cell r="E4096" t="str">
            <v>TERMOMETRO DN80 ATTACCO POST</v>
          </cell>
        </row>
        <row r="4097">
          <cell r="D4097" t="str">
            <v>112010004</v>
          </cell>
          <cell r="E4097" t="str">
            <v>TERMOMETRO DN80 ATTACCO RAD</v>
          </cell>
        </row>
        <row r="4098">
          <cell r="D4098" t="str">
            <v>112030002</v>
          </cell>
          <cell r="E4098" t="str">
            <v>MANOMETRO GAS DN60 RAD. GLICER</v>
          </cell>
        </row>
        <row r="4099">
          <cell r="D4099" t="str">
            <v>112030004</v>
          </cell>
          <cell r="E4099" t="str">
            <v>MANOMETRO GAS DN60 POST.GLICER</v>
          </cell>
        </row>
        <row r="4100">
          <cell r="D4100" t="str">
            <v>114004002</v>
          </cell>
          <cell r="E4100" t="str">
            <v>RIDUT RBI1212 3/4 10STMC/H</v>
          </cell>
        </row>
        <row r="4101">
          <cell r="D4101" t="str">
            <v>114006002</v>
          </cell>
          <cell r="E4101" t="str">
            <v>RIDUT RBI2012 1X1 25STMC/H</v>
          </cell>
        </row>
        <row r="4102">
          <cell r="D4102" t="str">
            <v>114006004</v>
          </cell>
          <cell r="E4102" t="str">
            <v>RIDUT RBI2112 1X1 50STMC/H</v>
          </cell>
        </row>
        <row r="4103">
          <cell r="D4103" t="str">
            <v>114008002</v>
          </cell>
          <cell r="E4103" t="str">
            <v>RIDUT RBI2612 1X1.1/2 100STMCH</v>
          </cell>
        </row>
        <row r="4104">
          <cell r="D4104" t="str">
            <v>114008004</v>
          </cell>
          <cell r="E4104" t="str">
            <v>RIDUT RBI3212 1X1.1/2 150STMCH</v>
          </cell>
        </row>
        <row r="4105">
          <cell r="D4105" t="str">
            <v>114010004</v>
          </cell>
          <cell r="E4105" t="str">
            <v>RIDUTTORE</v>
          </cell>
        </row>
        <row r="4106">
          <cell r="D4106" t="str">
            <v>114026004</v>
          </cell>
          <cell r="E4106" t="str">
            <v>TECNO RACCORDO ACCIAIO 1.1/2</v>
          </cell>
        </row>
        <row r="4107">
          <cell r="D4107" t="str">
            <v>118</v>
          </cell>
          <cell r="E4107" t="str">
            <v>ARMADIETTO</v>
          </cell>
        </row>
        <row r="4108">
          <cell r="D4108" t="str">
            <v>118002040030</v>
          </cell>
          <cell r="E4108" t="str">
            <v>ARMADIETTO ZN 40 30 25</v>
          </cell>
        </row>
        <row r="4109">
          <cell r="D4109" t="str">
            <v>118002050040</v>
          </cell>
          <cell r="E4109" t="str">
            <v>ARMADIETTO ZN 50 40 25</v>
          </cell>
        </row>
        <row r="4110">
          <cell r="D4110" t="str">
            <v>118002060045</v>
          </cell>
          <cell r="E4110" t="str">
            <v>ARMADIETTO ZN 60 45 25</v>
          </cell>
        </row>
        <row r="4111">
          <cell r="D4111" t="str">
            <v>118002070050</v>
          </cell>
          <cell r="E4111" t="str">
            <v>ARMADIETTO ZN 70 50 25</v>
          </cell>
        </row>
        <row r="4112">
          <cell r="D4112" t="str">
            <v>118004040030</v>
          </cell>
          <cell r="E4112" t="str">
            <v>ARMADIETTO INOX 40 30 25</v>
          </cell>
        </row>
        <row r="4113">
          <cell r="D4113" t="str">
            <v>118004050040</v>
          </cell>
          <cell r="E4113" t="str">
            <v>ARMADIETTO INOX 50 40 25</v>
          </cell>
        </row>
        <row r="4114">
          <cell r="D4114" t="str">
            <v>118004060045</v>
          </cell>
          <cell r="E4114" t="str">
            <v>ARMADIETTO INOX 60 45 25</v>
          </cell>
        </row>
        <row r="4115">
          <cell r="D4115" t="str">
            <v>118004070050</v>
          </cell>
          <cell r="E4115" t="str">
            <v>ARMADIETTO INOX 70 50 25</v>
          </cell>
        </row>
        <row r="4116">
          <cell r="D4116" t="str">
            <v>118005030</v>
          </cell>
          <cell r="E4116" t="str">
            <v>VASO APERTO COPERCHIO LT30  ZN</v>
          </cell>
        </row>
        <row r="4117">
          <cell r="D4117" t="str">
            <v>118005040</v>
          </cell>
          <cell r="E4117" t="str">
            <v>VASO APERTO COPERCHIO LT40  ZN</v>
          </cell>
        </row>
        <row r="4118">
          <cell r="D4118" t="str">
            <v>118005050</v>
          </cell>
          <cell r="E4118" t="str">
            <v>VASO APERTO COPERCHIO LT50  ZN</v>
          </cell>
        </row>
        <row r="4119">
          <cell r="D4119" t="str">
            <v>118006030</v>
          </cell>
          <cell r="E4119" t="str">
            <v>VASO APERTO+COPERCH.LT30 INOX</v>
          </cell>
        </row>
        <row r="4120">
          <cell r="D4120" t="str">
            <v>118006040</v>
          </cell>
          <cell r="E4120" t="str">
            <v>VASO APERTO+COPERCH.LT40 INOX</v>
          </cell>
        </row>
        <row r="4121">
          <cell r="D4121" t="str">
            <v>118006050</v>
          </cell>
          <cell r="E4121" t="str">
            <v>VASO APERTO+COPERCH.LT50 INOX</v>
          </cell>
        </row>
        <row r="4122">
          <cell r="D4122" t="str">
            <v>118010040030</v>
          </cell>
          <cell r="E4122" t="str">
            <v>SCHIENALE ZN 40 30</v>
          </cell>
        </row>
        <row r="4123">
          <cell r="D4123" t="str">
            <v>118010050040</v>
          </cell>
          <cell r="E4123" t="str">
            <v>SCHIENALE ZN 50 40</v>
          </cell>
        </row>
        <row r="4124">
          <cell r="D4124" t="str">
            <v>118010060045</v>
          </cell>
          <cell r="E4124" t="str">
            <v>SCHIENALE ZN 60 45</v>
          </cell>
        </row>
        <row r="4125">
          <cell r="D4125" t="str">
            <v>118010070050</v>
          </cell>
          <cell r="E4125" t="str">
            <v>SCHIENALE ZN 70 50</v>
          </cell>
        </row>
        <row r="4126">
          <cell r="D4126" t="str">
            <v>118012040030</v>
          </cell>
          <cell r="E4126" t="str">
            <v>SCHIENALE INOX 40 30</v>
          </cell>
        </row>
        <row r="4127">
          <cell r="D4127" t="str">
            <v>118012050040</v>
          </cell>
          <cell r="E4127" t="str">
            <v>SCHIENALE INOX 50 40</v>
          </cell>
        </row>
        <row r="4128">
          <cell r="D4128" t="str">
            <v>118012060045</v>
          </cell>
          <cell r="E4128" t="str">
            <v>SCHIENALE INOX 60 45</v>
          </cell>
        </row>
        <row r="4129">
          <cell r="D4129" t="str">
            <v>118012070050</v>
          </cell>
          <cell r="E4129" t="str">
            <v>SCHIENALE INOX 70 50</v>
          </cell>
        </row>
        <row r="4130">
          <cell r="D4130" t="str">
            <v>118032050040</v>
          </cell>
          <cell r="E4130" t="str">
            <v>SPORTELLO ZN 50 40</v>
          </cell>
        </row>
        <row r="4131">
          <cell r="D4131" t="str">
            <v>118032060045</v>
          </cell>
          <cell r="E4131" t="str">
            <v>SPORTELLO ZN 60 45</v>
          </cell>
        </row>
        <row r="4132">
          <cell r="D4132" t="str">
            <v>118032070050</v>
          </cell>
          <cell r="E4132" t="str">
            <v>SPORTELLO ZN 70 50</v>
          </cell>
        </row>
        <row r="4133">
          <cell r="D4133" t="str">
            <v>118034060045</v>
          </cell>
          <cell r="E4133" t="str">
            <v>SPORTELLO INOX 60 45</v>
          </cell>
        </row>
        <row r="4134">
          <cell r="D4134" t="str">
            <v>118034070050</v>
          </cell>
          <cell r="E4134" t="str">
            <v>SPORTELLO INOX 70 50</v>
          </cell>
        </row>
        <row r="4135">
          <cell r="D4135" t="str">
            <v>118040040040</v>
          </cell>
          <cell r="E4135" t="str">
            <v>SPORTELLO ACQUA ZN 40 40</v>
          </cell>
        </row>
        <row r="4136">
          <cell r="D4136" t="str">
            <v>118041040040</v>
          </cell>
          <cell r="E4136" t="str">
            <v>SPORTELLO ACQUA INOX 40 40</v>
          </cell>
        </row>
        <row r="4137">
          <cell r="D4137" t="str">
            <v>178002020021017</v>
          </cell>
          <cell r="E4137" t="str">
            <v>ATTACCO INOX 200MM 1/2 3/8</v>
          </cell>
        </row>
        <row r="4138">
          <cell r="D4138" t="str">
            <v>178002020021021</v>
          </cell>
          <cell r="E4138" t="str">
            <v>ATTACCO INOX 200MM 1/2 1/2</v>
          </cell>
        </row>
        <row r="4139">
          <cell r="D4139" t="str">
            <v>178002025017017</v>
          </cell>
          <cell r="E4139" t="str">
            <v>ATTACCO INOX 250MM 3/8 3/8</v>
          </cell>
        </row>
        <row r="4140">
          <cell r="D4140" t="str">
            <v>178002025021017</v>
          </cell>
          <cell r="E4140" t="str">
            <v>ATTACCO INOX 250MM 1/2 3/8</v>
          </cell>
        </row>
        <row r="4141">
          <cell r="D4141" t="str">
            <v>178002030017017</v>
          </cell>
          <cell r="E4141" t="str">
            <v>ATTACCO INOX 300MM 3/8 3/8</v>
          </cell>
        </row>
        <row r="4142">
          <cell r="D4142" t="str">
            <v>178002030021017</v>
          </cell>
          <cell r="E4142" t="str">
            <v>ATTACCO INOX 300MM 1/2 3/8</v>
          </cell>
        </row>
        <row r="4143">
          <cell r="D4143" t="str">
            <v>178002030021021</v>
          </cell>
          <cell r="E4143" t="str">
            <v>ATTACCO INOX 300MM 1/2 1/2</v>
          </cell>
        </row>
        <row r="4144">
          <cell r="D4144" t="str">
            <v>178002035017017</v>
          </cell>
          <cell r="E4144" t="str">
            <v>ATTACCO INOX 350MM 3/8 3/8</v>
          </cell>
        </row>
        <row r="4145">
          <cell r="D4145" t="str">
            <v>178002035021017</v>
          </cell>
          <cell r="E4145" t="str">
            <v>ATTACCO INOX 350MM 1/2 3/8</v>
          </cell>
        </row>
        <row r="4146">
          <cell r="D4146" t="str">
            <v>178002035021021</v>
          </cell>
          <cell r="E4146" t="str">
            <v>ATTACCO INOX 350MM 1/2 1/2</v>
          </cell>
        </row>
        <row r="4147">
          <cell r="D4147" t="str">
            <v>178002040021021</v>
          </cell>
          <cell r="E4147" t="str">
            <v>ATTACCO INOX 400MM 1/2 1/2</v>
          </cell>
        </row>
        <row r="4148">
          <cell r="D4148" t="str">
            <v>178004020021021</v>
          </cell>
          <cell r="E4148" t="str">
            <v>ATTACCO INOX 200MM 1/2 1/2 GIG</v>
          </cell>
        </row>
        <row r="4149">
          <cell r="D4149" t="str">
            <v>178004020026021</v>
          </cell>
          <cell r="E4149" t="str">
            <v>ATTACCO INOX 200MM 3/4 1/2 GIG</v>
          </cell>
        </row>
        <row r="4150">
          <cell r="D4150" t="str">
            <v>178004025021021</v>
          </cell>
          <cell r="E4150" t="str">
            <v>ATTACCO INOX 250MM 1/2 1/2 GIG</v>
          </cell>
        </row>
        <row r="4151">
          <cell r="D4151" t="str">
            <v>178004025026021</v>
          </cell>
          <cell r="E4151" t="str">
            <v>ATTACCO INOX 250MM 3/4 1/2 GIG</v>
          </cell>
        </row>
        <row r="4152">
          <cell r="D4152" t="str">
            <v>178004030026021</v>
          </cell>
          <cell r="E4152" t="str">
            <v>ATTACCO INOX 300MM 3/4 1/2 GIG</v>
          </cell>
        </row>
        <row r="4153">
          <cell r="D4153" t="str">
            <v>178004035026021</v>
          </cell>
          <cell r="E4153" t="str">
            <v>ATTACCO INOX 350MM 3/4 1/2 GIG</v>
          </cell>
        </row>
        <row r="4154">
          <cell r="D4154" t="str">
            <v>178006025021017</v>
          </cell>
          <cell r="E4154" t="str">
            <v>ATTACCHINO 1/2 250MM BICONO 10</v>
          </cell>
        </row>
        <row r="4155">
          <cell r="D4155" t="str">
            <v>178006030021021</v>
          </cell>
          <cell r="E4155" t="str">
            <v>TUBO ANTIVIB 300MM 1/2 1/2</v>
          </cell>
        </row>
        <row r="4156">
          <cell r="D4156" t="str">
            <v>178006030026026</v>
          </cell>
          <cell r="E4156" t="str">
            <v>TUBO ANTIVIB 300MM 3/4 3/4</v>
          </cell>
        </row>
        <row r="4157">
          <cell r="D4157" t="str">
            <v>178006030033033</v>
          </cell>
          <cell r="E4157" t="str">
            <v>TUBO ANTIVIB 300MM 1 1</v>
          </cell>
        </row>
        <row r="4158">
          <cell r="D4158" t="str">
            <v>178006030042042</v>
          </cell>
          <cell r="E4158" t="str">
            <v>TUBO ANTIVIB 300MM 1.1/4 1.1/4</v>
          </cell>
        </row>
        <row r="4159">
          <cell r="D4159" t="str">
            <v>178006040021021</v>
          </cell>
          <cell r="E4159" t="str">
            <v>TUBO ANTIVIB 400MM 1/2 1/2</v>
          </cell>
        </row>
        <row r="4160">
          <cell r="D4160" t="str">
            <v>178006040026026</v>
          </cell>
          <cell r="E4160" t="str">
            <v>TUBO ANTIVIB 400MM 3/4 3/4</v>
          </cell>
        </row>
        <row r="4161">
          <cell r="D4161" t="str">
            <v>178006040033033</v>
          </cell>
          <cell r="E4161" t="str">
            <v>TUBO ANTIVIB 400MM 1 1</v>
          </cell>
        </row>
        <row r="4162">
          <cell r="D4162" t="str">
            <v>178006040042042</v>
          </cell>
          <cell r="E4162" t="str">
            <v>TUBO ANTIVIB 400MM 1.1/4 1.1/4</v>
          </cell>
        </row>
        <row r="4163">
          <cell r="D4163" t="str">
            <v>178006040048048</v>
          </cell>
          <cell r="E4163" t="str">
            <v>TUBO ANTIVIB 400MM 1.1/2 1.1/2</v>
          </cell>
        </row>
        <row r="4164">
          <cell r="D4164" t="str">
            <v>178006040060060</v>
          </cell>
          <cell r="E4164" t="str">
            <v>TUBO ANTIVIB 400MM  2  2</v>
          </cell>
        </row>
        <row r="4165">
          <cell r="D4165" t="str">
            <v>178006050021021</v>
          </cell>
          <cell r="E4165" t="str">
            <v>TUBO ANTIVIB 500MM 1/2 1/2</v>
          </cell>
        </row>
        <row r="4166">
          <cell r="D4166" t="str">
            <v>178006050026026</v>
          </cell>
          <cell r="E4166" t="str">
            <v>TUBO ANTIVIB 500MM 3/4 3/4</v>
          </cell>
        </row>
        <row r="4167">
          <cell r="D4167" t="str">
            <v>178006050033033</v>
          </cell>
          <cell r="E4167" t="str">
            <v>TUBO ANTIVIB 500MM 1 1</v>
          </cell>
        </row>
        <row r="4168">
          <cell r="D4168" t="str">
            <v>178006050042042</v>
          </cell>
          <cell r="E4168" t="str">
            <v>TUBO ANTIVIB 500MM 1.1/4 1.1/4</v>
          </cell>
        </row>
        <row r="4169">
          <cell r="D4169" t="str">
            <v>178006060026026</v>
          </cell>
          <cell r="E4169" t="str">
            <v>TUBO ANTIVIB 600MM 3/4 3/4</v>
          </cell>
        </row>
        <row r="4170">
          <cell r="D4170" t="str">
            <v>178006060033033</v>
          </cell>
          <cell r="E4170" t="str">
            <v>TUBO ANTIVIB 600MM 1 1</v>
          </cell>
        </row>
        <row r="4171">
          <cell r="D4171" t="str">
            <v>178008025021021</v>
          </cell>
          <cell r="E4171" t="str">
            <v>ATTACCO RAME 250MM 1/2 1/2</v>
          </cell>
        </row>
        <row r="4172">
          <cell r="D4172" t="str">
            <v>178008035021021</v>
          </cell>
          <cell r="E4172" t="str">
            <v>ATTACCO RAME 350MM 1/2 1/2</v>
          </cell>
        </row>
        <row r="4173">
          <cell r="D4173" t="str">
            <v>178020021075130</v>
          </cell>
          <cell r="E4173" t="str">
            <v>ATTACCO INOX ESTEN 1/2 75 130</v>
          </cell>
        </row>
        <row r="4174">
          <cell r="D4174" t="str">
            <v>178020026075130</v>
          </cell>
          <cell r="E4174" t="str">
            <v>ATTACCO INOX ESTEN 3/4 75 130</v>
          </cell>
        </row>
        <row r="4175">
          <cell r="D4175" t="str">
            <v>178020033075130</v>
          </cell>
          <cell r="E4175" t="str">
            <v>ATTACCO INOX ESTENS 1   75 130</v>
          </cell>
        </row>
        <row r="4176">
          <cell r="D4176" t="str">
            <v>178022017110210</v>
          </cell>
          <cell r="E4176" t="str">
            <v>ATTACCO INOX ESTEN 3/8 110 210</v>
          </cell>
        </row>
        <row r="4177">
          <cell r="D4177" t="str">
            <v>178022021110210</v>
          </cell>
          <cell r="E4177" t="str">
            <v>ATTACCO INOX ESTEN 1/2 110 210</v>
          </cell>
        </row>
        <row r="4178">
          <cell r="D4178" t="str">
            <v>178022026110210</v>
          </cell>
          <cell r="E4178" t="str">
            <v>ATTACCO INOX ESTEN 3/4 110 210</v>
          </cell>
        </row>
        <row r="4179">
          <cell r="D4179" t="str">
            <v>178022033110210</v>
          </cell>
          <cell r="E4179" t="str">
            <v>ATTACCO INOX ESTEN 1   110 210</v>
          </cell>
        </row>
        <row r="4180">
          <cell r="D4180" t="str">
            <v>178024021200410</v>
          </cell>
          <cell r="E4180" t="str">
            <v>ATTACCO INOX ESTEN 1/2 200 410</v>
          </cell>
        </row>
        <row r="4181">
          <cell r="D4181" t="str">
            <v>178024026200410</v>
          </cell>
          <cell r="E4181" t="str">
            <v>ATTACCO INOX ESTEN 3/4 200 410</v>
          </cell>
        </row>
        <row r="4182">
          <cell r="D4182" t="str">
            <v>178024033200410</v>
          </cell>
          <cell r="E4182" t="str">
            <v>ATTACCO INOX ESTEN 1   200 410</v>
          </cell>
        </row>
        <row r="4183">
          <cell r="D4183" t="str">
            <v>178026021260520</v>
          </cell>
          <cell r="E4183" t="str">
            <v>ATTACCO INOX ESTEN 1/2 260 520</v>
          </cell>
        </row>
        <row r="4184">
          <cell r="D4184" t="str">
            <v>178026026260520</v>
          </cell>
          <cell r="E4184" t="str">
            <v>ATTACCO INOX ESTEN 3/4 260 520</v>
          </cell>
        </row>
        <row r="4185">
          <cell r="D4185" t="str">
            <v>178026033260520</v>
          </cell>
          <cell r="E4185" t="str">
            <v>ATTACCO INOX ESTEN 1   260 520</v>
          </cell>
        </row>
        <row r="4186">
          <cell r="D4186" t="str">
            <v>178030021075130</v>
          </cell>
          <cell r="E4186" t="str">
            <v>ATTACCO INOX GAS 1/2 75 130</v>
          </cell>
        </row>
        <row r="4187">
          <cell r="D4187" t="str">
            <v>178030021100210</v>
          </cell>
          <cell r="E4187" t="str">
            <v>ATTACCO INOX GAS 1/2 110 210</v>
          </cell>
        </row>
        <row r="4188">
          <cell r="D4188" t="str">
            <v>178030021200410</v>
          </cell>
          <cell r="E4188" t="str">
            <v>ATTACCO INOX GAS 1/2 200 410</v>
          </cell>
        </row>
        <row r="4189">
          <cell r="D4189" t="str">
            <v>178050021120</v>
          </cell>
          <cell r="E4189" t="str">
            <v>ATTACCO INOX ESTENS 1/2 1000</v>
          </cell>
        </row>
        <row r="4190">
          <cell r="D4190" t="str">
            <v>178050021150</v>
          </cell>
          <cell r="E4190" t="str">
            <v>ATTACCO INOX ESTENS 1/2 1500</v>
          </cell>
        </row>
        <row r="4191">
          <cell r="D4191" t="str">
            <v>178050021200</v>
          </cell>
          <cell r="E4191" t="str">
            <v>ATTACCO INOX ESTENS 1/2 2000</v>
          </cell>
        </row>
        <row r="4192">
          <cell r="D4192" t="str">
            <v>178100021</v>
          </cell>
          <cell r="E4192" t="str">
            <v>ADDATTATORE 1/2 PER TUBI FLES.</v>
          </cell>
        </row>
        <row r="4193">
          <cell r="D4193" t="str">
            <v>A0010040</v>
          </cell>
          <cell r="E4193" t="str">
            <v>SARACINESCA GG25 CP PN6 DN40</v>
          </cell>
        </row>
        <row r="4194">
          <cell r="D4194" t="str">
            <v>A0010050</v>
          </cell>
          <cell r="E4194" t="str">
            <v>SARACINESCA GG25 CP PN6 DN50</v>
          </cell>
        </row>
        <row r="4195">
          <cell r="D4195" t="str">
            <v>A0010065</v>
          </cell>
          <cell r="E4195" t="str">
            <v>SARACINESCA GG25 CP PN6 DN65</v>
          </cell>
        </row>
        <row r="4196">
          <cell r="D4196" t="str">
            <v>A0010080</v>
          </cell>
          <cell r="E4196" t="str">
            <v>SARACINESCA GG25 CP PN6 DN80</v>
          </cell>
        </row>
        <row r="4197">
          <cell r="D4197" t="str">
            <v>A0010100</v>
          </cell>
          <cell r="E4197" t="str">
            <v>SARACINESCA GG25 CP PN6 DN100</v>
          </cell>
        </row>
        <row r="4198">
          <cell r="D4198" t="str">
            <v>A0010125</v>
          </cell>
          <cell r="E4198" t="str">
            <v>SARACINESCA GG25 CP PN6 DN125</v>
          </cell>
        </row>
        <row r="4199">
          <cell r="D4199" t="str">
            <v>A0010150</v>
          </cell>
          <cell r="E4199" t="str">
            <v>SARACINESCA GG25 CP PN6 DN150</v>
          </cell>
        </row>
        <row r="4200">
          <cell r="D4200" t="str">
            <v>A0010200</v>
          </cell>
          <cell r="E4200" t="str">
            <v>SARACINESCA GG25 CP PN6 DN200</v>
          </cell>
        </row>
        <row r="4201">
          <cell r="D4201" t="str">
            <v>A0020040</v>
          </cell>
          <cell r="E4201" t="str">
            <v>SARACINESCA GG25 CP PN10 DN40</v>
          </cell>
        </row>
        <row r="4202">
          <cell r="D4202" t="str">
            <v>A0020050</v>
          </cell>
          <cell r="E4202" t="str">
            <v>SARACINESCA GG25 CP PN10 DN50</v>
          </cell>
        </row>
        <row r="4203">
          <cell r="D4203" t="str">
            <v>A0020065</v>
          </cell>
          <cell r="E4203" t="str">
            <v>SARACINESCA GG25 CP PN10 DN65</v>
          </cell>
        </row>
        <row r="4204">
          <cell r="D4204" t="str">
            <v>A0020080</v>
          </cell>
          <cell r="E4204" t="str">
            <v>SARACINESCA GG25 CP PN10 DN80</v>
          </cell>
        </row>
        <row r="4205">
          <cell r="D4205" t="str">
            <v>A0020100</v>
          </cell>
          <cell r="E4205" t="str">
            <v>SARACINESCA GG25 CP PN10 DN100</v>
          </cell>
        </row>
        <row r="4206">
          <cell r="D4206" t="str">
            <v>A0020125</v>
          </cell>
          <cell r="E4206" t="str">
            <v>SARACINESCA GG25 CP PN10 DN125</v>
          </cell>
        </row>
        <row r="4207">
          <cell r="D4207" t="str">
            <v>A0020150</v>
          </cell>
          <cell r="E4207" t="str">
            <v>SARACINESCA GG25 CP PN10 DN150</v>
          </cell>
        </row>
        <row r="4208">
          <cell r="D4208" t="str">
            <v>A0020200</v>
          </cell>
          <cell r="E4208" t="str">
            <v>SARACINESCA GG25 CP PN10 DN200</v>
          </cell>
        </row>
        <row r="4209">
          <cell r="D4209" t="str">
            <v>A0020250</v>
          </cell>
          <cell r="E4209" t="str">
            <v>SARACINESCA GG25 CP PN10 DN250</v>
          </cell>
        </row>
        <row r="4210">
          <cell r="D4210" t="str">
            <v>A0020300</v>
          </cell>
          <cell r="E4210" t="str">
            <v>SARACINESCA GG25 CP PN10 DN300</v>
          </cell>
        </row>
        <row r="4211">
          <cell r="D4211" t="str">
            <v>A0020350</v>
          </cell>
          <cell r="E4211" t="str">
            <v>SARACINESCA GG25 CP PN10 DN350</v>
          </cell>
        </row>
        <row r="4212">
          <cell r="D4212" t="str">
            <v>A0020400</v>
          </cell>
          <cell r="E4212" t="str">
            <v>SARACINESCA GG25 CP PN10 DN400</v>
          </cell>
        </row>
        <row r="4213">
          <cell r="D4213" t="str">
            <v>A0020500</v>
          </cell>
          <cell r="E4213" t="str">
            <v>SARACINESCA GG25 CP PN10 DN500</v>
          </cell>
        </row>
        <row r="4214">
          <cell r="D4214" t="str">
            <v>A0020600</v>
          </cell>
          <cell r="E4214" t="str">
            <v>SARACINESCA GG25 CP PN10 DN600</v>
          </cell>
        </row>
        <row r="4215">
          <cell r="D4215" t="str">
            <v>A0020700</v>
          </cell>
          <cell r="E4215" t="str">
            <v>SARACINESCA GG25 CP PN10 DN700</v>
          </cell>
        </row>
        <row r="4216">
          <cell r="D4216" t="str">
            <v>A0020800</v>
          </cell>
          <cell r="E4216" t="str">
            <v>SARACINESCA GG25 CP PN10 DN800</v>
          </cell>
        </row>
        <row r="4217">
          <cell r="D4217" t="str">
            <v>A0020900</v>
          </cell>
          <cell r="E4217" t="str">
            <v>SARACINESCA GG25 CP PN10 DN900</v>
          </cell>
        </row>
        <row r="4218">
          <cell r="D4218" t="str">
            <v>A0030040</v>
          </cell>
          <cell r="E4218" t="str">
            <v>SARACINESCA GG25 CO PN10 DN40</v>
          </cell>
        </row>
        <row r="4219">
          <cell r="D4219" t="str">
            <v>A0030050</v>
          </cell>
          <cell r="E4219" t="str">
            <v>SARACINESCA GG25 CO PN10 DN50</v>
          </cell>
        </row>
        <row r="4220">
          <cell r="D4220" t="str">
            <v>A0030065</v>
          </cell>
          <cell r="E4220" t="str">
            <v>SARACINESCA GG25 CO PN10 DN65</v>
          </cell>
        </row>
        <row r="4221">
          <cell r="D4221" t="str">
            <v>A0030080</v>
          </cell>
          <cell r="E4221" t="str">
            <v>SARACINESCA GG25 CO PN10 DN80</v>
          </cell>
        </row>
        <row r="4222">
          <cell r="D4222" t="str">
            <v>A0030100</v>
          </cell>
          <cell r="E4222" t="str">
            <v>SARACINESCA GG25 CO PN10 DN100</v>
          </cell>
        </row>
        <row r="4223">
          <cell r="D4223" t="str">
            <v>A0030125</v>
          </cell>
          <cell r="E4223" t="str">
            <v>SARACINESCA GG25 CO PN10 DN125</v>
          </cell>
        </row>
        <row r="4224">
          <cell r="D4224" t="str">
            <v>A0030150</v>
          </cell>
          <cell r="E4224" t="str">
            <v>SARACINESCA GG25 CO PN10 DN150</v>
          </cell>
        </row>
        <row r="4225">
          <cell r="D4225" t="str">
            <v>A0030200</v>
          </cell>
          <cell r="E4225" t="str">
            <v>SARACINESCA GG25 CO PN10 DN200</v>
          </cell>
        </row>
        <row r="4226">
          <cell r="D4226" t="str">
            <v>A0030250</v>
          </cell>
          <cell r="E4226" t="str">
            <v>SARACINESCA GG25 CO PN10 DN250</v>
          </cell>
        </row>
        <row r="4227">
          <cell r="D4227" t="str">
            <v>A0030300</v>
          </cell>
          <cell r="E4227" t="str">
            <v>SARACINESCA GG25 CO PN10 DN300</v>
          </cell>
        </row>
        <row r="4228">
          <cell r="D4228" t="str">
            <v>A0030350</v>
          </cell>
          <cell r="E4228" t="str">
            <v>SARACINESCA GG25 CO PN10 DN350</v>
          </cell>
        </row>
        <row r="4229">
          <cell r="D4229" t="str">
            <v>A0030400</v>
          </cell>
          <cell r="E4229" t="str">
            <v>SARACINESCA GG25 CO PN10 DN400</v>
          </cell>
        </row>
        <row r="4230">
          <cell r="D4230" t="str">
            <v>A0030500</v>
          </cell>
          <cell r="E4230" t="str">
            <v>SARACINESCA GG25 CO PN10 DN500</v>
          </cell>
        </row>
        <row r="4231">
          <cell r="D4231" t="str">
            <v>A0030600</v>
          </cell>
          <cell r="E4231" t="str">
            <v>SARACINESCA GG25 CO PN10 DN600</v>
          </cell>
        </row>
        <row r="4232">
          <cell r="D4232" t="str">
            <v>A0030700</v>
          </cell>
          <cell r="E4232" t="str">
            <v>SARACINESCA GG25 CO PN10 DN700</v>
          </cell>
        </row>
        <row r="4233">
          <cell r="D4233" t="str">
            <v>A0030800</v>
          </cell>
          <cell r="E4233" t="str">
            <v>SARACINESCA GG25 CO PN10 DN800</v>
          </cell>
        </row>
        <row r="4234">
          <cell r="D4234" t="str">
            <v>A0040040</v>
          </cell>
          <cell r="E4234" t="str">
            <v>SARACINESCA GG25 CO PN16 DN40</v>
          </cell>
        </row>
        <row r="4235">
          <cell r="D4235" t="str">
            <v>A0040050</v>
          </cell>
          <cell r="E4235" t="str">
            <v>SARACINESCA GG25 CO PN16 DN50</v>
          </cell>
        </row>
        <row r="4236">
          <cell r="D4236" t="str">
            <v>A0040065</v>
          </cell>
          <cell r="E4236" t="str">
            <v>SARACINESCA GG25 CO PN16 DN65</v>
          </cell>
        </row>
        <row r="4237">
          <cell r="D4237" t="str">
            <v>A0040080</v>
          </cell>
          <cell r="E4237" t="str">
            <v>SARACINESCA GG25 CO PN16 DN80</v>
          </cell>
        </row>
        <row r="4238">
          <cell r="D4238" t="str">
            <v>A0040100</v>
          </cell>
          <cell r="E4238" t="str">
            <v>SARACINESCA GG25 CO PN16 DN100</v>
          </cell>
        </row>
        <row r="4239">
          <cell r="D4239" t="str">
            <v>A0040125</v>
          </cell>
          <cell r="E4239" t="str">
            <v>SARACINESCA GG25 CO PN16 DN125</v>
          </cell>
        </row>
        <row r="4240">
          <cell r="D4240" t="str">
            <v>A0040150</v>
          </cell>
          <cell r="E4240" t="str">
            <v>SARACINESCA GG25 CO PN16 DN150</v>
          </cell>
        </row>
        <row r="4241">
          <cell r="D4241" t="str">
            <v>A0040200</v>
          </cell>
          <cell r="E4241" t="str">
            <v>SARACINESCA GG25 CO PN16 DN200</v>
          </cell>
        </row>
        <row r="4242">
          <cell r="D4242" t="str">
            <v>A0040250</v>
          </cell>
          <cell r="E4242" t="str">
            <v>SARACINESCA GG25 CO PN16 DN250</v>
          </cell>
        </row>
        <row r="4243">
          <cell r="D4243" t="str">
            <v>A0040300</v>
          </cell>
          <cell r="E4243" t="str">
            <v>SARACINESCA GG25 CO PN16 DN300</v>
          </cell>
        </row>
        <row r="4244">
          <cell r="D4244" t="str">
            <v>A0040350</v>
          </cell>
          <cell r="E4244" t="str">
            <v>SARACINESCA GG25 CO PN16 DN350</v>
          </cell>
        </row>
        <row r="4245">
          <cell r="D4245" t="str">
            <v>A0040400</v>
          </cell>
          <cell r="E4245" t="str">
            <v>SARACINESCA GG25 CO PN16 DN400</v>
          </cell>
        </row>
        <row r="4246">
          <cell r="D4246" t="str">
            <v>A0040500</v>
          </cell>
          <cell r="E4246" t="str">
            <v>SARACINESCA GG25 CO PN16 DN500</v>
          </cell>
        </row>
        <row r="4247">
          <cell r="D4247" t="str">
            <v>A0040600</v>
          </cell>
          <cell r="E4247" t="str">
            <v>SARACINESCA GG25 CO PN16 DN600</v>
          </cell>
        </row>
        <row r="4248">
          <cell r="D4248" t="str">
            <v>A0040700</v>
          </cell>
          <cell r="E4248" t="str">
            <v>SARACINESCA GG25 CO PN16 DN700</v>
          </cell>
        </row>
        <row r="4249">
          <cell r="D4249" t="str">
            <v>A0040800</v>
          </cell>
          <cell r="E4249" t="str">
            <v>SARACINESCA GG25 CO PN16 DN800</v>
          </cell>
        </row>
        <row r="4250">
          <cell r="D4250" t="str">
            <v>A0050040</v>
          </cell>
          <cell r="E4250" t="str">
            <v>SARAC. GGG40 CC PN25 DN40</v>
          </cell>
        </row>
        <row r="4251">
          <cell r="D4251" t="str">
            <v>A0050050</v>
          </cell>
          <cell r="E4251" t="str">
            <v>SARAC. GGG40 CC PN25 DN50</v>
          </cell>
        </row>
        <row r="4252">
          <cell r="D4252" t="str">
            <v>A0050065</v>
          </cell>
          <cell r="E4252" t="str">
            <v>SARAC. GGG40 CC PN25 DN65</v>
          </cell>
        </row>
        <row r="4253">
          <cell r="D4253" t="str">
            <v>A0050080</v>
          </cell>
          <cell r="E4253" t="str">
            <v>SARAC. GGG40 CC PN25 DN80</v>
          </cell>
        </row>
        <row r="4254">
          <cell r="D4254" t="str">
            <v>A0050100</v>
          </cell>
          <cell r="E4254" t="str">
            <v>SARAC. GGG40 CC PN25 DN100</v>
          </cell>
        </row>
        <row r="4255">
          <cell r="D4255" t="str">
            <v>A0050125</v>
          </cell>
          <cell r="E4255" t="str">
            <v>SARAC. GGG40 CC PN25 DN125</v>
          </cell>
        </row>
        <row r="4256">
          <cell r="D4256" t="str">
            <v>A0050150</v>
          </cell>
          <cell r="E4256" t="str">
            <v>SARAC. GGG40 CC PN25 DN150</v>
          </cell>
        </row>
        <row r="4257">
          <cell r="D4257" t="str">
            <v>A0050200</v>
          </cell>
          <cell r="E4257" t="str">
            <v>SARAC. GGG40 CC PN25 DN200</v>
          </cell>
        </row>
        <row r="4258">
          <cell r="D4258" t="str">
            <v>A0050250</v>
          </cell>
          <cell r="E4258" t="str">
            <v>SARAC. GGG40 CC PN25 DN250</v>
          </cell>
        </row>
        <row r="4259">
          <cell r="D4259" t="str">
            <v>A0050300</v>
          </cell>
          <cell r="E4259" t="str">
            <v>SARAC. GGG40 CC PN25 DN300</v>
          </cell>
        </row>
        <row r="4260">
          <cell r="D4260" t="str">
            <v>A0050350</v>
          </cell>
          <cell r="E4260" t="str">
            <v>SARAC. GGG40 CC PN25 DN350</v>
          </cell>
        </row>
        <row r="4261">
          <cell r="D4261" t="str">
            <v>A0050400</v>
          </cell>
          <cell r="E4261" t="str">
            <v>SARAC. GGG40 CC PN25 DN400</v>
          </cell>
        </row>
        <row r="4262">
          <cell r="D4262" t="str">
            <v>A0060040</v>
          </cell>
          <cell r="E4262" t="str">
            <v>SARAC. GGG40 CC PN40 DN40</v>
          </cell>
        </row>
        <row r="4263">
          <cell r="D4263" t="str">
            <v>A0060050</v>
          </cell>
          <cell r="E4263" t="str">
            <v>SARAC. GGG40 CC PN40 DN50</v>
          </cell>
        </row>
        <row r="4264">
          <cell r="D4264" t="str">
            <v>A0060065</v>
          </cell>
          <cell r="E4264" t="str">
            <v>SARAC. GGG40 CC PN40 DN65</v>
          </cell>
        </row>
        <row r="4265">
          <cell r="D4265" t="str">
            <v>A0060080</v>
          </cell>
          <cell r="E4265" t="str">
            <v>SARAC. GGG40 CC PN40 DN80</v>
          </cell>
        </row>
        <row r="4266">
          <cell r="D4266" t="str">
            <v>A0060100</v>
          </cell>
          <cell r="E4266" t="str">
            <v>SARAC. GGG40 CC PN40 DN100</v>
          </cell>
        </row>
        <row r="4267">
          <cell r="D4267" t="str">
            <v>A0060125</v>
          </cell>
          <cell r="E4267" t="str">
            <v>SARAC. GGG40 CC PN40 DN125</v>
          </cell>
        </row>
        <row r="4268">
          <cell r="D4268" t="str">
            <v>A0060150</v>
          </cell>
          <cell r="E4268" t="str">
            <v>SARAC. GGG40 CC PN40 DN150</v>
          </cell>
        </row>
        <row r="4269">
          <cell r="D4269" t="str">
            <v>A0060200</v>
          </cell>
          <cell r="E4269" t="str">
            <v>SARAC. GGG40 CC PN40 DN200</v>
          </cell>
        </row>
        <row r="4270">
          <cell r="D4270" t="str">
            <v>A0060250</v>
          </cell>
          <cell r="E4270" t="str">
            <v>SARAC. GGG40 CC PN40 DN250</v>
          </cell>
        </row>
        <row r="4271">
          <cell r="D4271" t="str">
            <v>A0060300</v>
          </cell>
          <cell r="E4271" t="str">
            <v>SARAC. GGG40 CC PN40 DN300</v>
          </cell>
        </row>
        <row r="4272">
          <cell r="D4272" t="str">
            <v>A0060350</v>
          </cell>
          <cell r="E4272" t="str">
            <v>SARAC. GGG40 CC PN40 DN350</v>
          </cell>
        </row>
        <row r="4273">
          <cell r="D4273" t="str">
            <v>A0060400</v>
          </cell>
          <cell r="E4273" t="str">
            <v>SARAC. GGG40 CC PN40 DN400</v>
          </cell>
        </row>
        <row r="4274">
          <cell r="D4274" t="str">
            <v>A0070080</v>
          </cell>
          <cell r="E4274" t="str">
            <v>SARACINESCA IDRA.FF PN16 DN80</v>
          </cell>
        </row>
        <row r="4275">
          <cell r="D4275" t="str">
            <v>A0070100</v>
          </cell>
          <cell r="E4275" t="str">
            <v>SARACINESCA IDRA.FF PN16 DN100</v>
          </cell>
        </row>
        <row r="4276">
          <cell r="D4276" t="str">
            <v>A0080080</v>
          </cell>
          <cell r="E4276" t="str">
            <v>SARACINESCA IDRA.FB PN16 DN80</v>
          </cell>
        </row>
        <row r="4277">
          <cell r="D4277" t="str">
            <v>A0080100</v>
          </cell>
          <cell r="E4277" t="str">
            <v>SARACINESCA IDRA.FB PN16 DN100</v>
          </cell>
        </row>
        <row r="4278">
          <cell r="D4278" t="str">
            <v>A0090080</v>
          </cell>
          <cell r="E4278" t="str">
            <v>CURVA X SARAC. IDR PN16 DN80</v>
          </cell>
        </row>
        <row r="4279">
          <cell r="D4279" t="str">
            <v>A0090100</v>
          </cell>
          <cell r="E4279" t="str">
            <v>CURVA X SARAC. IDR PN16 DN100</v>
          </cell>
        </row>
        <row r="4280">
          <cell r="D4280" t="str">
            <v>A0100040</v>
          </cell>
          <cell r="E4280" t="str">
            <v>SARAC. A LEVA CP PN10 DN40</v>
          </cell>
        </row>
        <row r="4281">
          <cell r="D4281" t="str">
            <v>A0100050</v>
          </cell>
          <cell r="E4281" t="str">
            <v>SARAC. A LEVA CP PN10 DN50</v>
          </cell>
        </row>
        <row r="4282">
          <cell r="D4282" t="str">
            <v>A0100065</v>
          </cell>
          <cell r="E4282" t="str">
            <v>SARAC. A LEVA CP PN10 DN65</v>
          </cell>
        </row>
        <row r="4283">
          <cell r="D4283" t="str">
            <v>A0100080</v>
          </cell>
          <cell r="E4283" t="str">
            <v>SARAC. A LEVA CP PN10 DN80</v>
          </cell>
        </row>
        <row r="4284">
          <cell r="D4284" t="str">
            <v>A0100100</v>
          </cell>
          <cell r="E4284" t="str">
            <v>SARAC. A LEVA CP PN10 DN100</v>
          </cell>
        </row>
        <row r="4285">
          <cell r="D4285" t="str">
            <v>A0100125</v>
          </cell>
          <cell r="E4285" t="str">
            <v>SARAC. A LEVA CP PN10 DN125</v>
          </cell>
        </row>
        <row r="4286">
          <cell r="D4286" t="str">
            <v>A0100150</v>
          </cell>
          <cell r="E4286" t="str">
            <v>SARAC. A LEVA CP PN10 DN150</v>
          </cell>
        </row>
        <row r="4287">
          <cell r="D4287" t="str">
            <v>A0100200</v>
          </cell>
          <cell r="E4287" t="str">
            <v>SARAC. A LEVA CP PN10 DN200</v>
          </cell>
        </row>
        <row r="4288">
          <cell r="D4288" t="str">
            <v>A0100250</v>
          </cell>
          <cell r="E4288" t="str">
            <v>SARAC. A LEVA CP PN10 DN250</v>
          </cell>
        </row>
        <row r="4289">
          <cell r="D4289" t="str">
            <v>A0100300</v>
          </cell>
          <cell r="E4289" t="str">
            <v>SARAC. A LEVA CP PN10 DN300</v>
          </cell>
        </row>
        <row r="4290">
          <cell r="D4290" t="str">
            <v>A0130050</v>
          </cell>
          <cell r="E4290" t="str">
            <v>SARAC.GHIG.GG25 MON.PN10 DN50</v>
          </cell>
        </row>
        <row r="4291">
          <cell r="D4291" t="str">
            <v>A0130065</v>
          </cell>
          <cell r="E4291" t="str">
            <v>SARAC.GHIG.GG25 MON.PN10 DN65</v>
          </cell>
        </row>
        <row r="4292">
          <cell r="D4292" t="str">
            <v>A0130080</v>
          </cell>
          <cell r="E4292" t="str">
            <v>SARAC.GHIG.GG25 MON.PN10 DN80</v>
          </cell>
        </row>
        <row r="4293">
          <cell r="D4293" t="str">
            <v>A0130100</v>
          </cell>
          <cell r="E4293" t="str">
            <v>SARAC.GHIG.GG25 MON.PN10 DN100</v>
          </cell>
        </row>
        <row r="4294">
          <cell r="D4294" t="str">
            <v>A0130125</v>
          </cell>
          <cell r="E4294" t="str">
            <v>SARAC.GHIG.GG25 MON.PN10 DN125</v>
          </cell>
        </row>
        <row r="4295">
          <cell r="D4295" t="str">
            <v>A0130150</v>
          </cell>
          <cell r="E4295" t="str">
            <v>SARAC.GHIG.GG25 MON.PN10 DN150</v>
          </cell>
        </row>
        <row r="4296">
          <cell r="D4296" t="str">
            <v>A0130200</v>
          </cell>
          <cell r="E4296" t="str">
            <v>SARAC.GHIG.GG25 MON.PN10 DN200</v>
          </cell>
        </row>
        <row r="4297">
          <cell r="D4297" t="str">
            <v>A0130250</v>
          </cell>
          <cell r="E4297" t="str">
            <v>SARAC.GHIG.GG25 MON.PN10 DN250</v>
          </cell>
        </row>
        <row r="4298">
          <cell r="D4298" t="str">
            <v>A0130300</v>
          </cell>
          <cell r="E4298" t="str">
            <v>SARAC.GHIG.GG25 MON.PN10 DN300</v>
          </cell>
        </row>
        <row r="4299">
          <cell r="D4299" t="str">
            <v>A0130350</v>
          </cell>
          <cell r="E4299" t="str">
            <v>SARAC.GHIG.GG25 MON.PN10 DN350</v>
          </cell>
        </row>
        <row r="4300">
          <cell r="D4300" t="str">
            <v>A0130400</v>
          </cell>
          <cell r="E4300" t="str">
            <v>SARAC.GHIG.GG25 MON.PN10 DN400</v>
          </cell>
        </row>
        <row r="4301">
          <cell r="D4301" t="str">
            <v>A0130450</v>
          </cell>
          <cell r="E4301" t="str">
            <v>SARAC.GHIG.GG25 MON.PN10 DN450</v>
          </cell>
        </row>
        <row r="4302">
          <cell r="D4302" t="str">
            <v>A0130500</v>
          </cell>
          <cell r="E4302" t="str">
            <v>SARAC.GHIG.GG25 MON.PN10 DN500</v>
          </cell>
        </row>
        <row r="4303">
          <cell r="D4303" t="str">
            <v>A0130600</v>
          </cell>
          <cell r="E4303" t="str">
            <v>SARAC.GHIG.GG25 MON.PN10 DN600</v>
          </cell>
        </row>
        <row r="4304">
          <cell r="D4304" t="str">
            <v>A0140050</v>
          </cell>
          <cell r="E4304" t="str">
            <v>SARAC.GHIG.GG25 2/2 PN10 DN50</v>
          </cell>
        </row>
        <row r="4305">
          <cell r="D4305" t="str">
            <v>A0140065</v>
          </cell>
          <cell r="E4305" t="str">
            <v>SARAC.GHIG.GG25 2/2 PN10 DN65</v>
          </cell>
        </row>
        <row r="4306">
          <cell r="D4306" t="str">
            <v>A0140080</v>
          </cell>
          <cell r="E4306" t="str">
            <v>SARAC.GHIG.GG25 2/2 PN10 DN80</v>
          </cell>
        </row>
        <row r="4307">
          <cell r="D4307" t="str">
            <v>A0140100</v>
          </cell>
          <cell r="E4307" t="str">
            <v>SARAC.GHIG.GG25 2/2 PN10 DN100</v>
          </cell>
        </row>
        <row r="4308">
          <cell r="D4308" t="str">
            <v>A0140125</v>
          </cell>
          <cell r="E4308" t="str">
            <v>SARAC.GHIG.GG25 2/2 PN10 DN125</v>
          </cell>
        </row>
        <row r="4309">
          <cell r="D4309" t="str">
            <v>A0140150</v>
          </cell>
          <cell r="E4309" t="str">
            <v>SARAC.GHIG.GG25 2/2 PN10 DN150</v>
          </cell>
        </row>
        <row r="4310">
          <cell r="D4310" t="str">
            <v>A0140200</v>
          </cell>
          <cell r="E4310" t="str">
            <v>SARAC.GHIG.GG25 2/2 PN10 DN200</v>
          </cell>
        </row>
        <row r="4311">
          <cell r="D4311" t="str">
            <v>A0140250</v>
          </cell>
          <cell r="E4311" t="str">
            <v>SARAC.GHIG.GG25 2/2 PN10 DN250</v>
          </cell>
        </row>
        <row r="4312">
          <cell r="D4312" t="str">
            <v>A0140300</v>
          </cell>
          <cell r="E4312" t="str">
            <v>SARAC.GHIG.GG25 2/2 PN10 DN300</v>
          </cell>
        </row>
        <row r="4313">
          <cell r="D4313" t="str">
            <v>A0140350</v>
          </cell>
          <cell r="E4313" t="str">
            <v>SARAC.GHIG.GG25 2/2 PN10 DN350</v>
          </cell>
        </row>
        <row r="4314">
          <cell r="D4314" t="str">
            <v>A0140400</v>
          </cell>
          <cell r="E4314" t="str">
            <v>SARAC.GHIG.GG25 2/2 PN10 DN400</v>
          </cell>
        </row>
        <row r="4315">
          <cell r="D4315" t="str">
            <v>A0140450</v>
          </cell>
          <cell r="E4315" t="str">
            <v>SARAC.GHIG.GG25 2/2 PN10 DN450</v>
          </cell>
        </row>
        <row r="4316">
          <cell r="D4316" t="str">
            <v>A0140500</v>
          </cell>
          <cell r="E4316" t="str">
            <v>SARAC.GHIG.GG25 2/2 PN10 DN500</v>
          </cell>
        </row>
        <row r="4317">
          <cell r="D4317" t="str">
            <v>A0140600</v>
          </cell>
          <cell r="E4317" t="str">
            <v>SARAC.GHIG.GG25 2/2 PN10 DN600</v>
          </cell>
        </row>
        <row r="4318">
          <cell r="D4318" t="str">
            <v>A0160050</v>
          </cell>
          <cell r="E4318" t="str">
            <v>SAR.GHIG.MON.PNEUDE PN10 DN50</v>
          </cell>
        </row>
        <row r="4319">
          <cell r="D4319" t="str">
            <v>A0160065</v>
          </cell>
          <cell r="E4319" t="str">
            <v>SAR.GHIG.MON.PNEUDE PN10 DN65</v>
          </cell>
        </row>
        <row r="4320">
          <cell r="D4320" t="str">
            <v>A0160080</v>
          </cell>
          <cell r="E4320" t="str">
            <v>SAR.GHIG.MON.PNEUDE PN10 DN80</v>
          </cell>
        </row>
        <row r="4321">
          <cell r="D4321" t="str">
            <v>A0160100</v>
          </cell>
          <cell r="E4321" t="str">
            <v>SAR.GHIG.MON.PNEUDE PN10 DN100</v>
          </cell>
        </row>
        <row r="4322">
          <cell r="D4322" t="str">
            <v>A0160125</v>
          </cell>
          <cell r="E4322" t="str">
            <v>SAR.GHIG.MON.PNEUDE PN10 DN125</v>
          </cell>
        </row>
        <row r="4323">
          <cell r="D4323" t="str">
            <v>A0160150</v>
          </cell>
          <cell r="E4323" t="str">
            <v>SAR.GHIG.MON.PNEUDE PN10 DN150</v>
          </cell>
        </row>
        <row r="4324">
          <cell r="D4324" t="str">
            <v>A0160200</v>
          </cell>
          <cell r="E4324" t="str">
            <v>SAR.GHIG.MON.PNEUDE PN10 DN200</v>
          </cell>
        </row>
        <row r="4325">
          <cell r="D4325" t="str">
            <v>A0160250</v>
          </cell>
          <cell r="E4325" t="str">
            <v>SAR.GHIG.MON.PNEUDE PN10 DN250</v>
          </cell>
        </row>
        <row r="4326">
          <cell r="D4326" t="str">
            <v>A0160300</v>
          </cell>
          <cell r="E4326" t="str">
            <v>SAR.GHIG.MON.PNEUDE PN10 DN300</v>
          </cell>
        </row>
        <row r="4327">
          <cell r="D4327" t="str">
            <v>A0160350</v>
          </cell>
          <cell r="E4327" t="str">
            <v>SAR.GHIG.MON.PNEUDE PN10 DN350</v>
          </cell>
        </row>
        <row r="4328">
          <cell r="D4328" t="str">
            <v>A0160400</v>
          </cell>
          <cell r="E4328" t="str">
            <v>SAR.GHIG.MON.PNEUDE PN10 DN400</v>
          </cell>
        </row>
        <row r="4329">
          <cell r="D4329" t="str">
            <v>A0160450</v>
          </cell>
          <cell r="E4329" t="str">
            <v>SAR.GHIG.MON.PNEUDE PN10 DN450</v>
          </cell>
        </row>
        <row r="4330">
          <cell r="D4330" t="str">
            <v>A0160500</v>
          </cell>
          <cell r="E4330" t="str">
            <v>SAR.GHIG.MON.PNEUDE PN10 DN500</v>
          </cell>
        </row>
        <row r="4331">
          <cell r="D4331" t="str">
            <v>A0160600</v>
          </cell>
          <cell r="E4331" t="str">
            <v>SAR.GHIG.MON.PNEUDE PN10 DN600</v>
          </cell>
        </row>
        <row r="4332">
          <cell r="D4332" t="str">
            <v>A0170050</v>
          </cell>
          <cell r="E4332" t="str">
            <v>SAR.GHIG.2/2 PNEUDE PN10 DN50</v>
          </cell>
        </row>
        <row r="4333">
          <cell r="D4333" t="str">
            <v>A0170065</v>
          </cell>
          <cell r="E4333" t="str">
            <v>SAR.GHIG.2/2 PNEUDE PN10 DN65</v>
          </cell>
        </row>
        <row r="4334">
          <cell r="D4334" t="str">
            <v>A0170080</v>
          </cell>
          <cell r="E4334" t="str">
            <v>SAR.GHIG.2/2 PNEUDE PN10 DN80</v>
          </cell>
        </row>
        <row r="4335">
          <cell r="D4335" t="str">
            <v>A0170100</v>
          </cell>
          <cell r="E4335" t="str">
            <v>SAR.GHIG.2/2 PNEUDE PN10 DN100</v>
          </cell>
        </row>
        <row r="4336">
          <cell r="D4336" t="str">
            <v>A0170125</v>
          </cell>
          <cell r="E4336" t="str">
            <v>SAR.GHIG.2/2 PNEUDE PN10 DN125</v>
          </cell>
        </row>
        <row r="4337">
          <cell r="D4337" t="str">
            <v>A0170150</v>
          </cell>
          <cell r="E4337" t="str">
            <v>SAR.GHIG.2/2 PNEUDE PN10 DN150</v>
          </cell>
        </row>
        <row r="4338">
          <cell r="D4338" t="str">
            <v>A0170200</v>
          </cell>
          <cell r="E4338" t="str">
            <v>SAR.GHIG.2/2 PNEUDE PN10 DN200</v>
          </cell>
        </row>
        <row r="4339">
          <cell r="D4339" t="str">
            <v>A0170250</v>
          </cell>
          <cell r="E4339" t="str">
            <v>SAR.GHIG.2/2 PNEUDE PN10 DN250</v>
          </cell>
        </row>
        <row r="4340">
          <cell r="D4340" t="str">
            <v>A0170300</v>
          </cell>
          <cell r="E4340" t="str">
            <v>SAR.GHIG.2/2 PNEUDE PN10 DN300</v>
          </cell>
        </row>
        <row r="4341">
          <cell r="D4341" t="str">
            <v>A0170350</v>
          </cell>
          <cell r="E4341" t="str">
            <v>SAR.GHIG.2/2 PNEUDE PN10 DN350</v>
          </cell>
        </row>
        <row r="4342">
          <cell r="D4342" t="str">
            <v>A0170400</v>
          </cell>
          <cell r="E4342" t="str">
            <v>SAR.GHIG.2/2 PNEUDE PN10 DN400</v>
          </cell>
        </row>
        <row r="4343">
          <cell r="D4343" t="str">
            <v>A0170450</v>
          </cell>
          <cell r="E4343" t="str">
            <v>SAR.GHIG.2/2 PNEUDE PN10 DN450</v>
          </cell>
        </row>
        <row r="4344">
          <cell r="D4344" t="str">
            <v>A0170500</v>
          </cell>
          <cell r="E4344" t="str">
            <v>SAR.GHIG.2/2 PNEUDE PN10 DN500</v>
          </cell>
        </row>
        <row r="4345">
          <cell r="D4345" t="str">
            <v>A0170600</v>
          </cell>
          <cell r="E4345" t="str">
            <v>SAR.GHIG.2/2 PNEUDE PN10 DN600</v>
          </cell>
        </row>
        <row r="4346">
          <cell r="D4346" t="str">
            <v>A0200040</v>
          </cell>
          <cell r="E4346" t="str">
            <v>SARAC. GS CP CG PN10 DN40</v>
          </cell>
        </row>
        <row r="4347">
          <cell r="D4347" t="str">
            <v>A0200050</v>
          </cell>
          <cell r="E4347" t="str">
            <v>SARAC. GS CP CG PN10 DN50</v>
          </cell>
        </row>
        <row r="4348">
          <cell r="D4348" t="str">
            <v>A0200065</v>
          </cell>
          <cell r="E4348" t="str">
            <v>SARAC. GS CP CG PN10 DN65</v>
          </cell>
        </row>
        <row r="4349">
          <cell r="D4349" t="str">
            <v>A0200080</v>
          </cell>
          <cell r="E4349" t="str">
            <v>SARAC. GS CP CG PN10 DN80</v>
          </cell>
        </row>
        <row r="4350">
          <cell r="D4350" t="str">
            <v>A0200100</v>
          </cell>
          <cell r="E4350" t="str">
            <v>SARAC. GS CP CG PN10 DN100</v>
          </cell>
        </row>
        <row r="4351">
          <cell r="D4351" t="str">
            <v>A0200125</v>
          </cell>
          <cell r="E4351" t="str">
            <v>SARAC. GS CP CG PN10 DN125</v>
          </cell>
        </row>
        <row r="4352">
          <cell r="D4352" t="str">
            <v>A0200150</v>
          </cell>
          <cell r="E4352" t="str">
            <v>SARAC. GS CP CG PN10 DN150</v>
          </cell>
        </row>
        <row r="4353">
          <cell r="D4353" t="str">
            <v>A0200200</v>
          </cell>
          <cell r="E4353" t="str">
            <v>SARAC. GS CP CG PN10 DN200</v>
          </cell>
        </row>
        <row r="4354">
          <cell r="D4354" t="str">
            <v>A0200250</v>
          </cell>
          <cell r="E4354" t="str">
            <v>SARAC. GS CP CG PN10 DN250</v>
          </cell>
        </row>
        <row r="4355">
          <cell r="D4355" t="str">
            <v>A0200300</v>
          </cell>
          <cell r="E4355" t="str">
            <v>SARAC. GS CP CG PN10 DN300</v>
          </cell>
        </row>
        <row r="4356">
          <cell r="D4356" t="str">
            <v>A0210040</v>
          </cell>
          <cell r="E4356" t="str">
            <v>SARAC. GS CP CG PN16 DN40</v>
          </cell>
        </row>
        <row r="4357">
          <cell r="D4357" t="str">
            <v>A0210050</v>
          </cell>
          <cell r="E4357" t="str">
            <v>SARAC. GS CP CG PN16 DN50</v>
          </cell>
        </row>
        <row r="4358">
          <cell r="D4358" t="str">
            <v>A0210065</v>
          </cell>
          <cell r="E4358" t="str">
            <v>SARAC. GS CP CG PN16 DN65</v>
          </cell>
        </row>
        <row r="4359">
          <cell r="D4359" t="str">
            <v>A0210080</v>
          </cell>
          <cell r="E4359" t="str">
            <v>SARAC. GS CP CG PN16 DN80</v>
          </cell>
        </row>
        <row r="4360">
          <cell r="D4360" t="str">
            <v>A0210100</v>
          </cell>
          <cell r="E4360" t="str">
            <v>SARAC. GS CP CG PN16 DN100</v>
          </cell>
        </row>
        <row r="4361">
          <cell r="D4361" t="str">
            <v>A0210125</v>
          </cell>
          <cell r="E4361" t="str">
            <v>SARAC. GS CP CG PN16 DN125</v>
          </cell>
        </row>
        <row r="4362">
          <cell r="D4362" t="str">
            <v>A0210150</v>
          </cell>
          <cell r="E4362" t="str">
            <v>SARAC. GS CP CG PN16 DN150</v>
          </cell>
        </row>
        <row r="4363">
          <cell r="D4363" t="str">
            <v>A0210200</v>
          </cell>
          <cell r="E4363" t="str">
            <v>SARAC. GS CP CG PN16 DN200</v>
          </cell>
        </row>
        <row r="4364">
          <cell r="D4364" t="str">
            <v>A0210250</v>
          </cell>
          <cell r="E4364" t="str">
            <v>SARAC. GS CP CG PN16 DN250</v>
          </cell>
        </row>
        <row r="4365">
          <cell r="D4365" t="str">
            <v>A0210300</v>
          </cell>
          <cell r="E4365" t="str">
            <v>SARAC. GS CP CG PN16 DN300</v>
          </cell>
        </row>
        <row r="4366">
          <cell r="D4366" t="str">
            <v>A0220040</v>
          </cell>
          <cell r="E4366" t="str">
            <v>SARAC. GS CO CG PN10 DN40</v>
          </cell>
        </row>
        <row r="4367">
          <cell r="D4367" t="str">
            <v>A0220050</v>
          </cell>
          <cell r="E4367" t="str">
            <v>SARAC. GS CO CG PN10 DN50</v>
          </cell>
        </row>
        <row r="4368">
          <cell r="D4368" t="str">
            <v>A0220065</v>
          </cell>
          <cell r="E4368" t="str">
            <v>SARAC. GS CO CG PN10 DN65</v>
          </cell>
        </row>
        <row r="4369">
          <cell r="D4369" t="str">
            <v>A0220080</v>
          </cell>
          <cell r="E4369" t="str">
            <v>SARAC. GS CO CG PN10 DN80</v>
          </cell>
        </row>
        <row r="4370">
          <cell r="D4370" t="str">
            <v>A0220100</v>
          </cell>
          <cell r="E4370" t="str">
            <v>SARAC. GS CO CG PN10 DN100</v>
          </cell>
        </row>
        <row r="4371">
          <cell r="D4371" t="str">
            <v>A0220125</v>
          </cell>
          <cell r="E4371" t="str">
            <v>SARAC. GS CO CG PN10 DN125</v>
          </cell>
        </row>
        <row r="4372">
          <cell r="D4372" t="str">
            <v>A0220150</v>
          </cell>
          <cell r="E4372" t="str">
            <v>SARAC. GS CO CG PN10 DN150</v>
          </cell>
        </row>
        <row r="4373">
          <cell r="D4373" t="str">
            <v>A0220200</v>
          </cell>
          <cell r="E4373" t="str">
            <v>SARAC. GS CO CG PN10 DN200</v>
          </cell>
        </row>
        <row r="4374">
          <cell r="D4374" t="str">
            <v>A0220250</v>
          </cell>
          <cell r="E4374" t="str">
            <v>SARAC. GS CO CG PN10 DN250</v>
          </cell>
        </row>
        <row r="4375">
          <cell r="D4375" t="str">
            <v>A0220300</v>
          </cell>
          <cell r="E4375" t="str">
            <v>SARAC. GS CO CG PN10 DN300</v>
          </cell>
        </row>
        <row r="4376">
          <cell r="D4376" t="str">
            <v>A0220350</v>
          </cell>
          <cell r="E4376" t="str">
            <v>SARAC. GS C0 CG PN10 DN350</v>
          </cell>
        </row>
        <row r="4377">
          <cell r="D4377" t="str">
            <v>A0220400</v>
          </cell>
          <cell r="E4377" t="str">
            <v>SARAC. GS C0 CG PN10 DN400</v>
          </cell>
        </row>
        <row r="4378">
          <cell r="D4378" t="str">
            <v>A0230040</v>
          </cell>
          <cell r="E4378" t="str">
            <v>SARAC. GS CO CG PN16 DN40</v>
          </cell>
        </row>
        <row r="4379">
          <cell r="D4379" t="str">
            <v>A0230050</v>
          </cell>
          <cell r="E4379" t="str">
            <v>SARAC. GS CO CG PN16 DN50</v>
          </cell>
        </row>
        <row r="4380">
          <cell r="D4380" t="str">
            <v>A0230065</v>
          </cell>
          <cell r="E4380" t="str">
            <v>SARAC. GS CO CG PN16 DN65</v>
          </cell>
        </row>
        <row r="4381">
          <cell r="D4381" t="str">
            <v>A0230080</v>
          </cell>
          <cell r="E4381" t="str">
            <v>SARAC. GS CO CG PN16 DN80</v>
          </cell>
        </row>
        <row r="4382">
          <cell r="D4382" t="str">
            <v>A0230100</v>
          </cell>
          <cell r="E4382" t="str">
            <v>SARAC. GS CO CG PN16 DN100</v>
          </cell>
        </row>
        <row r="4383">
          <cell r="D4383" t="str">
            <v>A0230125</v>
          </cell>
          <cell r="E4383" t="str">
            <v>SARAC. GS CO CG PN16 DN125</v>
          </cell>
        </row>
        <row r="4384">
          <cell r="D4384" t="str">
            <v>A0230150</v>
          </cell>
          <cell r="E4384" t="str">
            <v>SARAC. GS CO CG PN16 DN150</v>
          </cell>
        </row>
        <row r="4385">
          <cell r="D4385" t="str">
            <v>A0230200</v>
          </cell>
          <cell r="E4385" t="str">
            <v>SARAC. GS CO CG PN16 DN200</v>
          </cell>
        </row>
        <row r="4386">
          <cell r="D4386" t="str">
            <v>A0230250</v>
          </cell>
          <cell r="E4386" t="str">
            <v>SARAC. GS CO CG PN16 DN250</v>
          </cell>
        </row>
        <row r="4387">
          <cell r="D4387" t="str">
            <v>A0230300</v>
          </cell>
          <cell r="E4387" t="str">
            <v>SARAC. GS CO CG PN16 DN300</v>
          </cell>
        </row>
        <row r="4388">
          <cell r="D4388" t="str">
            <v>A02E0040</v>
          </cell>
          <cell r="E4388" t="str">
            <v>SARAC. GG25 CP VE PN10 DN40</v>
          </cell>
        </row>
        <row r="4389">
          <cell r="D4389" t="str">
            <v>A02E0050</v>
          </cell>
          <cell r="E4389" t="str">
            <v>SARAC. GG25 CP VE PN10 DN50</v>
          </cell>
        </row>
        <row r="4390">
          <cell r="D4390" t="str">
            <v>A02E0065</v>
          </cell>
          <cell r="E4390" t="str">
            <v>SARAC. GG25 CP VE PN10 DN65</v>
          </cell>
        </row>
        <row r="4391">
          <cell r="D4391" t="str">
            <v>A02E0080</v>
          </cell>
          <cell r="E4391" t="str">
            <v>SARAC. GG25 CP VE PN10 DN80</v>
          </cell>
        </row>
        <row r="4392">
          <cell r="D4392" t="str">
            <v>A02E0100</v>
          </cell>
          <cell r="E4392" t="str">
            <v>SARAC. GG25 CP VE PN10 DN100</v>
          </cell>
        </row>
        <row r="4393">
          <cell r="D4393" t="str">
            <v>A02E0125</v>
          </cell>
          <cell r="E4393" t="str">
            <v>SARAC. GG25 CP VE PN10 DN125</v>
          </cell>
        </row>
        <row r="4394">
          <cell r="D4394" t="str">
            <v>A02E0150</v>
          </cell>
          <cell r="E4394" t="str">
            <v>SARAC. GG25 CP VE PN10 DN150</v>
          </cell>
        </row>
        <row r="4395">
          <cell r="D4395" t="str">
            <v>A02E0200</v>
          </cell>
          <cell r="E4395" t="str">
            <v>SARAC. GG25 CP VE PN10 DN200</v>
          </cell>
        </row>
        <row r="4396">
          <cell r="D4396" t="str">
            <v>A02E0250</v>
          </cell>
          <cell r="E4396" t="str">
            <v>SARAC. GG25 CP VE PN10 DN250</v>
          </cell>
        </row>
        <row r="4397">
          <cell r="D4397" t="str">
            <v>A02E0300</v>
          </cell>
          <cell r="E4397" t="str">
            <v>SARAC. GG25 CP VE PN10 DN300</v>
          </cell>
        </row>
        <row r="4398">
          <cell r="D4398" t="str">
            <v>A0300050</v>
          </cell>
          <cell r="E4398" t="str">
            <v>SARAC. ACC. VI CP PN16 DN50</v>
          </cell>
        </row>
        <row r="4399">
          <cell r="D4399" t="str">
            <v>A0300065</v>
          </cell>
          <cell r="E4399" t="str">
            <v>SARAC. ACC. VI CP PN16 DN65</v>
          </cell>
        </row>
        <row r="4400">
          <cell r="D4400" t="str">
            <v>A0300080</v>
          </cell>
          <cell r="E4400" t="str">
            <v>SARAC. ACC. VI CP PN16 DN80</v>
          </cell>
        </row>
        <row r="4401">
          <cell r="D4401" t="str">
            <v>A0300100</v>
          </cell>
          <cell r="E4401" t="str">
            <v>SARAC. ACC. VI CP PN16 DN100</v>
          </cell>
        </row>
        <row r="4402">
          <cell r="D4402" t="str">
            <v>A0300125</v>
          </cell>
          <cell r="E4402" t="str">
            <v>SARAC. ACC. VI CP PN16 DN125</v>
          </cell>
        </row>
        <row r="4403">
          <cell r="D4403" t="str">
            <v>A0300150</v>
          </cell>
          <cell r="E4403" t="str">
            <v>SARAC. ACC. VI CP PN16 DN150</v>
          </cell>
        </row>
        <row r="4404">
          <cell r="D4404" t="str">
            <v>A0300200</v>
          </cell>
          <cell r="E4404" t="str">
            <v>SARAC. ACC. VI CP PN16 DN200</v>
          </cell>
        </row>
        <row r="4405">
          <cell r="D4405" t="str">
            <v>A0300250</v>
          </cell>
          <cell r="E4405" t="str">
            <v>SARAC. ACC. VI CP PN16 DN250</v>
          </cell>
        </row>
        <row r="4406">
          <cell r="D4406" t="str">
            <v>A0300300</v>
          </cell>
          <cell r="E4406" t="str">
            <v>SARAC. ACC. VI CP PN16 DN300</v>
          </cell>
        </row>
        <row r="4407">
          <cell r="D4407" t="str">
            <v>A0300350</v>
          </cell>
          <cell r="E4407" t="str">
            <v>SARAC. ACC. VI CP PN16 DN350</v>
          </cell>
        </row>
        <row r="4408">
          <cell r="D4408" t="str">
            <v>A0300400</v>
          </cell>
          <cell r="E4408" t="str">
            <v>SARAC. ACC. VI CP PN16 DN400</v>
          </cell>
        </row>
        <row r="4409">
          <cell r="D4409" t="str">
            <v>A0300500</v>
          </cell>
          <cell r="E4409" t="str">
            <v>SARAC. ACC. VI CP PN16 DN500</v>
          </cell>
        </row>
        <row r="4410">
          <cell r="D4410" t="str">
            <v>A0300600</v>
          </cell>
          <cell r="E4410" t="str">
            <v>SARAC. ACC. VI CP PN16 DN600</v>
          </cell>
        </row>
        <row r="4411">
          <cell r="D4411" t="str">
            <v>A0300700</v>
          </cell>
          <cell r="E4411" t="str">
            <v>SARAC. ACC. VI CP PN16 DN700</v>
          </cell>
        </row>
        <row r="4412">
          <cell r="D4412" t="str">
            <v>A0300800</v>
          </cell>
          <cell r="E4412" t="str">
            <v>SARAC. ACC. VI CP PN16 DN800</v>
          </cell>
        </row>
        <row r="4413">
          <cell r="D4413" t="str">
            <v>A0310050</v>
          </cell>
          <cell r="E4413" t="str">
            <v>SARAC. ACC. VE CP PN16 DN50</v>
          </cell>
        </row>
        <row r="4414">
          <cell r="D4414" t="str">
            <v>A0310065</v>
          </cell>
          <cell r="E4414" t="str">
            <v>SARAC. ACC. VE CP PN16 DN65</v>
          </cell>
        </row>
        <row r="4415">
          <cell r="D4415" t="str">
            <v>A0310080</v>
          </cell>
          <cell r="E4415" t="str">
            <v>SARAC. ACC. VE CP PN16 DN80</v>
          </cell>
        </row>
        <row r="4416">
          <cell r="D4416" t="str">
            <v>A0310100</v>
          </cell>
          <cell r="E4416" t="str">
            <v>SARAC. ACC. VE CP PN16 DN100</v>
          </cell>
        </row>
        <row r="4417">
          <cell r="D4417" t="str">
            <v>A0310125</v>
          </cell>
          <cell r="E4417" t="str">
            <v>SARAC. ACC. VE CP PN16 DN125</v>
          </cell>
        </row>
        <row r="4418">
          <cell r="D4418" t="str">
            <v>A0310150</v>
          </cell>
          <cell r="E4418" t="str">
            <v>SARAC. ACC. VE CP PN16 DN150</v>
          </cell>
        </row>
        <row r="4419">
          <cell r="D4419" t="str">
            <v>A0310200</v>
          </cell>
          <cell r="E4419" t="str">
            <v>SARAC. ACC. VE CP PN16 DN200</v>
          </cell>
        </row>
        <row r="4420">
          <cell r="D4420" t="str">
            <v>A0310250</v>
          </cell>
          <cell r="E4420" t="str">
            <v>SARAC. ACC. VE CP PN16 DN250</v>
          </cell>
        </row>
        <row r="4421">
          <cell r="D4421" t="str">
            <v>A0310300</v>
          </cell>
          <cell r="E4421" t="str">
            <v>SARAC. ACC. VE CP PN16 DN300</v>
          </cell>
        </row>
        <row r="4422">
          <cell r="D4422" t="str">
            <v>A0310350</v>
          </cell>
          <cell r="E4422" t="str">
            <v>SARAC. ACC. VE CP PN16 DN350</v>
          </cell>
        </row>
        <row r="4423">
          <cell r="D4423" t="str">
            <v>A0310400</v>
          </cell>
          <cell r="E4423" t="str">
            <v>SARAC. ACC. VE CP PN16 DN400</v>
          </cell>
        </row>
        <row r="4424">
          <cell r="D4424" t="str">
            <v>A0310500</v>
          </cell>
          <cell r="E4424" t="str">
            <v>SARAC. ACC. VE CP PN16 DN500</v>
          </cell>
        </row>
        <row r="4425">
          <cell r="D4425" t="str">
            <v>A0310600</v>
          </cell>
          <cell r="E4425" t="str">
            <v>SARAC. ACC. VE CP PN16 DN600</v>
          </cell>
        </row>
        <row r="4426">
          <cell r="D4426" t="str">
            <v>A0310700</v>
          </cell>
          <cell r="E4426" t="str">
            <v>SARAC. ACC. VE CP PN16 DN700</v>
          </cell>
        </row>
        <row r="4427">
          <cell r="D4427" t="str">
            <v>A0310800</v>
          </cell>
          <cell r="E4427" t="str">
            <v>SARAC. ACC. VE CP PN16 DN800</v>
          </cell>
        </row>
        <row r="4428">
          <cell r="D4428" t="str">
            <v>A0320050</v>
          </cell>
          <cell r="E4428" t="str">
            <v>SAR. ACC. VI CO PN25-40 DN50</v>
          </cell>
        </row>
        <row r="4429">
          <cell r="D4429" t="str">
            <v>A0320065</v>
          </cell>
          <cell r="E4429" t="str">
            <v>SAR. ACC. VI CO PN25-40 DN65</v>
          </cell>
        </row>
        <row r="4430">
          <cell r="D4430" t="str">
            <v>A0320080</v>
          </cell>
          <cell r="E4430" t="str">
            <v>SAR. ACC. VI CO PN25-40 DN80</v>
          </cell>
        </row>
        <row r="4431">
          <cell r="D4431" t="str">
            <v>A0320100</v>
          </cell>
          <cell r="E4431" t="str">
            <v>SAR. ACC. VI CO PN25-40 DN100</v>
          </cell>
        </row>
        <row r="4432">
          <cell r="D4432" t="str">
            <v>A0320125</v>
          </cell>
          <cell r="E4432" t="str">
            <v>SAR. ACC. VI CO PN25-40 DN125</v>
          </cell>
        </row>
        <row r="4433">
          <cell r="D4433" t="str">
            <v>A0320150</v>
          </cell>
          <cell r="E4433" t="str">
            <v>SAR. ACC. VI CO PN25-40 DN150</v>
          </cell>
        </row>
        <row r="4434">
          <cell r="D4434" t="str">
            <v>A0320200</v>
          </cell>
          <cell r="E4434" t="str">
            <v>SAR. ACC. VI CO PN25-40 DN200</v>
          </cell>
        </row>
        <row r="4435">
          <cell r="D4435" t="str">
            <v>A0320250</v>
          </cell>
          <cell r="E4435" t="str">
            <v>SAR. ACC. VI CO PN25-40 DN250</v>
          </cell>
        </row>
        <row r="4436">
          <cell r="D4436" t="str">
            <v>A0320300</v>
          </cell>
          <cell r="E4436" t="str">
            <v>SAR. ACC. VI CO PN25-40 DN300</v>
          </cell>
        </row>
        <row r="4437">
          <cell r="D4437" t="str">
            <v>A0320350</v>
          </cell>
          <cell r="E4437" t="str">
            <v>SAR. ACC. VI CO PN25-40 DN350</v>
          </cell>
        </row>
        <row r="4438">
          <cell r="D4438" t="str">
            <v>A0320400</v>
          </cell>
          <cell r="E4438" t="str">
            <v>SAR. ACC. VI CO PN25-40 DN400</v>
          </cell>
        </row>
        <row r="4439">
          <cell r="D4439" t="str">
            <v>A0320450</v>
          </cell>
          <cell r="E4439" t="str">
            <v>SAR. ACC. VI CO PN25-40 DN450</v>
          </cell>
        </row>
        <row r="4440">
          <cell r="D4440" t="str">
            <v>A0320500</v>
          </cell>
          <cell r="E4440" t="str">
            <v>SAR. ACC. VI CO PN25-40 DN500</v>
          </cell>
        </row>
        <row r="4441">
          <cell r="D4441" t="str">
            <v>A0320600</v>
          </cell>
          <cell r="E4441" t="str">
            <v>SAR. ACC. VI CO PN25-40 DN600</v>
          </cell>
        </row>
        <row r="4442">
          <cell r="D4442" t="str">
            <v>A0320700</v>
          </cell>
          <cell r="E4442" t="str">
            <v>SAR. ACC. VI CO PN25-40 DN700</v>
          </cell>
        </row>
        <row r="4443">
          <cell r="D4443" t="str">
            <v>A0330050</v>
          </cell>
          <cell r="E4443" t="str">
            <v>SAR. ACC. VE CO PN25-40 DN50</v>
          </cell>
        </row>
        <row r="4444">
          <cell r="D4444" t="str">
            <v>A0330065</v>
          </cell>
          <cell r="E4444" t="str">
            <v>SAR. ACC. VE CO PN25-40 DN65</v>
          </cell>
        </row>
        <row r="4445">
          <cell r="D4445" t="str">
            <v>A0330080</v>
          </cell>
          <cell r="E4445" t="str">
            <v>SAR. ACC. VE CO PN25-40 DN80</v>
          </cell>
        </row>
        <row r="4446">
          <cell r="D4446" t="str">
            <v>A0330100</v>
          </cell>
          <cell r="E4446" t="str">
            <v>SAR. ACC. VE CO PN25-40 DN100</v>
          </cell>
        </row>
        <row r="4447">
          <cell r="D4447" t="str">
            <v>A0330125</v>
          </cell>
          <cell r="E4447" t="str">
            <v>SAR. ACC. VE CO PN25-40 DN125</v>
          </cell>
        </row>
        <row r="4448">
          <cell r="D4448" t="str">
            <v>A0330150</v>
          </cell>
          <cell r="E4448" t="str">
            <v>SAR. ACC. VE CO PN25-40 DN150</v>
          </cell>
        </row>
        <row r="4449">
          <cell r="D4449" t="str">
            <v>A0330200</v>
          </cell>
          <cell r="E4449" t="str">
            <v>SAR. ACC. VE CO PN25-40 DN200</v>
          </cell>
        </row>
        <row r="4450">
          <cell r="D4450" t="str">
            <v>A0330250</v>
          </cell>
          <cell r="E4450" t="str">
            <v>SAR. ACC. VE CO PN25-40 DN250</v>
          </cell>
        </row>
        <row r="4451">
          <cell r="D4451" t="str">
            <v>A0330300</v>
          </cell>
          <cell r="E4451" t="str">
            <v>SAR. ACC. VE CO PN25-40 DN300</v>
          </cell>
        </row>
        <row r="4452">
          <cell r="D4452" t="str">
            <v>A0330350</v>
          </cell>
          <cell r="E4452" t="str">
            <v>SAR. ACC. VE CO PN25-40 DN350</v>
          </cell>
        </row>
        <row r="4453">
          <cell r="D4453" t="str">
            <v>A0330400</v>
          </cell>
          <cell r="E4453" t="str">
            <v>SAR. ACC. VE CO PN25-40 DN400</v>
          </cell>
        </row>
        <row r="4454">
          <cell r="D4454" t="str">
            <v>A0330450</v>
          </cell>
          <cell r="E4454" t="str">
            <v>SAR. ACC. VE CO PN25-40 DN450</v>
          </cell>
        </row>
        <row r="4455">
          <cell r="D4455" t="str">
            <v>A0330500</v>
          </cell>
          <cell r="E4455" t="str">
            <v>SAR. ACC. VE CO PN25-40 DN500</v>
          </cell>
        </row>
        <row r="4456">
          <cell r="D4456" t="str">
            <v>A0330600</v>
          </cell>
          <cell r="E4456" t="str">
            <v>SAR. ACC. VE CO PN25-40 DN600</v>
          </cell>
        </row>
        <row r="4457">
          <cell r="D4457" t="str">
            <v>A0330700</v>
          </cell>
          <cell r="E4457" t="str">
            <v>SAR. ACC. VE CO PN25-40 DN700</v>
          </cell>
        </row>
        <row r="4458">
          <cell r="D4458" t="str">
            <v>A0340050</v>
          </cell>
          <cell r="E4458" t="str">
            <v>SAR. ACC. VE CC PN64 DN50</v>
          </cell>
        </row>
        <row r="4459">
          <cell r="D4459" t="str">
            <v>A0340065</v>
          </cell>
          <cell r="E4459" t="str">
            <v>SAR. ACC. VE CC PN64 DN65</v>
          </cell>
        </row>
        <row r="4460">
          <cell r="D4460" t="str">
            <v>A0340080</v>
          </cell>
          <cell r="E4460" t="str">
            <v>SAR. ACC. VE CC PN64 DN80</v>
          </cell>
        </row>
        <row r="4461">
          <cell r="D4461" t="str">
            <v>A0340100</v>
          </cell>
          <cell r="E4461" t="str">
            <v>SAR. ACC. VE CC PN64 DN100</v>
          </cell>
        </row>
        <row r="4462">
          <cell r="D4462" t="str">
            <v>A0340125</v>
          </cell>
          <cell r="E4462" t="str">
            <v>SAR. ACC. VE CC PN64 DN125</v>
          </cell>
        </row>
        <row r="4463">
          <cell r="D4463" t="str">
            <v>A0340150</v>
          </cell>
          <cell r="E4463" t="str">
            <v>SAR. ACC. VE CC PN64 DN150</v>
          </cell>
        </row>
        <row r="4464">
          <cell r="D4464" t="str">
            <v>A0340200</v>
          </cell>
          <cell r="E4464" t="str">
            <v>SAR. ACC. VE CC PN64 DN200</v>
          </cell>
        </row>
        <row r="4465">
          <cell r="D4465" t="str">
            <v>A0340250</v>
          </cell>
          <cell r="E4465" t="str">
            <v>SAR. ACC. VE CC PN64 DN250</v>
          </cell>
        </row>
        <row r="4466">
          <cell r="D4466" t="str">
            <v>A0340300</v>
          </cell>
          <cell r="E4466" t="str">
            <v>SAR. ACC. VE CC PN64 DN300</v>
          </cell>
        </row>
        <row r="4467">
          <cell r="D4467" t="str">
            <v>A0340350</v>
          </cell>
          <cell r="E4467" t="str">
            <v>SAR. ACC. VE CC PN64 DN350</v>
          </cell>
        </row>
        <row r="4468">
          <cell r="D4468" t="str">
            <v>A0340400</v>
          </cell>
          <cell r="E4468" t="str">
            <v>SAR. ACC. VE CC PN64 DN400</v>
          </cell>
        </row>
        <row r="4469">
          <cell r="D4469" t="str">
            <v>A0350050</v>
          </cell>
          <cell r="E4469" t="str">
            <v>SAR. ACC. VE CC PN100 DN50</v>
          </cell>
        </row>
        <row r="4470">
          <cell r="D4470" t="str">
            <v>A0350065</v>
          </cell>
          <cell r="E4470" t="str">
            <v>SAR. ACC. VE CC PN100 DN65</v>
          </cell>
        </row>
        <row r="4471">
          <cell r="D4471" t="str">
            <v>A0350080</v>
          </cell>
          <cell r="E4471" t="str">
            <v>SAR. ACC. VE CC PN100 DN80</v>
          </cell>
        </row>
        <row r="4472">
          <cell r="D4472" t="str">
            <v>A0350100</v>
          </cell>
          <cell r="E4472" t="str">
            <v>SAR. ACC. VE CC PN100 DN100</v>
          </cell>
        </row>
        <row r="4473">
          <cell r="D4473" t="str">
            <v>A0350125</v>
          </cell>
          <cell r="E4473" t="str">
            <v>SAR. ACC. VE CC PN100 DN125</v>
          </cell>
        </row>
        <row r="4474">
          <cell r="D4474" t="str">
            <v>A0350150</v>
          </cell>
          <cell r="E4474" t="str">
            <v>SAR. ACC. VE CC PN100 DN150</v>
          </cell>
        </row>
        <row r="4475">
          <cell r="D4475" t="str">
            <v>A0350200</v>
          </cell>
          <cell r="E4475" t="str">
            <v>SAR. ACC. VE CC PN100 DN200</v>
          </cell>
        </row>
        <row r="4476">
          <cell r="D4476" t="str">
            <v>A0350250</v>
          </cell>
          <cell r="E4476" t="str">
            <v>SAR. ACC. VE CC PN100 DN250</v>
          </cell>
        </row>
        <row r="4477">
          <cell r="D4477" t="str">
            <v>A0350300</v>
          </cell>
          <cell r="E4477" t="str">
            <v>SAR. ACC. VE CC PN100 DN300</v>
          </cell>
        </row>
        <row r="4478">
          <cell r="D4478" t="str">
            <v>A03E0040</v>
          </cell>
          <cell r="E4478" t="str">
            <v>SARAC. GG25 CO VE PN10 DN40</v>
          </cell>
        </row>
        <row r="4479">
          <cell r="D4479" t="str">
            <v>A03E0050</v>
          </cell>
          <cell r="E4479" t="str">
            <v>SARAC. GG25 CO VE PN10 DN50</v>
          </cell>
        </row>
        <row r="4480">
          <cell r="D4480" t="str">
            <v>A03E0065</v>
          </cell>
          <cell r="E4480" t="str">
            <v>SARAC. GG25 CO VE PN10 DN65</v>
          </cell>
        </row>
        <row r="4481">
          <cell r="D4481" t="str">
            <v>A03E0080</v>
          </cell>
          <cell r="E4481" t="str">
            <v>SARAC. GG25 CO VE PN10 DN80</v>
          </cell>
        </row>
        <row r="4482">
          <cell r="D4482" t="str">
            <v>A03E0100</v>
          </cell>
          <cell r="E4482" t="str">
            <v>SARAC. GG25 CO VE PN10 DN100</v>
          </cell>
        </row>
        <row r="4483">
          <cell r="D4483" t="str">
            <v>A03E0125</v>
          </cell>
          <cell r="E4483" t="str">
            <v>SARAC. GG25 CO VE PN10 DN125</v>
          </cell>
        </row>
        <row r="4484">
          <cell r="D4484" t="str">
            <v>A03E0150</v>
          </cell>
          <cell r="E4484" t="str">
            <v>SARAC. GG25 CO VE PN10 DN150</v>
          </cell>
        </row>
        <row r="4485">
          <cell r="D4485" t="str">
            <v>A03E0200</v>
          </cell>
          <cell r="E4485" t="str">
            <v>SARAC. GG25 CO VE PN10 DN200</v>
          </cell>
        </row>
        <row r="4486">
          <cell r="D4486" t="str">
            <v>A03E0250</v>
          </cell>
          <cell r="E4486" t="str">
            <v>SARAC. GG25 CO VE PN10 DN250</v>
          </cell>
        </row>
        <row r="4487">
          <cell r="D4487" t="str">
            <v>A03E0300</v>
          </cell>
          <cell r="E4487" t="str">
            <v>SARAC. GG25 CO VE PN10 DN300</v>
          </cell>
        </row>
        <row r="4488">
          <cell r="D4488" t="str">
            <v>A04E0040</v>
          </cell>
          <cell r="E4488" t="str">
            <v>SARAC. GG25 CO VE PN16 DN40</v>
          </cell>
        </row>
        <row r="4489">
          <cell r="D4489" t="str">
            <v>A04E0050</v>
          </cell>
          <cell r="E4489" t="str">
            <v>SARAC. GG25 CO VE PN16 DN50</v>
          </cell>
        </row>
        <row r="4490">
          <cell r="D4490" t="str">
            <v>A04E0065</v>
          </cell>
          <cell r="E4490" t="str">
            <v>SARAC. GG25 CO VE PN16 DN65</v>
          </cell>
        </row>
        <row r="4491">
          <cell r="D4491" t="str">
            <v>A04E0080</v>
          </cell>
          <cell r="E4491" t="str">
            <v>SARAC. GG25 CO VE PN16 DN80</v>
          </cell>
        </row>
        <row r="4492">
          <cell r="D4492" t="str">
            <v>A04E0100</v>
          </cell>
          <cell r="E4492" t="str">
            <v>SARAC. GG25 CO VE PN16 DN100</v>
          </cell>
        </row>
        <row r="4493">
          <cell r="D4493" t="str">
            <v>A04E0125</v>
          </cell>
          <cell r="E4493" t="str">
            <v>SARAC. GG25 CO VE PN16 DN125</v>
          </cell>
        </row>
        <row r="4494">
          <cell r="D4494" t="str">
            <v>A04E0150</v>
          </cell>
          <cell r="E4494" t="str">
            <v>SARAC. GG25 CO VE PN16 DN150</v>
          </cell>
        </row>
        <row r="4495">
          <cell r="D4495" t="str">
            <v>A04E0200</v>
          </cell>
          <cell r="E4495" t="str">
            <v>SARAC. GG25 CO VE PN16 DN200</v>
          </cell>
        </row>
        <row r="4496">
          <cell r="D4496" t="str">
            <v>A04E0250</v>
          </cell>
          <cell r="E4496" t="str">
            <v>SARAC. GG25 CO VE PN16 DN250</v>
          </cell>
        </row>
        <row r="4497">
          <cell r="D4497" t="str">
            <v>A04E0300</v>
          </cell>
          <cell r="E4497" t="str">
            <v>SARAC. GG25 CO VE PN16 DN300</v>
          </cell>
        </row>
        <row r="4498">
          <cell r="D4498" t="str">
            <v>AE100080</v>
          </cell>
          <cell r="E4498" t="str">
            <v>ATTUATORE EL. AE10 PN10 DN80</v>
          </cell>
        </row>
        <row r="4499">
          <cell r="D4499" t="str">
            <v>AE100100</v>
          </cell>
          <cell r="E4499" t="str">
            <v>ATTUATORE EL. AE10 PN10 DN100</v>
          </cell>
        </row>
        <row r="4500">
          <cell r="D4500" t="str">
            <v>AE100125</v>
          </cell>
          <cell r="E4500" t="str">
            <v>ATTUATORE EL. AE10 PN10 DN125</v>
          </cell>
        </row>
        <row r="4501">
          <cell r="D4501" t="str">
            <v>AE100150</v>
          </cell>
          <cell r="E4501" t="str">
            <v>ATTUATORE EL. AE10 PN10 DN150</v>
          </cell>
        </row>
        <row r="4502">
          <cell r="D4502" t="str">
            <v>AE100200</v>
          </cell>
          <cell r="E4502" t="str">
            <v>ATTUATORE EL. AE10 PN10 DN200</v>
          </cell>
        </row>
        <row r="4503">
          <cell r="D4503" t="str">
            <v>AE100300</v>
          </cell>
          <cell r="E4503" t="str">
            <v>ATTUATORE EL. AE10 PN10 DN300</v>
          </cell>
        </row>
        <row r="4504">
          <cell r="D4504" t="str">
            <v>AE100350</v>
          </cell>
          <cell r="E4504" t="str">
            <v>ATTUATORE EL. AE10 PN10 DN350</v>
          </cell>
        </row>
        <row r="4505">
          <cell r="D4505" t="str">
            <v>AE100400</v>
          </cell>
          <cell r="E4505" t="str">
            <v>ATTUATORE EL. AE10 PN10 DN400</v>
          </cell>
        </row>
        <row r="4506">
          <cell r="D4506" t="str">
            <v>AE100450</v>
          </cell>
          <cell r="E4506" t="str">
            <v>ATTUATORE EL. AE10 PN10 DN450</v>
          </cell>
        </row>
        <row r="4507">
          <cell r="D4507" t="str">
            <v>AE100500</v>
          </cell>
          <cell r="E4507" t="str">
            <v>ATTUATORE EL. AE10 PN10 DN500</v>
          </cell>
        </row>
        <row r="4508">
          <cell r="D4508" t="str">
            <v>AE100600</v>
          </cell>
          <cell r="E4508" t="str">
            <v>ATTUATORE EL. AE10 PN10 DN600</v>
          </cell>
        </row>
        <row r="4509">
          <cell r="D4509" t="str">
            <v>AE100700</v>
          </cell>
          <cell r="E4509" t="str">
            <v>ATTUATORE EL. AE10 PN10 DN700</v>
          </cell>
        </row>
        <row r="4510">
          <cell r="D4510" t="str">
            <v>AE100800</v>
          </cell>
          <cell r="E4510" t="str">
            <v>ATTUATORE EL. AE10 PN10 DN800</v>
          </cell>
        </row>
        <row r="4511">
          <cell r="D4511" t="str">
            <v>AE100900</v>
          </cell>
          <cell r="E4511" t="str">
            <v>ATTUATORE EL. AE10 PN10 DN900</v>
          </cell>
        </row>
        <row r="4512">
          <cell r="D4512" t="str">
            <v>AE101000</v>
          </cell>
          <cell r="E4512" t="str">
            <v>ATTUATORE EL. AE10 PN10 DN1000</v>
          </cell>
        </row>
        <row r="4513">
          <cell r="D4513" t="str">
            <v>AE160080</v>
          </cell>
          <cell r="E4513" t="str">
            <v>ATTUATORE EL. AE16 PN16 DN80</v>
          </cell>
        </row>
        <row r="4514">
          <cell r="D4514" t="str">
            <v>AE160100</v>
          </cell>
          <cell r="E4514" t="str">
            <v>ATTUATORE EL. AE16 PN16 DN100</v>
          </cell>
        </row>
        <row r="4515">
          <cell r="D4515" t="str">
            <v>AE160125</v>
          </cell>
          <cell r="E4515" t="str">
            <v>ATTUATORE EL. AE16 PN16 DN125</v>
          </cell>
        </row>
        <row r="4516">
          <cell r="D4516" t="str">
            <v>AE160150</v>
          </cell>
          <cell r="E4516" t="str">
            <v>ATTUATORE EL. AE16 PN16 DN150</v>
          </cell>
        </row>
        <row r="4517">
          <cell r="D4517" t="str">
            <v>AE160200</v>
          </cell>
          <cell r="E4517" t="str">
            <v>ATTUATORE EL. AE16 PN16 DN200</v>
          </cell>
        </row>
        <row r="4518">
          <cell r="D4518" t="str">
            <v>AE160250</v>
          </cell>
          <cell r="E4518" t="str">
            <v>ATTUATORE EL. AE16 PN16 DN250</v>
          </cell>
        </row>
        <row r="4519">
          <cell r="D4519" t="str">
            <v>AE160300</v>
          </cell>
          <cell r="E4519" t="str">
            <v>ATTUATORE EL. AE16 PN16 DN300</v>
          </cell>
        </row>
        <row r="4520">
          <cell r="D4520" t="str">
            <v>AE160350</v>
          </cell>
          <cell r="E4520" t="str">
            <v>ATTUATORE EL. AE16 PN16 DN350</v>
          </cell>
        </row>
        <row r="4521">
          <cell r="D4521" t="str">
            <v>AE160400</v>
          </cell>
          <cell r="E4521" t="str">
            <v>ATTUATORE EL. AE16 PN16 DN400</v>
          </cell>
        </row>
        <row r="4522">
          <cell r="D4522" t="str">
            <v>AE160450</v>
          </cell>
          <cell r="E4522" t="str">
            <v>ATTUATORE EL. AE16 PN16 DN450</v>
          </cell>
        </row>
        <row r="4523">
          <cell r="D4523" t="str">
            <v>AE160500</v>
          </cell>
          <cell r="E4523" t="str">
            <v>ATTUATORE EL. AE16 PN16 DN500</v>
          </cell>
        </row>
        <row r="4524">
          <cell r="D4524" t="str">
            <v>AE250080</v>
          </cell>
          <cell r="E4524" t="str">
            <v>ATTUATORE EL. AE25 PN25 DN80</v>
          </cell>
        </row>
        <row r="4525">
          <cell r="D4525" t="str">
            <v>AE250100</v>
          </cell>
          <cell r="E4525" t="str">
            <v>ATTUATORE EL. AE25 PN25 DN100</v>
          </cell>
        </row>
        <row r="4526">
          <cell r="D4526" t="str">
            <v>AE250125</v>
          </cell>
          <cell r="E4526" t="str">
            <v>ATTUATORE EL. AE25 PN25 DN125</v>
          </cell>
        </row>
        <row r="4527">
          <cell r="D4527" t="str">
            <v>AE250150</v>
          </cell>
          <cell r="E4527" t="str">
            <v>ATTUATORE EL. AE25 PN25 DN150</v>
          </cell>
        </row>
        <row r="4528">
          <cell r="D4528" t="str">
            <v>AE250200</v>
          </cell>
          <cell r="E4528" t="str">
            <v>ATTUATORE EL. AE25 PN25 DN200</v>
          </cell>
        </row>
        <row r="4529">
          <cell r="D4529" t="str">
            <v>AE250250</v>
          </cell>
          <cell r="E4529" t="str">
            <v>ATTUATORE EL. AE25 PN25 DN250</v>
          </cell>
        </row>
        <row r="4530">
          <cell r="D4530" t="str">
            <v>AE250300</v>
          </cell>
          <cell r="E4530" t="str">
            <v>ATTUATORE EL. AE25 PN25 DN300</v>
          </cell>
        </row>
        <row r="4531">
          <cell r="D4531" t="str">
            <v>AE250350</v>
          </cell>
          <cell r="E4531" t="str">
            <v>ATTUATORE EL. AE25 PN25 DN350</v>
          </cell>
        </row>
        <row r="4532">
          <cell r="D4532" t="str">
            <v>AE250400</v>
          </cell>
          <cell r="E4532" t="str">
            <v>ATTUATORE EL. AE25 PN25 DN400</v>
          </cell>
        </row>
        <row r="4533">
          <cell r="D4533" t="str">
            <v>AE400080</v>
          </cell>
          <cell r="E4533" t="str">
            <v>ATTUATORE EL. AE40 PN40 DN80</v>
          </cell>
        </row>
        <row r="4534">
          <cell r="D4534" t="str">
            <v>AE400100</v>
          </cell>
          <cell r="E4534" t="str">
            <v>ATTUATORE EL. AE40 PN40 DN100</v>
          </cell>
        </row>
        <row r="4535">
          <cell r="D4535" t="str">
            <v>AE400125</v>
          </cell>
          <cell r="E4535" t="str">
            <v>ATTUATORE EL. AE40 PN40 DN125</v>
          </cell>
        </row>
        <row r="4536">
          <cell r="D4536" t="str">
            <v>AE400150</v>
          </cell>
          <cell r="E4536" t="str">
            <v>ATTUATORE EL. AE40 PN40 DN150</v>
          </cell>
        </row>
        <row r="4537">
          <cell r="D4537" t="str">
            <v>AE400200</v>
          </cell>
          <cell r="E4537" t="str">
            <v>ATTUATORE EL. AE40 PN40 DN200</v>
          </cell>
        </row>
        <row r="4538">
          <cell r="D4538" t="str">
            <v>AE400250</v>
          </cell>
          <cell r="E4538" t="str">
            <v>ATTUATORE EL. AE40 PN40 DN250</v>
          </cell>
        </row>
        <row r="4539">
          <cell r="D4539" t="str">
            <v>AE400300</v>
          </cell>
          <cell r="E4539" t="str">
            <v>ATTUATORE EL. AE40 PN40 DN300</v>
          </cell>
        </row>
        <row r="4540">
          <cell r="D4540" t="str">
            <v>AE400350</v>
          </cell>
          <cell r="E4540" t="str">
            <v>ATTUATORE EL. AE40 PN40 DN350</v>
          </cell>
        </row>
        <row r="4541">
          <cell r="D4541" t="str">
            <v>AE400400</v>
          </cell>
          <cell r="E4541" t="str">
            <v>ATTUATORE EL. AE40 PN40 DN400</v>
          </cell>
        </row>
        <row r="4542">
          <cell r="D4542" t="str">
            <v>AEL1</v>
          </cell>
          <cell r="E4542" t="str">
            <v>TELEINVERTITORE AEL1</v>
          </cell>
        </row>
        <row r="4543">
          <cell r="D4543" t="str">
            <v>AEL2</v>
          </cell>
          <cell r="E4543" t="str">
            <v>INDICATORE POSIZIONE AEL2</v>
          </cell>
        </row>
        <row r="4544">
          <cell r="D4544" t="str">
            <v>AEL3</v>
          </cell>
          <cell r="E4544" t="str">
            <v>TRASMETTITORE POS. 4-20 AEL3</v>
          </cell>
        </row>
        <row r="4545">
          <cell r="D4545" t="str">
            <v>AEL4</v>
          </cell>
          <cell r="E4545" t="str">
            <v>SUPPLEMENTO MON. 110V AEL4</v>
          </cell>
        </row>
        <row r="4546">
          <cell r="D4546" t="str">
            <v>AEL5</v>
          </cell>
          <cell r="E4546" t="str">
            <v>SUPPLEMENTO MON. 220V AEL5</v>
          </cell>
        </row>
        <row r="4547">
          <cell r="D4547" t="str">
            <v>AEL6</v>
          </cell>
          <cell r="E4547" t="str">
            <v>POTENZIOMETRO AEL6</v>
          </cell>
        </row>
        <row r="4548">
          <cell r="D4548" t="str">
            <v>AEL7</v>
          </cell>
          <cell r="E4548" t="str">
            <v>PROTEZIONE IP68 AEL7</v>
          </cell>
        </row>
        <row r="4549">
          <cell r="D4549" t="str">
            <v>AEL8</v>
          </cell>
          <cell r="E4549" t="str">
            <v>SUPPLEMENTO 24V CC AEL8</v>
          </cell>
        </row>
        <row r="4550">
          <cell r="D4550" t="str">
            <v>AEL9</v>
          </cell>
          <cell r="E4550" t="str">
            <v>SCHEDA PROFIBUS AEL9</v>
          </cell>
        </row>
        <row r="4551">
          <cell r="D4551" t="str">
            <v>AEM1</v>
          </cell>
          <cell r="E4551" t="str">
            <v>TELEINVERTITORE AEM1</v>
          </cell>
        </row>
        <row r="4552">
          <cell r="D4552" t="str">
            <v>AEM2</v>
          </cell>
          <cell r="E4552" t="str">
            <v>INDICATORE POSIZIONE AEM2</v>
          </cell>
        </row>
        <row r="4553">
          <cell r="D4553" t="str">
            <v>AEM3</v>
          </cell>
          <cell r="E4553" t="str">
            <v>TRASMETTITORE POS. 4-20 AEM3</v>
          </cell>
        </row>
        <row r="4554">
          <cell r="D4554" t="str">
            <v>AEM4</v>
          </cell>
          <cell r="E4554" t="str">
            <v>SUPPLEMENTO MON. 110V AEM4</v>
          </cell>
        </row>
        <row r="4555">
          <cell r="D4555" t="str">
            <v>AEM5</v>
          </cell>
          <cell r="E4555" t="str">
            <v>SUPPLEMENTO MON. 220V AEM5</v>
          </cell>
        </row>
        <row r="4556">
          <cell r="D4556" t="str">
            <v>AEM6</v>
          </cell>
          <cell r="E4556" t="str">
            <v>POTENZIOMETRO AEM6</v>
          </cell>
        </row>
        <row r="4557">
          <cell r="D4557" t="str">
            <v>AEM7</v>
          </cell>
          <cell r="E4557" t="str">
            <v>PROTEZIONE IP68 AEM7</v>
          </cell>
        </row>
        <row r="4558">
          <cell r="D4558" t="str">
            <v>AEM8</v>
          </cell>
          <cell r="E4558" t="str">
            <v>SUPPLEMENTO 24V CC AEM8</v>
          </cell>
        </row>
        <row r="4559">
          <cell r="D4559" t="str">
            <v>AEM9</v>
          </cell>
          <cell r="E4559" t="str">
            <v>SCHEDA PROFIBUS AEM9</v>
          </cell>
        </row>
        <row r="4560">
          <cell r="D4560" t="str">
            <v>AEN30040</v>
          </cell>
          <cell r="E4560" t="str">
            <v>ATT. EL. 1/4 AEN3 DN40</v>
          </cell>
        </row>
        <row r="4561">
          <cell r="D4561" t="str">
            <v>AEN30050</v>
          </cell>
          <cell r="E4561" t="str">
            <v>ATT. EL. 1/4 AEN3 DN50</v>
          </cell>
        </row>
        <row r="4562">
          <cell r="D4562" t="str">
            <v>AEN30065</v>
          </cell>
          <cell r="E4562" t="str">
            <v>ATT. EL. 1/4 AEN3 DN65</v>
          </cell>
        </row>
        <row r="4563">
          <cell r="D4563" t="str">
            <v>AEN30080</v>
          </cell>
          <cell r="E4563" t="str">
            <v>ATT. EL. 1/4 AEN3 DN80</v>
          </cell>
        </row>
        <row r="4564">
          <cell r="D4564" t="str">
            <v>AEN30100</v>
          </cell>
          <cell r="E4564" t="str">
            <v>ATT. EL. 1/4 AEN3 DN100</v>
          </cell>
        </row>
        <row r="4565">
          <cell r="D4565" t="str">
            <v>AEN30125</v>
          </cell>
          <cell r="E4565" t="str">
            <v>ATT. EL. 1/4 AEN3 DN125</v>
          </cell>
        </row>
        <row r="4566">
          <cell r="D4566" t="str">
            <v>AEN30150</v>
          </cell>
          <cell r="E4566" t="str">
            <v>ATT. EL. 1/4 AEN3 DN150</v>
          </cell>
        </row>
        <row r="4567">
          <cell r="D4567" t="str">
            <v>AEN30200</v>
          </cell>
          <cell r="E4567" t="str">
            <v>ATT. EL. 1/4 AEN3 DN200</v>
          </cell>
        </row>
        <row r="4568">
          <cell r="D4568" t="str">
            <v>AEN30250</v>
          </cell>
          <cell r="E4568" t="str">
            <v>ATT. EL. 1/4 AEN3 DN250</v>
          </cell>
        </row>
        <row r="4569">
          <cell r="D4569" t="str">
            <v>AEN30300</v>
          </cell>
          <cell r="E4569" t="str">
            <v>ATT. EL. 1/4 AEN3 DN300</v>
          </cell>
        </row>
        <row r="4570">
          <cell r="D4570" t="str">
            <v>AEN30350</v>
          </cell>
          <cell r="E4570" t="str">
            <v>ATT. EL. 1/4 AEN3 DN350</v>
          </cell>
        </row>
        <row r="4571">
          <cell r="D4571" t="str">
            <v>AEN30400</v>
          </cell>
          <cell r="E4571" t="str">
            <v>ATT. EL. 1/4 AEN3 DN400</v>
          </cell>
        </row>
        <row r="4572">
          <cell r="D4572" t="str">
            <v>AEN30450</v>
          </cell>
          <cell r="E4572" t="str">
            <v>ATT. EL. 1/4 AEN3 DN450</v>
          </cell>
        </row>
        <row r="4573">
          <cell r="D4573" t="str">
            <v>AEN30500</v>
          </cell>
          <cell r="E4573" t="str">
            <v>ATT. EL. 1/4 AEN3 DN500</v>
          </cell>
        </row>
        <row r="4574">
          <cell r="D4574" t="str">
            <v>AEN30600</v>
          </cell>
          <cell r="E4574" t="str">
            <v>ATT. EL. 1/4 AEN3 DN600</v>
          </cell>
        </row>
        <row r="4575">
          <cell r="D4575" t="str">
            <v>AENM0040</v>
          </cell>
          <cell r="E4575" t="str">
            <v>ATT. EL. 1/4 AENM DN40</v>
          </cell>
        </row>
        <row r="4576">
          <cell r="D4576" t="str">
            <v>AENM0050</v>
          </cell>
          <cell r="E4576" t="str">
            <v>ATT. EL. 1/4 AENM DN50</v>
          </cell>
        </row>
        <row r="4577">
          <cell r="D4577" t="str">
            <v>AENM0065</v>
          </cell>
          <cell r="E4577" t="str">
            <v>ATT. EL. 1/4 AENM DN65</v>
          </cell>
        </row>
        <row r="4578">
          <cell r="D4578" t="str">
            <v>AENM0080</v>
          </cell>
          <cell r="E4578" t="str">
            <v>ATT. EL. 1/4 AENM DN80</v>
          </cell>
        </row>
        <row r="4579">
          <cell r="D4579" t="str">
            <v>AENM0100</v>
          </cell>
          <cell r="E4579" t="str">
            <v>ATT. EL. 1/4 AENM DN100</v>
          </cell>
        </row>
        <row r="4580">
          <cell r="D4580" t="str">
            <v>AENM0125</v>
          </cell>
          <cell r="E4580" t="str">
            <v>ATT. EL. 1/4 AENM DN125</v>
          </cell>
        </row>
        <row r="4581">
          <cell r="D4581" t="str">
            <v>AENM0150</v>
          </cell>
          <cell r="E4581" t="str">
            <v>ATT. EL. 1/4 AENM DN150</v>
          </cell>
        </row>
        <row r="4582">
          <cell r="D4582" t="str">
            <v>AENM0200</v>
          </cell>
          <cell r="E4582" t="str">
            <v>ATT. EL. 1/4 AENM DN200</v>
          </cell>
        </row>
        <row r="4583">
          <cell r="D4583" t="str">
            <v>AENM0250</v>
          </cell>
          <cell r="E4583" t="str">
            <v>ATT. EL. 1/4 AENM DN250</v>
          </cell>
        </row>
        <row r="4584">
          <cell r="D4584" t="str">
            <v>AENM0300</v>
          </cell>
          <cell r="E4584" t="str">
            <v>ATT. EL. 1/4 AENM DN300</v>
          </cell>
        </row>
        <row r="4585">
          <cell r="D4585" t="str">
            <v>AENP0040</v>
          </cell>
          <cell r="E4585" t="str">
            <v>TRASM. POS. 4-20 AENP DN40</v>
          </cell>
        </row>
        <row r="4586">
          <cell r="D4586" t="str">
            <v>AENP0050</v>
          </cell>
          <cell r="E4586" t="str">
            <v>TRASM. POS. 4-20 AENP DN50</v>
          </cell>
        </row>
        <row r="4587">
          <cell r="D4587" t="str">
            <v>AENP0065</v>
          </cell>
          <cell r="E4587" t="str">
            <v>TRASM. POS. 4-20 AENP DN65</v>
          </cell>
        </row>
        <row r="4588">
          <cell r="D4588" t="str">
            <v>AENP0080</v>
          </cell>
          <cell r="E4588" t="str">
            <v>TRASM. POS. 4-20 AENP DN80</v>
          </cell>
        </row>
        <row r="4589">
          <cell r="D4589" t="str">
            <v>AENP0100</v>
          </cell>
          <cell r="E4589" t="str">
            <v>TRASM. POS. 4-20 AENP DN100</v>
          </cell>
        </row>
        <row r="4590">
          <cell r="D4590" t="str">
            <v>AENP0125</v>
          </cell>
          <cell r="E4590" t="str">
            <v>TRASM. POS. 4-20 AENP DN125</v>
          </cell>
        </row>
        <row r="4591">
          <cell r="D4591" t="str">
            <v>AENP0150</v>
          </cell>
          <cell r="E4591" t="str">
            <v>TRASM. POS. 4-20 AENP DN150</v>
          </cell>
        </row>
        <row r="4592">
          <cell r="D4592" t="str">
            <v>AENP0200</v>
          </cell>
          <cell r="E4592" t="str">
            <v>TRASM. POS. 4-20 AENP DN200</v>
          </cell>
        </row>
        <row r="4593">
          <cell r="D4593" t="str">
            <v>AENP0250</v>
          </cell>
          <cell r="E4593" t="str">
            <v>TRASM. POS. 4-20 AENP DN250</v>
          </cell>
        </row>
        <row r="4594">
          <cell r="D4594" t="str">
            <v>AENP0300</v>
          </cell>
          <cell r="E4594" t="str">
            <v>TRASM. POS. 4-20 AENP DN300</v>
          </cell>
        </row>
        <row r="4595">
          <cell r="D4595" t="str">
            <v>AENP0350</v>
          </cell>
          <cell r="E4595" t="str">
            <v>TRASM. POS. 4-20 AENP DN350</v>
          </cell>
        </row>
        <row r="4596">
          <cell r="D4596" t="str">
            <v>AENP0400</v>
          </cell>
          <cell r="E4596" t="str">
            <v>TRASM. POS. 4-20 AENP DN400</v>
          </cell>
        </row>
        <row r="4597">
          <cell r="D4597" t="str">
            <v>AENP0450</v>
          </cell>
          <cell r="E4597" t="str">
            <v>TRASM. POS. 4-20 AENP DN450</v>
          </cell>
        </row>
        <row r="4598">
          <cell r="D4598" t="str">
            <v>AENP0500</v>
          </cell>
          <cell r="E4598" t="str">
            <v>TRASM. POS. 4-20 AENP DN500</v>
          </cell>
        </row>
        <row r="4599">
          <cell r="D4599" t="str">
            <v>AENP0600</v>
          </cell>
          <cell r="E4599" t="str">
            <v>TRASM. POS. 4-20 AENP DN600</v>
          </cell>
        </row>
        <row r="4600">
          <cell r="D4600" t="str">
            <v>AENT0040</v>
          </cell>
          <cell r="E4600" t="str">
            <v>FINE CORSA AENT DN40</v>
          </cell>
        </row>
        <row r="4601">
          <cell r="D4601" t="str">
            <v>AENT0050</v>
          </cell>
          <cell r="E4601" t="str">
            <v>FINE CORSA AENT DN50</v>
          </cell>
        </row>
        <row r="4602">
          <cell r="D4602" t="str">
            <v>AENT0065</v>
          </cell>
          <cell r="E4602" t="str">
            <v>FINE CORSA AENT DN65</v>
          </cell>
        </row>
        <row r="4603">
          <cell r="D4603" t="str">
            <v>AENT0080</v>
          </cell>
          <cell r="E4603" t="str">
            <v>FINE CORSA AENT DN80</v>
          </cell>
        </row>
        <row r="4604">
          <cell r="D4604" t="str">
            <v>AENT0100</v>
          </cell>
          <cell r="E4604" t="str">
            <v>FINE CORSA AENT DN100</v>
          </cell>
        </row>
        <row r="4605">
          <cell r="D4605" t="str">
            <v>AENT0125</v>
          </cell>
          <cell r="E4605" t="str">
            <v>FINE CORSA AENT DN125</v>
          </cell>
        </row>
        <row r="4606">
          <cell r="D4606" t="str">
            <v>AENT0150</v>
          </cell>
          <cell r="E4606" t="str">
            <v>FINE CORSA AENT DN150</v>
          </cell>
        </row>
        <row r="4607">
          <cell r="D4607" t="str">
            <v>AENT0200</v>
          </cell>
          <cell r="E4607" t="str">
            <v>FINE CORSA AENT DN200</v>
          </cell>
        </row>
        <row r="4608">
          <cell r="D4608" t="str">
            <v>AENT0250</v>
          </cell>
          <cell r="E4608" t="str">
            <v>FINE CORSA AENT DN250</v>
          </cell>
        </row>
        <row r="4609">
          <cell r="D4609" t="str">
            <v>AENT0300</v>
          </cell>
          <cell r="E4609" t="str">
            <v>FINE CORSA AENT DN300</v>
          </cell>
        </row>
        <row r="4610">
          <cell r="D4610" t="str">
            <v>AENT0350</v>
          </cell>
          <cell r="E4610" t="str">
            <v>FINE CORSA AENT DN350</v>
          </cell>
        </row>
        <row r="4611">
          <cell r="D4611" t="str">
            <v>AENT0400</v>
          </cell>
          <cell r="E4611" t="str">
            <v>FINE CORSA AENT DN400</v>
          </cell>
        </row>
        <row r="4612">
          <cell r="D4612" t="str">
            <v>AENT0450</v>
          </cell>
          <cell r="E4612" t="str">
            <v>FINE CORSA AENT DN450</v>
          </cell>
        </row>
        <row r="4613">
          <cell r="D4613" t="str">
            <v>AENT0500</v>
          </cell>
          <cell r="E4613" t="str">
            <v>FINE CORSA AENT DN500</v>
          </cell>
        </row>
        <row r="4614">
          <cell r="D4614" t="str">
            <v>AENT0600</v>
          </cell>
          <cell r="E4614" t="str">
            <v>FINE CORSA AENT DN600</v>
          </cell>
        </row>
        <row r="4615">
          <cell r="D4615" t="str">
            <v>AEP30040</v>
          </cell>
          <cell r="E4615" t="str">
            <v>ELETTROVAL. 3 VIE AEP3 DN40</v>
          </cell>
        </row>
        <row r="4616">
          <cell r="D4616" t="str">
            <v>AEP30050</v>
          </cell>
          <cell r="E4616" t="str">
            <v>ELETTROVAL. 3 VIE AEP3 DN50</v>
          </cell>
        </row>
        <row r="4617">
          <cell r="D4617" t="str">
            <v>AEP30065</v>
          </cell>
          <cell r="E4617" t="str">
            <v>ELETTROVAL. 3 VIE AEP3 DN65</v>
          </cell>
        </row>
        <row r="4618">
          <cell r="D4618" t="str">
            <v>AEP30080</v>
          </cell>
          <cell r="E4618" t="str">
            <v>ELETTROVAL. 3 VIE AEP3 DN80</v>
          </cell>
        </row>
        <row r="4619">
          <cell r="D4619" t="str">
            <v>AEP30100</v>
          </cell>
          <cell r="E4619" t="str">
            <v>ELETTROVAL. 3 VIE AEP3 DN100</v>
          </cell>
        </row>
        <row r="4620">
          <cell r="D4620" t="str">
            <v>AEP30125</v>
          </cell>
          <cell r="E4620" t="str">
            <v>ELETTROVAL. 3 VIE AEP3 DN125</v>
          </cell>
        </row>
        <row r="4621">
          <cell r="D4621" t="str">
            <v>AEP30150</v>
          </cell>
          <cell r="E4621" t="str">
            <v>ELETTROVAL. 3 VIE AEP3 DN150</v>
          </cell>
        </row>
        <row r="4622">
          <cell r="D4622" t="str">
            <v>AEP30200</v>
          </cell>
          <cell r="E4622" t="str">
            <v>ELETTROVAL. 3 VIE AEP3 DN200</v>
          </cell>
        </row>
        <row r="4623">
          <cell r="D4623" t="str">
            <v>AEP30250</v>
          </cell>
          <cell r="E4623" t="str">
            <v>ELETTROVAL. 3 VIE AEP3 DN250</v>
          </cell>
        </row>
        <row r="4624">
          <cell r="D4624" t="str">
            <v>AEP30300</v>
          </cell>
          <cell r="E4624" t="str">
            <v>ELETTROVAL. 3 VIE AEP3 DN300</v>
          </cell>
        </row>
        <row r="4625">
          <cell r="D4625" t="str">
            <v>AEP30350</v>
          </cell>
          <cell r="E4625" t="str">
            <v>ELETTROVAL. 3 VIE AEP3 DN350</v>
          </cell>
        </row>
        <row r="4626">
          <cell r="D4626" t="str">
            <v>AEP30400</v>
          </cell>
          <cell r="E4626" t="str">
            <v>ELETTROVAL. 3 VIE AEP3 DN400</v>
          </cell>
        </row>
        <row r="4627">
          <cell r="D4627" t="str">
            <v>AEP30450</v>
          </cell>
          <cell r="E4627" t="str">
            <v>ELETTROVAL. 3 VIE AEP3 DN450</v>
          </cell>
        </row>
        <row r="4628">
          <cell r="D4628" t="str">
            <v>AEP30500</v>
          </cell>
          <cell r="E4628" t="str">
            <v>ELETTROVAL. 3 VIE AEP3 DN500</v>
          </cell>
        </row>
        <row r="4629">
          <cell r="D4629" t="str">
            <v>AEP30600</v>
          </cell>
          <cell r="E4629" t="str">
            <v>ELETTROVAL. 3 VIE AEP3 DN600</v>
          </cell>
        </row>
        <row r="4630">
          <cell r="D4630" t="str">
            <v>AEP50040</v>
          </cell>
          <cell r="E4630" t="str">
            <v>ELETTROVAL. 5 VIE AEP5 DN40</v>
          </cell>
        </row>
        <row r="4631">
          <cell r="D4631" t="str">
            <v>AEP50050</v>
          </cell>
          <cell r="E4631" t="str">
            <v>ELETTROVAL. 5 VIE AEP5 DN50</v>
          </cell>
        </row>
        <row r="4632">
          <cell r="D4632" t="str">
            <v>AEP50065</v>
          </cell>
          <cell r="E4632" t="str">
            <v>ELETTROVAL. 5 VIE AEP5 DN65</v>
          </cell>
        </row>
        <row r="4633">
          <cell r="D4633" t="str">
            <v>AEP50080</v>
          </cell>
          <cell r="E4633" t="str">
            <v>ELETTROVAL. 5 VIE AEP5 DN80</v>
          </cell>
        </row>
        <row r="4634">
          <cell r="D4634" t="str">
            <v>AEP50100</v>
          </cell>
          <cell r="E4634" t="str">
            <v>ELETTROVAL. 5 VIE AEP5 DN100</v>
          </cell>
        </row>
        <row r="4635">
          <cell r="D4635" t="str">
            <v>AEP50125</v>
          </cell>
          <cell r="E4635" t="str">
            <v>ELETTROVAL. 5 VIE AEP5 DN125</v>
          </cell>
        </row>
        <row r="4636">
          <cell r="D4636" t="str">
            <v>AEP50150</v>
          </cell>
          <cell r="E4636" t="str">
            <v>ELETTROVAL. 5 VIE AEP5 DN150</v>
          </cell>
        </row>
        <row r="4637">
          <cell r="D4637" t="str">
            <v>AEP50200</v>
          </cell>
          <cell r="E4637" t="str">
            <v>ELETTROVAL. 5 VIE AEP5 DN200</v>
          </cell>
        </row>
        <row r="4638">
          <cell r="D4638" t="str">
            <v>AEP50250</v>
          </cell>
          <cell r="E4638" t="str">
            <v>ELETTROVAL. 5 VIE AEP5 DN250</v>
          </cell>
        </row>
        <row r="4639">
          <cell r="D4639" t="str">
            <v>AEP50300</v>
          </cell>
          <cell r="E4639" t="str">
            <v>ELETTROVAL. 5 VIE AEP5 DN300</v>
          </cell>
        </row>
        <row r="4640">
          <cell r="D4640" t="str">
            <v>AEP50350</v>
          </cell>
          <cell r="E4640" t="str">
            <v>ELETTROVAL. 5 VIE AEP5 DN350</v>
          </cell>
        </row>
        <row r="4641">
          <cell r="D4641" t="str">
            <v>AEP50400</v>
          </cell>
          <cell r="E4641" t="str">
            <v>ELETTROVAL. 5 VIE AEP5 DN400</v>
          </cell>
        </row>
        <row r="4642">
          <cell r="D4642" t="str">
            <v>AEP50450</v>
          </cell>
          <cell r="E4642" t="str">
            <v>ELETTROVAL. 5 VIE AEP5 DN450</v>
          </cell>
        </row>
        <row r="4643">
          <cell r="D4643" t="str">
            <v>AEP50500</v>
          </cell>
          <cell r="E4643" t="str">
            <v>ELETTROVAL. 5 VIE AEP5 DN500</v>
          </cell>
        </row>
        <row r="4644">
          <cell r="D4644" t="str">
            <v>AEP50600</v>
          </cell>
          <cell r="E4644" t="str">
            <v>ELETTROVAL. 5 VIE AEP5 DN600</v>
          </cell>
        </row>
        <row r="4645">
          <cell r="D4645" t="str">
            <v>AEPD0040</v>
          </cell>
          <cell r="E4645" t="str">
            <v>ATT. PNEU DOPPIO AEPD DN40</v>
          </cell>
        </row>
        <row r="4646">
          <cell r="D4646" t="str">
            <v>AEPD0050</v>
          </cell>
          <cell r="E4646" t="str">
            <v>ATT. PNEU DOPPIO AEPD DN50</v>
          </cell>
        </row>
        <row r="4647">
          <cell r="D4647" t="str">
            <v>AEPD0065</v>
          </cell>
          <cell r="E4647" t="str">
            <v>ATT. PNEU DOPPIO AEPD DN65</v>
          </cell>
        </row>
        <row r="4648">
          <cell r="D4648" t="str">
            <v>AEPD0080</v>
          </cell>
          <cell r="E4648" t="str">
            <v>ATT. PNEU DOPPIO AEPD DN80</v>
          </cell>
        </row>
        <row r="4649">
          <cell r="D4649" t="str">
            <v>AEPD0100</v>
          </cell>
          <cell r="E4649" t="str">
            <v>ATT. PNEU DOPPIO AEPD DN100</v>
          </cell>
        </row>
        <row r="4650">
          <cell r="D4650" t="str">
            <v>AEPD0125</v>
          </cell>
          <cell r="E4650" t="str">
            <v>ATT. PNEU DOPPIO AEPD DN125</v>
          </cell>
        </row>
        <row r="4651">
          <cell r="D4651" t="str">
            <v>AEPD0150</v>
          </cell>
          <cell r="E4651" t="str">
            <v>ATT. PNEU DOPPIO AEPD DN150</v>
          </cell>
        </row>
        <row r="4652">
          <cell r="D4652" t="str">
            <v>AEPD0200</v>
          </cell>
          <cell r="E4652" t="str">
            <v>ATT. PNEU DOPPIO AEPD DN200</v>
          </cell>
        </row>
        <row r="4653">
          <cell r="D4653" t="str">
            <v>AEPD0250</v>
          </cell>
          <cell r="E4653" t="str">
            <v>ATT. PNEU DOPPIO AEPD DN250</v>
          </cell>
        </row>
        <row r="4654">
          <cell r="D4654" t="str">
            <v>AEPD0300</v>
          </cell>
          <cell r="E4654" t="str">
            <v>ATT. PNEU DOPPIO AEPD DN300</v>
          </cell>
        </row>
        <row r="4655">
          <cell r="D4655" t="str">
            <v>AEPD0350</v>
          </cell>
          <cell r="E4655" t="str">
            <v>ATT. PNEU DOPPIO AEPD DN350</v>
          </cell>
        </row>
        <row r="4656">
          <cell r="D4656" t="str">
            <v>AEPD0400</v>
          </cell>
          <cell r="E4656" t="str">
            <v>ATT. PNEU DOPPIO AEPD DN400</v>
          </cell>
        </row>
        <row r="4657">
          <cell r="D4657" t="str">
            <v>AEPD0450</v>
          </cell>
          <cell r="E4657" t="str">
            <v>ATT. PNEU DOPPIO AEPD DN450</v>
          </cell>
        </row>
        <row r="4658">
          <cell r="D4658" t="str">
            <v>AEPP0040</v>
          </cell>
          <cell r="E4658" t="str">
            <v>POSIZ. 4-20 AEPP DN40</v>
          </cell>
        </row>
        <row r="4659">
          <cell r="D4659" t="str">
            <v>AEPP0050</v>
          </cell>
          <cell r="E4659" t="str">
            <v>POSIZ. 4-20 AEPP DN50</v>
          </cell>
        </row>
        <row r="4660">
          <cell r="D4660" t="str">
            <v>AEPP0065</v>
          </cell>
          <cell r="E4660" t="str">
            <v>POSIZ. 4-20 AEPP DN65</v>
          </cell>
        </row>
        <row r="4661">
          <cell r="D4661" t="str">
            <v>AEPP0080</v>
          </cell>
          <cell r="E4661" t="str">
            <v>POSIZ. 4-20 AEPP DN80</v>
          </cell>
        </row>
        <row r="4662">
          <cell r="D4662" t="str">
            <v>AEPP0100</v>
          </cell>
          <cell r="E4662" t="str">
            <v>POSIZ. 4-20 AEPP DN100</v>
          </cell>
        </row>
        <row r="4663">
          <cell r="D4663" t="str">
            <v>AEPP0125</v>
          </cell>
          <cell r="E4663" t="str">
            <v>POSIZ. 4-20 AEPP DN125</v>
          </cell>
        </row>
        <row r="4664">
          <cell r="D4664" t="str">
            <v>AEPP0150</v>
          </cell>
          <cell r="E4664" t="str">
            <v>POSIZ. 4-20 AEPP DN150</v>
          </cell>
        </row>
        <row r="4665">
          <cell r="D4665" t="str">
            <v>AEPP0200</v>
          </cell>
          <cell r="E4665" t="str">
            <v>POSIZ. 4-20 AEPP DN200</v>
          </cell>
        </row>
        <row r="4666">
          <cell r="D4666" t="str">
            <v>AEPP0250</v>
          </cell>
          <cell r="E4666" t="str">
            <v>POSIZ. 4-20 AEPP DN250</v>
          </cell>
        </row>
        <row r="4667">
          <cell r="D4667" t="str">
            <v>AEPP0300</v>
          </cell>
          <cell r="E4667" t="str">
            <v>POSIZ. 4-20 AEPP DN300</v>
          </cell>
        </row>
        <row r="4668">
          <cell r="D4668" t="str">
            <v>AEPP0350</v>
          </cell>
          <cell r="E4668" t="str">
            <v>POSIZ. 4-20 AEPP DN350</v>
          </cell>
        </row>
        <row r="4669">
          <cell r="D4669" t="str">
            <v>AEPP0400</v>
          </cell>
          <cell r="E4669" t="str">
            <v>POSIZ. 4-20 AEPP DN400</v>
          </cell>
        </row>
        <row r="4670">
          <cell r="D4670" t="str">
            <v>AEPP0450</v>
          </cell>
          <cell r="E4670" t="str">
            <v>POSIZ. 4-20 AEPP DN450</v>
          </cell>
        </row>
        <row r="4671">
          <cell r="D4671" t="str">
            <v>AEPP0500</v>
          </cell>
          <cell r="E4671" t="str">
            <v>POSIZ. 4-20 AEPP DN500</v>
          </cell>
        </row>
        <row r="4672">
          <cell r="D4672" t="str">
            <v>AEPP0600</v>
          </cell>
          <cell r="E4672" t="str">
            <v>POSIZ. 4-20 AEPP DN600</v>
          </cell>
        </row>
        <row r="4673">
          <cell r="D4673" t="str">
            <v>AEPS0040</v>
          </cell>
          <cell r="E4673" t="str">
            <v>ATT. PNEU SING. AEPS DN40</v>
          </cell>
        </row>
        <row r="4674">
          <cell r="D4674" t="str">
            <v>AEPS0050</v>
          </cell>
          <cell r="E4674" t="str">
            <v>ATT. PNEU SING. AEPS DN50</v>
          </cell>
        </row>
        <row r="4675">
          <cell r="D4675" t="str">
            <v>AEPS0065</v>
          </cell>
          <cell r="E4675" t="str">
            <v>ATT. PNEU SING. AEPS DN65</v>
          </cell>
        </row>
        <row r="4676">
          <cell r="D4676" t="str">
            <v>AEPS0080</v>
          </cell>
          <cell r="E4676" t="str">
            <v>ATT. PNEU SING. AEPS DN80</v>
          </cell>
        </row>
        <row r="4677">
          <cell r="D4677" t="str">
            <v>AEPS0100</v>
          </cell>
          <cell r="E4677" t="str">
            <v>ATT. PNEU SING. AEPS DN100</v>
          </cell>
        </row>
        <row r="4678">
          <cell r="D4678" t="str">
            <v>AEPS0125</v>
          </cell>
          <cell r="E4678" t="str">
            <v>ATT. PNEU SING. AEPS DN125</v>
          </cell>
        </row>
        <row r="4679">
          <cell r="D4679" t="str">
            <v>AEPS0150</v>
          </cell>
          <cell r="E4679" t="str">
            <v>ATT. PNEU SING. AEPS DN150</v>
          </cell>
        </row>
        <row r="4680">
          <cell r="D4680" t="str">
            <v>AEPS0200</v>
          </cell>
          <cell r="E4680" t="str">
            <v>ATT. PNEU SING. AEPS DN200</v>
          </cell>
        </row>
        <row r="4681">
          <cell r="D4681" t="str">
            <v>AEPS0250</v>
          </cell>
          <cell r="E4681" t="str">
            <v>ATT. PNEU SING. AEPS DN250</v>
          </cell>
        </row>
        <row r="4682">
          <cell r="D4682" t="str">
            <v>AEPS0300</v>
          </cell>
          <cell r="E4682" t="str">
            <v>ATT. PNEU SING. AEPS DN300</v>
          </cell>
        </row>
        <row r="4683">
          <cell r="D4683" t="str">
            <v>ALP10080</v>
          </cell>
          <cell r="E4683" t="str">
            <v>ATT.EL.ALP10/16 PN10/16 DN80</v>
          </cell>
        </row>
        <row r="4684">
          <cell r="D4684" t="str">
            <v>ALP10100</v>
          </cell>
          <cell r="E4684" t="str">
            <v>ATT.EL.ALP10/16 PN10/16 DN100</v>
          </cell>
        </row>
        <row r="4685">
          <cell r="D4685" t="str">
            <v>ALP10125</v>
          </cell>
          <cell r="E4685" t="str">
            <v>ATT.EL.ALP10/16 PN10/16 DN125</v>
          </cell>
        </row>
        <row r="4686">
          <cell r="D4686" t="str">
            <v>ALP10150</v>
          </cell>
          <cell r="E4686" t="str">
            <v>ATT.EL.ALP10/16 PN10/16 DN150</v>
          </cell>
        </row>
        <row r="4687">
          <cell r="D4687" t="str">
            <v>ALP10200</v>
          </cell>
          <cell r="E4687" t="str">
            <v>ATT.EL.ALP10/16 PN10/16 DN200</v>
          </cell>
        </row>
        <row r="4688">
          <cell r="D4688" t="str">
            <v>ALP10250</v>
          </cell>
          <cell r="E4688" t="str">
            <v>ATT.EL.ALP10/16 PN10/16 DN250</v>
          </cell>
        </row>
        <row r="4689">
          <cell r="D4689" t="str">
            <v>ALP10300</v>
          </cell>
          <cell r="E4689" t="str">
            <v>ATT.EL.ALP10/16 PN10/16 DN300</v>
          </cell>
        </row>
        <row r="4690">
          <cell r="D4690" t="str">
            <v>ALP10350</v>
          </cell>
          <cell r="E4690" t="str">
            <v>ATT.EL.ALP10/16 PN10/16 DN350</v>
          </cell>
        </row>
        <row r="4691">
          <cell r="D4691" t="str">
            <v>ALP10400</v>
          </cell>
          <cell r="E4691" t="str">
            <v>ATT.EL.ALP10/16 PN10/16 DN400</v>
          </cell>
        </row>
        <row r="4692">
          <cell r="D4692" t="str">
            <v>ALP10450</v>
          </cell>
          <cell r="E4692" t="str">
            <v>ATT.EL.ALP10/16 PN10/16 DN450</v>
          </cell>
        </row>
        <row r="4693">
          <cell r="D4693" t="str">
            <v>ALP10500</v>
          </cell>
          <cell r="E4693" t="str">
            <v>ATT.EL.ALP10/16 PN10/16 DN500</v>
          </cell>
        </row>
        <row r="4694">
          <cell r="D4694" t="str">
            <v>ALP10600</v>
          </cell>
          <cell r="E4694" t="str">
            <v>ATT.EL.ALP10/16 PN10/16 DN600</v>
          </cell>
        </row>
        <row r="4695">
          <cell r="D4695" t="str">
            <v>ALP10700</v>
          </cell>
          <cell r="E4695" t="str">
            <v>ATT.EL.ALP10/16 PN10/16 DN700</v>
          </cell>
        </row>
        <row r="4696">
          <cell r="D4696" t="str">
            <v>ALP10800</v>
          </cell>
          <cell r="E4696" t="str">
            <v>ATT.EL.ALP10/16 PN10/16 DN800</v>
          </cell>
        </row>
        <row r="4697">
          <cell r="D4697" t="str">
            <v>ALP10900</v>
          </cell>
          <cell r="E4697" t="str">
            <v>ATT.EL.ALP10/16 PN10/16 DN900</v>
          </cell>
        </row>
        <row r="4698">
          <cell r="D4698" t="str">
            <v>ALP11000</v>
          </cell>
          <cell r="E4698" t="str">
            <v>ATT.EL.ALP10/16 PN10/16 DN1000</v>
          </cell>
        </row>
        <row r="4699">
          <cell r="D4699" t="str">
            <v>ALP20080</v>
          </cell>
          <cell r="E4699" t="str">
            <v>ATT. EL. ALP25 PN25 DN80</v>
          </cell>
        </row>
        <row r="4700">
          <cell r="D4700" t="str">
            <v>ALP20100</v>
          </cell>
          <cell r="E4700" t="str">
            <v>ATT. EL. ALP25 PN25 DN100</v>
          </cell>
        </row>
        <row r="4701">
          <cell r="D4701" t="str">
            <v>ALP20125</v>
          </cell>
          <cell r="E4701" t="str">
            <v>ATT. EL. ALP25 PN25 DN125</v>
          </cell>
        </row>
        <row r="4702">
          <cell r="D4702" t="str">
            <v>ALP20150</v>
          </cell>
          <cell r="E4702" t="str">
            <v>ATT. EL. ALP25 PN25 DN150</v>
          </cell>
        </row>
        <row r="4703">
          <cell r="D4703" t="str">
            <v>ALP20200</v>
          </cell>
          <cell r="E4703" t="str">
            <v>ATT. EL. ALP25 PN25 DN200</v>
          </cell>
        </row>
        <row r="4704">
          <cell r="D4704" t="str">
            <v>ALP20250</v>
          </cell>
          <cell r="E4704" t="str">
            <v>ATT. EL. ALP25 PN25 DN250</v>
          </cell>
        </row>
        <row r="4705">
          <cell r="D4705" t="str">
            <v>ALP20300</v>
          </cell>
          <cell r="E4705" t="str">
            <v>ATT. EL. ALP25 PN25 DN300</v>
          </cell>
        </row>
        <row r="4706">
          <cell r="D4706" t="str">
            <v>ALP20350</v>
          </cell>
          <cell r="E4706" t="str">
            <v>ATT. EL. ALP25 PN25 DN350</v>
          </cell>
        </row>
        <row r="4707">
          <cell r="D4707" t="str">
            <v>ALP20400</v>
          </cell>
          <cell r="E4707" t="str">
            <v>ATT. EL. ALP25 PN25 DN400</v>
          </cell>
        </row>
        <row r="4708">
          <cell r="D4708" t="str">
            <v>ALP20450</v>
          </cell>
          <cell r="E4708" t="str">
            <v>ATT. EL. ALP25 PN25 DN450</v>
          </cell>
        </row>
        <row r="4709">
          <cell r="D4709" t="str">
            <v>ALP20500</v>
          </cell>
          <cell r="E4709" t="str">
            <v>ATT. EL. ALP25 PN25 DN500</v>
          </cell>
        </row>
        <row r="4710">
          <cell r="D4710" t="str">
            <v>ALP20600</v>
          </cell>
          <cell r="E4710" t="str">
            <v>ATT. EL. ALP25 PN25 DN600</v>
          </cell>
        </row>
        <row r="4711">
          <cell r="D4711" t="str">
            <v>ALP20700</v>
          </cell>
          <cell r="E4711" t="str">
            <v>ATT. EL. ALP25 PN25 DN700</v>
          </cell>
        </row>
        <row r="4712">
          <cell r="D4712" t="str">
            <v>ALP20800</v>
          </cell>
          <cell r="E4712" t="str">
            <v>ATT. EL. ALP25 PN25 DN800</v>
          </cell>
        </row>
        <row r="4713">
          <cell r="D4713" t="str">
            <v>ALP20900</v>
          </cell>
          <cell r="E4713" t="str">
            <v>ATT. EL. ALP25 PN25 DN900</v>
          </cell>
        </row>
        <row r="4714">
          <cell r="D4714" t="str">
            <v>ALP21000</v>
          </cell>
          <cell r="E4714" t="str">
            <v>ATT. EL. ALP25 PN25 DN1000</v>
          </cell>
        </row>
        <row r="4715">
          <cell r="D4715" t="str">
            <v>ALP40080</v>
          </cell>
          <cell r="E4715" t="str">
            <v>ATT. EL. ALP40 PN40 DN80</v>
          </cell>
        </row>
        <row r="4716">
          <cell r="D4716" t="str">
            <v>ALP40100</v>
          </cell>
          <cell r="E4716" t="str">
            <v>ATT. EL. ALP40 PN40 DN100</v>
          </cell>
        </row>
        <row r="4717">
          <cell r="D4717" t="str">
            <v>ALP40125</v>
          </cell>
          <cell r="E4717" t="str">
            <v>ATT. EL. ALP40 PN40 DN125</v>
          </cell>
        </row>
        <row r="4718">
          <cell r="D4718" t="str">
            <v>ALP40150</v>
          </cell>
          <cell r="E4718" t="str">
            <v>ATT. EL. ALP40 PN40 DN150</v>
          </cell>
        </row>
        <row r="4719">
          <cell r="D4719" t="str">
            <v>ALP40200</v>
          </cell>
          <cell r="E4719" t="str">
            <v>ATT. EL. ALP40 PN40 DN200</v>
          </cell>
        </row>
        <row r="4720">
          <cell r="D4720" t="str">
            <v>ALP40250</v>
          </cell>
          <cell r="E4720" t="str">
            <v>ATT. EL. ALP40 PN40 DN250</v>
          </cell>
        </row>
        <row r="4721">
          <cell r="D4721" t="str">
            <v>ALP40300</v>
          </cell>
          <cell r="E4721" t="str">
            <v>ATT. EL. ALP40 PN40 DN300</v>
          </cell>
        </row>
        <row r="4722">
          <cell r="D4722" t="str">
            <v>ALP40350</v>
          </cell>
          <cell r="E4722" t="str">
            <v>ATT. EL. ALP40 PN40 DN350</v>
          </cell>
        </row>
        <row r="4723">
          <cell r="D4723" t="str">
            <v>ALP40400</v>
          </cell>
          <cell r="E4723" t="str">
            <v>ATT. EL. ALP40 PN40 DN400</v>
          </cell>
        </row>
        <row r="4724">
          <cell r="D4724" t="str">
            <v>ALP40450</v>
          </cell>
          <cell r="E4724" t="str">
            <v>ATT. EL. ALP40 PN40 DN450</v>
          </cell>
        </row>
        <row r="4725">
          <cell r="D4725" t="str">
            <v>ALP40500</v>
          </cell>
          <cell r="E4725" t="str">
            <v>ATT. EL. ALP40 PN40 DN500</v>
          </cell>
        </row>
        <row r="4726">
          <cell r="D4726" t="str">
            <v>ALP40600</v>
          </cell>
          <cell r="E4726" t="str">
            <v>ATT. EL. ALP40 PN40 DN600</v>
          </cell>
        </row>
        <row r="4727">
          <cell r="D4727" t="str">
            <v>ALP40700</v>
          </cell>
          <cell r="E4727" t="str">
            <v>ATT. EL. ALP40 PN40 DN700</v>
          </cell>
        </row>
        <row r="4728">
          <cell r="D4728" t="str">
            <v>ALP40800</v>
          </cell>
          <cell r="E4728" t="str">
            <v>ATT. EL. ALP40 PN40 DN800</v>
          </cell>
        </row>
        <row r="4729">
          <cell r="D4729" t="str">
            <v>ALP40900</v>
          </cell>
          <cell r="E4729" t="str">
            <v>ATT. EL. ALP40 PN40 DN900</v>
          </cell>
        </row>
        <row r="4730">
          <cell r="D4730" t="str">
            <v>ALP41000</v>
          </cell>
          <cell r="E4730" t="str">
            <v>ATT. EL. ALP40 PN40 DN1000</v>
          </cell>
        </row>
        <row r="4731">
          <cell r="D4731" t="str">
            <v>ALR10080</v>
          </cell>
          <cell r="E4731" t="str">
            <v>ATT.EL.SAR.ALR1 PN10/16 DN80</v>
          </cell>
        </row>
        <row r="4732">
          <cell r="D4732" t="str">
            <v>ALR10100</v>
          </cell>
          <cell r="E4732" t="str">
            <v>ATT.EL.SAR.ALR1 PN10/16 DN100</v>
          </cell>
        </row>
        <row r="4733">
          <cell r="D4733" t="str">
            <v>ALR10125</v>
          </cell>
          <cell r="E4733" t="str">
            <v>ATT.EL.SAR.ALR1 PN10/16 DN125</v>
          </cell>
        </row>
        <row r="4734">
          <cell r="D4734" t="str">
            <v>ALR10150</v>
          </cell>
          <cell r="E4734" t="str">
            <v>ATT.EL.SAR.ALR1 PN10/16 DN150</v>
          </cell>
        </row>
        <row r="4735">
          <cell r="D4735" t="str">
            <v>ALR10200</v>
          </cell>
          <cell r="E4735" t="str">
            <v>ATT.EL.SAR.ALR1 PN10/16 DN200</v>
          </cell>
        </row>
        <row r="4736">
          <cell r="D4736" t="str">
            <v>ALR10250</v>
          </cell>
          <cell r="E4736" t="str">
            <v>ATT.EL.SAR.ALR1 PN10/16 DN250</v>
          </cell>
        </row>
        <row r="4737">
          <cell r="D4737" t="str">
            <v>ALR10300</v>
          </cell>
          <cell r="E4737" t="str">
            <v>ATT.EL.SAR.ALR1 PN10/16 DN300</v>
          </cell>
        </row>
        <row r="4738">
          <cell r="D4738" t="str">
            <v>ALR10350</v>
          </cell>
          <cell r="E4738" t="str">
            <v>ATT.EL.SAR.ALR1 PN10/16 DN350</v>
          </cell>
        </row>
        <row r="4739">
          <cell r="D4739" t="str">
            <v>ALR10400</v>
          </cell>
          <cell r="E4739" t="str">
            <v>ATT.EL.SAR.ALR1 PN10/16 DN400</v>
          </cell>
        </row>
        <row r="4740">
          <cell r="D4740" t="str">
            <v>ALR10450</v>
          </cell>
          <cell r="E4740" t="str">
            <v>ATT.EL.SAR.ALR1 PN10/16 DN450</v>
          </cell>
        </row>
        <row r="4741">
          <cell r="D4741" t="str">
            <v>ALR10500</v>
          </cell>
          <cell r="E4741" t="str">
            <v>ATT.EL.SAR.ALR1 PN10/16 DN500</v>
          </cell>
        </row>
        <row r="4742">
          <cell r="D4742" t="str">
            <v>ALR10600</v>
          </cell>
          <cell r="E4742" t="str">
            <v>ATT.EL.SAR.ALR1 PN10/16 DN600</v>
          </cell>
        </row>
        <row r="4743">
          <cell r="D4743" t="str">
            <v>ALR10700</v>
          </cell>
          <cell r="E4743" t="str">
            <v>ATT.EL.SAR.ALR1 PN10/16 DN700</v>
          </cell>
        </row>
        <row r="4744">
          <cell r="D4744" t="str">
            <v>ALR10800</v>
          </cell>
          <cell r="E4744" t="str">
            <v>ATT.EL.SAR.ALR1 PN10/16 DN800</v>
          </cell>
        </row>
        <row r="4745">
          <cell r="D4745" t="str">
            <v>ALR10900</v>
          </cell>
          <cell r="E4745" t="str">
            <v>ATT.EL.SAR.ALR1 PN10/16 DN900</v>
          </cell>
        </row>
        <row r="4746">
          <cell r="D4746" t="str">
            <v>ALR11000</v>
          </cell>
          <cell r="E4746" t="str">
            <v>ATT.EL.SAR.ALR1 PN10/16 DN1000</v>
          </cell>
        </row>
        <row r="4747">
          <cell r="D4747" t="str">
            <v>ALR20080</v>
          </cell>
          <cell r="E4747" t="str">
            <v>ATT. EL. SAR. ALR2 PN25 DN80</v>
          </cell>
        </row>
        <row r="4748">
          <cell r="D4748" t="str">
            <v>ALR20100</v>
          </cell>
          <cell r="E4748" t="str">
            <v>ATT. EL. SAR. ALR2 PN25 DN100</v>
          </cell>
        </row>
        <row r="4749">
          <cell r="D4749" t="str">
            <v>ALR20125</v>
          </cell>
          <cell r="E4749" t="str">
            <v>ATT. EL. SAR. ALR2 PN25 DN125</v>
          </cell>
        </row>
        <row r="4750">
          <cell r="D4750" t="str">
            <v>ALR20150</v>
          </cell>
          <cell r="E4750" t="str">
            <v>ATT. EL. SAR. ALR2 PN25 DN150</v>
          </cell>
        </row>
        <row r="4751">
          <cell r="D4751" t="str">
            <v>ALR20200</v>
          </cell>
          <cell r="E4751" t="str">
            <v>ATT. EL. SAR. ALR2 PN25 DN200</v>
          </cell>
        </row>
        <row r="4752">
          <cell r="D4752" t="str">
            <v>ALR20250</v>
          </cell>
          <cell r="E4752" t="str">
            <v>ATT. EL. SAR. ALR2 PN25 DN250</v>
          </cell>
        </row>
        <row r="4753">
          <cell r="D4753" t="str">
            <v>ALR20300</v>
          </cell>
          <cell r="E4753" t="str">
            <v>ATT. EL. SAR. ALR2 PN25 DN300</v>
          </cell>
        </row>
        <row r="4754">
          <cell r="D4754" t="str">
            <v>ALR20350</v>
          </cell>
          <cell r="E4754" t="str">
            <v>ATT. EL. SAR. ALR2 PN25 DN350</v>
          </cell>
        </row>
        <row r="4755">
          <cell r="D4755" t="str">
            <v>ALR20400</v>
          </cell>
          <cell r="E4755" t="str">
            <v>ATT. EL. SAR. ALR2 PN25 DN400</v>
          </cell>
        </row>
        <row r="4756">
          <cell r="D4756" t="str">
            <v>ALR20450</v>
          </cell>
          <cell r="E4756" t="str">
            <v>ATT. EL. SAR. ALR2 PN25 DN450</v>
          </cell>
        </row>
        <row r="4757">
          <cell r="D4757" t="str">
            <v>ALR20500</v>
          </cell>
          <cell r="E4757" t="str">
            <v>ATT. EL. SAR. ALR2 PN25 DN500</v>
          </cell>
        </row>
        <row r="4758">
          <cell r="D4758" t="str">
            <v>ALR20600</v>
          </cell>
          <cell r="E4758" t="str">
            <v>ATT. EL. SAR. ALR2 PN25 DN600</v>
          </cell>
        </row>
        <row r="4759">
          <cell r="D4759" t="str">
            <v>ALR20700</v>
          </cell>
          <cell r="E4759" t="str">
            <v>ATT. EL. SAR. ALR2 PN25 DN700</v>
          </cell>
        </row>
        <row r="4760">
          <cell r="D4760" t="str">
            <v>ALR20800</v>
          </cell>
          <cell r="E4760" t="str">
            <v>ATT. EL. SAR. ALR2 PN25 DN800</v>
          </cell>
        </row>
        <row r="4761">
          <cell r="D4761" t="str">
            <v>ALR20900</v>
          </cell>
          <cell r="E4761" t="str">
            <v>ATT. EL. SAR. ALR2 PN25 DN900</v>
          </cell>
        </row>
        <row r="4762">
          <cell r="D4762" t="str">
            <v>ALR21000</v>
          </cell>
          <cell r="E4762" t="str">
            <v>ATT. EL. SAR. ALR2 PN25 DN1000</v>
          </cell>
        </row>
        <row r="4763">
          <cell r="D4763" t="str">
            <v>ALR40080</v>
          </cell>
          <cell r="E4763" t="str">
            <v>ATT. EL. SAR. ALR4 PN40 DN80</v>
          </cell>
        </row>
        <row r="4764">
          <cell r="D4764" t="str">
            <v>ALR40100</v>
          </cell>
          <cell r="E4764" t="str">
            <v>ATT. EL. SAR. ALR4 PN40 DN100</v>
          </cell>
        </row>
        <row r="4765">
          <cell r="D4765" t="str">
            <v>ALR40125</v>
          </cell>
          <cell r="E4765" t="str">
            <v>ATT. EL. SAR. ALR4 PN40 DN125</v>
          </cell>
        </row>
        <row r="4766">
          <cell r="D4766" t="str">
            <v>ALR40150</v>
          </cell>
          <cell r="E4766" t="str">
            <v>ATT. EL. SAR. ALR4 PN40 DN150</v>
          </cell>
        </row>
        <row r="4767">
          <cell r="D4767" t="str">
            <v>ALR40200</v>
          </cell>
          <cell r="E4767" t="str">
            <v>ATT. EL. SAR. ALR4 PN40 DN200</v>
          </cell>
        </row>
        <row r="4768">
          <cell r="D4768" t="str">
            <v>ALR40250</v>
          </cell>
          <cell r="E4768" t="str">
            <v>ATT. EL. SAR. ALR4 PN40 DN250</v>
          </cell>
        </row>
        <row r="4769">
          <cell r="D4769" t="str">
            <v>ALR40300</v>
          </cell>
          <cell r="E4769" t="str">
            <v>ATT. EL. SAR. ALR4 PN40 DN300</v>
          </cell>
        </row>
        <row r="4770">
          <cell r="D4770" t="str">
            <v>ALR40350</v>
          </cell>
          <cell r="E4770" t="str">
            <v>ATT. EL. SAR. ALR4 PN40 DN350</v>
          </cell>
        </row>
        <row r="4771">
          <cell r="D4771" t="str">
            <v>ALR40400</v>
          </cell>
          <cell r="E4771" t="str">
            <v>ATT. EL. SAR. ALR4 PN40 DN400</v>
          </cell>
        </row>
        <row r="4772">
          <cell r="D4772" t="str">
            <v>ALR40450</v>
          </cell>
          <cell r="E4772" t="str">
            <v>ATT. EL. SAR. ALR4 PN40 DN450</v>
          </cell>
        </row>
        <row r="4773">
          <cell r="D4773" t="str">
            <v>ALR40500</v>
          </cell>
          <cell r="E4773" t="str">
            <v>ATT. EL. SAR. ALR4 PN40 DN500</v>
          </cell>
        </row>
        <row r="4774">
          <cell r="D4774" t="str">
            <v>ALR40600</v>
          </cell>
          <cell r="E4774" t="str">
            <v>ATT. EL. SAR. ALR4 PN40 DN600</v>
          </cell>
        </row>
        <row r="4775">
          <cell r="D4775" t="str">
            <v>ALR40700</v>
          </cell>
          <cell r="E4775" t="str">
            <v>ATT. EL. SAR. ALR4 PN40 DN700</v>
          </cell>
        </row>
        <row r="4776">
          <cell r="D4776" t="str">
            <v>ALR40800</v>
          </cell>
          <cell r="E4776" t="str">
            <v>ATT. EL. SAR. ALR4 PN40 DN800</v>
          </cell>
        </row>
        <row r="4777">
          <cell r="D4777" t="str">
            <v>ALR40900</v>
          </cell>
          <cell r="E4777" t="str">
            <v>ATT. EL. SAR. ALR4 PN40 DN900</v>
          </cell>
        </row>
        <row r="4778">
          <cell r="D4778" t="str">
            <v>ALR41000</v>
          </cell>
          <cell r="E4778" t="str">
            <v>ATT. EL. SAR. ALR4 PN40 DN1000</v>
          </cell>
        </row>
        <row r="4779">
          <cell r="D4779" t="str">
            <v>AM100100</v>
          </cell>
          <cell r="E4779" t="str">
            <v>ATT. EL. AM10 PN10 DN100</v>
          </cell>
        </row>
        <row r="4780">
          <cell r="D4780" t="str">
            <v>AM100125</v>
          </cell>
          <cell r="E4780" t="str">
            <v>ATT. EL. AM10 PN10 DN125</v>
          </cell>
        </row>
        <row r="4781">
          <cell r="D4781" t="str">
            <v>AM100150</v>
          </cell>
          <cell r="E4781" t="str">
            <v>ATT. EL. AM10 PN10 DN150</v>
          </cell>
        </row>
        <row r="4782">
          <cell r="D4782" t="str">
            <v>AM100200</v>
          </cell>
          <cell r="E4782" t="str">
            <v>ATT. EL. AM10 PN10 DN200</v>
          </cell>
        </row>
        <row r="4783">
          <cell r="D4783" t="str">
            <v>AM100250</v>
          </cell>
          <cell r="E4783" t="str">
            <v>ATT. EL. AM10 PN10 DN250</v>
          </cell>
        </row>
        <row r="4784">
          <cell r="D4784" t="str">
            <v>AM100300</v>
          </cell>
          <cell r="E4784" t="str">
            <v>ATT. EL. AM10 PN10 DN300</v>
          </cell>
        </row>
        <row r="4785">
          <cell r="D4785" t="str">
            <v>AM100350</v>
          </cell>
          <cell r="E4785" t="str">
            <v>ATT. EL. AM10 PN10 DN350</v>
          </cell>
        </row>
        <row r="4786">
          <cell r="D4786" t="str">
            <v>AM100400</v>
          </cell>
          <cell r="E4786" t="str">
            <v>ATT. EL. AM10 PN10 DN400</v>
          </cell>
        </row>
        <row r="4787">
          <cell r="D4787" t="str">
            <v>AM100450</v>
          </cell>
          <cell r="E4787" t="str">
            <v>ATT. EL. AM10 PN10 DN450</v>
          </cell>
        </row>
        <row r="4788">
          <cell r="D4788" t="str">
            <v>AM100500</v>
          </cell>
          <cell r="E4788" t="str">
            <v>ATT. EL. AM10 PN10 DN500</v>
          </cell>
        </row>
        <row r="4789">
          <cell r="D4789" t="str">
            <v>AM100600</v>
          </cell>
          <cell r="E4789" t="str">
            <v>ATT. EL. AM10 PN10 DN600</v>
          </cell>
        </row>
        <row r="4790">
          <cell r="D4790" t="str">
            <v>AM100700</v>
          </cell>
          <cell r="E4790" t="str">
            <v>ATT. EL. AM10 PN10 DN700</v>
          </cell>
        </row>
        <row r="4791">
          <cell r="D4791" t="str">
            <v>AM100800</v>
          </cell>
          <cell r="E4791" t="str">
            <v>ATT. EL. AM10 PN10 DN800</v>
          </cell>
        </row>
        <row r="4792">
          <cell r="D4792" t="str">
            <v>AM100900</v>
          </cell>
          <cell r="E4792" t="str">
            <v>ATT. EL. AM10 PN10 DN900</v>
          </cell>
        </row>
        <row r="4793">
          <cell r="D4793" t="str">
            <v>AM101000</v>
          </cell>
          <cell r="E4793" t="str">
            <v>ATT. EL. AM10 PN10 DN1000</v>
          </cell>
        </row>
        <row r="4794">
          <cell r="D4794" t="str">
            <v>AM101100</v>
          </cell>
          <cell r="E4794" t="str">
            <v>ATT. EL. AM10 PN10 DN1100</v>
          </cell>
        </row>
        <row r="4795">
          <cell r="D4795" t="str">
            <v>AM101200</v>
          </cell>
          <cell r="E4795" t="str">
            <v>ATT. EL. AM10 PN10 DN1200</v>
          </cell>
        </row>
        <row r="4796">
          <cell r="D4796" t="str">
            <v>AM101300</v>
          </cell>
          <cell r="E4796" t="str">
            <v>ATT. EL. AM10 PN10 DN1300</v>
          </cell>
        </row>
        <row r="4797">
          <cell r="D4797" t="str">
            <v>AM101400</v>
          </cell>
          <cell r="E4797" t="str">
            <v>ATT. EL. AM10 PN10 DN1400</v>
          </cell>
        </row>
        <row r="4798">
          <cell r="D4798" t="str">
            <v>AM101500</v>
          </cell>
          <cell r="E4798" t="str">
            <v>ATT. EL. AM10 PN10 DN1500</v>
          </cell>
        </row>
        <row r="4799">
          <cell r="D4799" t="str">
            <v>AM101600</v>
          </cell>
          <cell r="E4799" t="str">
            <v>ATT. EL. AM10 PN10 DN1600</v>
          </cell>
        </row>
        <row r="4800">
          <cell r="D4800" t="str">
            <v>AM101700</v>
          </cell>
          <cell r="E4800" t="str">
            <v>ATT. EL. AM10 PN10 DN1700</v>
          </cell>
        </row>
        <row r="4801">
          <cell r="D4801" t="str">
            <v>AM101800</v>
          </cell>
          <cell r="E4801" t="str">
            <v>ATT. EL. AM10 PN10 DN1800</v>
          </cell>
        </row>
        <row r="4802">
          <cell r="D4802" t="str">
            <v>AM101900</v>
          </cell>
          <cell r="E4802" t="str">
            <v>ATT. EL. AM10 PN10 DN1900</v>
          </cell>
        </row>
        <row r="4803">
          <cell r="D4803" t="str">
            <v>AM102000</v>
          </cell>
          <cell r="E4803" t="str">
            <v>ATT. EL. AM10 PN10 DN2000</v>
          </cell>
        </row>
        <row r="4804">
          <cell r="D4804" t="str">
            <v>AM160100</v>
          </cell>
          <cell r="E4804" t="str">
            <v>ATT. EL. AM16 PN16 DN100</v>
          </cell>
        </row>
        <row r="4805">
          <cell r="D4805" t="str">
            <v>AM160125</v>
          </cell>
          <cell r="E4805" t="str">
            <v>ATT. EL. AM16 PN16 DN125</v>
          </cell>
        </row>
        <row r="4806">
          <cell r="D4806" t="str">
            <v>AM160150</v>
          </cell>
          <cell r="E4806" t="str">
            <v>ATT. EL. AM16 PN16 DN150</v>
          </cell>
        </row>
        <row r="4807">
          <cell r="D4807" t="str">
            <v>AM160200</v>
          </cell>
          <cell r="E4807" t="str">
            <v>ATT. EL. AM16 PN16 DN200</v>
          </cell>
        </row>
        <row r="4808">
          <cell r="D4808" t="str">
            <v>AM160250</v>
          </cell>
          <cell r="E4808" t="str">
            <v>ATT. EL. AM16 PN16 DN250</v>
          </cell>
        </row>
        <row r="4809">
          <cell r="D4809" t="str">
            <v>AM160300</v>
          </cell>
          <cell r="E4809" t="str">
            <v>ATT. EL. AM16 PN16 DN300</v>
          </cell>
        </row>
        <row r="4810">
          <cell r="D4810" t="str">
            <v>AM160350</v>
          </cell>
          <cell r="E4810" t="str">
            <v>ATT. EL. AM16 PN16 DN350</v>
          </cell>
        </row>
        <row r="4811">
          <cell r="D4811" t="str">
            <v>AM160400</v>
          </cell>
          <cell r="E4811" t="str">
            <v>ATT. EL. AM16 PN16 DN400</v>
          </cell>
        </row>
        <row r="4812">
          <cell r="D4812" t="str">
            <v>AM160450</v>
          </cell>
          <cell r="E4812" t="str">
            <v>ATT. EL. AM16 PN16 DN450</v>
          </cell>
        </row>
        <row r="4813">
          <cell r="D4813" t="str">
            <v>AM160500</v>
          </cell>
          <cell r="E4813" t="str">
            <v>ATT. EL. AM16 PN16 DN500</v>
          </cell>
        </row>
        <row r="4814">
          <cell r="D4814" t="str">
            <v>AM160600</v>
          </cell>
          <cell r="E4814" t="str">
            <v>ATT. EL. AM16 PN16 DN600</v>
          </cell>
        </row>
        <row r="4815">
          <cell r="D4815" t="str">
            <v>AM160700</v>
          </cell>
          <cell r="E4815" t="str">
            <v>ATT. EL. AM16 PN16 DN700</v>
          </cell>
        </row>
        <row r="4816">
          <cell r="D4816" t="str">
            <v>AM160800</v>
          </cell>
          <cell r="E4816" t="str">
            <v>ATT. EL. AM16 PN16 DN800</v>
          </cell>
        </row>
        <row r="4817">
          <cell r="D4817" t="str">
            <v>AM160900</v>
          </cell>
          <cell r="E4817" t="str">
            <v>ATT. EL. AM16 PN16 DN900</v>
          </cell>
        </row>
        <row r="4818">
          <cell r="D4818" t="str">
            <v>AM161000</v>
          </cell>
          <cell r="E4818" t="str">
            <v>ATT. EL. AM16 PN16 DN1000</v>
          </cell>
        </row>
        <row r="4819">
          <cell r="D4819" t="str">
            <v>AM161100</v>
          </cell>
          <cell r="E4819" t="str">
            <v>ATT. EL. AM16 PN16 DN1100</v>
          </cell>
        </row>
        <row r="4820">
          <cell r="D4820" t="str">
            <v>AM161200</v>
          </cell>
          <cell r="E4820" t="str">
            <v>ATT. EL. AM16 PN16 DN1200</v>
          </cell>
        </row>
        <row r="4821">
          <cell r="D4821" t="str">
            <v>AM161300</v>
          </cell>
          <cell r="E4821" t="str">
            <v>ATT. EL. AM16 PN16 DN1300</v>
          </cell>
        </row>
        <row r="4822">
          <cell r="D4822" t="str">
            <v>AM161400</v>
          </cell>
          <cell r="E4822" t="str">
            <v>ATT. EL. AM16 PN16 DN1400</v>
          </cell>
        </row>
        <row r="4823">
          <cell r="D4823" t="str">
            <v>AM161500</v>
          </cell>
          <cell r="E4823" t="str">
            <v>ATT. EL. AM16 PN16 DN1500</v>
          </cell>
        </row>
        <row r="4824">
          <cell r="D4824" t="str">
            <v>AM161600</v>
          </cell>
          <cell r="E4824" t="str">
            <v>ATT. EL. AM16 PN16 DN1600</v>
          </cell>
        </row>
        <row r="4825">
          <cell r="D4825" t="str">
            <v>AM161700</v>
          </cell>
          <cell r="E4825" t="str">
            <v>ATT. EL. AM16 PN16 DN1700</v>
          </cell>
        </row>
        <row r="4826">
          <cell r="D4826" t="str">
            <v>AM161800</v>
          </cell>
          <cell r="E4826" t="str">
            <v>ATT. EL. AM16 PN16 DN1800</v>
          </cell>
        </row>
        <row r="4827">
          <cell r="D4827" t="str">
            <v>AM161900</v>
          </cell>
          <cell r="E4827" t="str">
            <v>ATT. EL. AM16 PN16 DN1900</v>
          </cell>
        </row>
        <row r="4828">
          <cell r="D4828" t="str">
            <v>AM162000</v>
          </cell>
          <cell r="E4828" t="str">
            <v>ATT. EL. AM16 PN16 DN2000</v>
          </cell>
        </row>
        <row r="4829">
          <cell r="D4829" t="str">
            <v>AM250100</v>
          </cell>
          <cell r="E4829" t="str">
            <v>ATT. EL. AM25 PN25 DN100</v>
          </cell>
        </row>
        <row r="4830">
          <cell r="D4830" t="str">
            <v>AM250125</v>
          </cell>
          <cell r="E4830" t="str">
            <v>ATT. EL. AM25 PN25 DN125</v>
          </cell>
        </row>
        <row r="4831">
          <cell r="D4831" t="str">
            <v>AM250150</v>
          </cell>
          <cell r="E4831" t="str">
            <v>ATT. EL. AM25 PN25 DN150</v>
          </cell>
        </row>
        <row r="4832">
          <cell r="D4832" t="str">
            <v>AM250200</v>
          </cell>
          <cell r="E4832" t="str">
            <v>ATT. EL. AM25 PN25 DN200</v>
          </cell>
        </row>
        <row r="4833">
          <cell r="D4833" t="str">
            <v>AM250250</v>
          </cell>
          <cell r="E4833" t="str">
            <v>ATT. EL. AM25 PN25 DN250</v>
          </cell>
        </row>
        <row r="4834">
          <cell r="D4834" t="str">
            <v>AM250300</v>
          </cell>
          <cell r="E4834" t="str">
            <v>ATT. EL. AM25 PN25 DN300</v>
          </cell>
        </row>
        <row r="4835">
          <cell r="D4835" t="str">
            <v>AM250350</v>
          </cell>
          <cell r="E4835" t="str">
            <v>ATT. EL. AM25 PN25 DN350</v>
          </cell>
        </row>
        <row r="4836">
          <cell r="D4836" t="str">
            <v>AM250400</v>
          </cell>
          <cell r="E4836" t="str">
            <v>ATT. EL. AM25 PN25 DN400</v>
          </cell>
        </row>
        <row r="4837">
          <cell r="D4837" t="str">
            <v>AM250450</v>
          </cell>
          <cell r="E4837" t="str">
            <v>ATT. EL. AM25 PN25 DN450</v>
          </cell>
        </row>
        <row r="4838">
          <cell r="D4838" t="str">
            <v>AM250500</v>
          </cell>
          <cell r="E4838" t="str">
            <v>ATT. EL. AM25 PN25 DN500</v>
          </cell>
        </row>
        <row r="4839">
          <cell r="D4839" t="str">
            <v>AM250600</v>
          </cell>
          <cell r="E4839" t="str">
            <v>ATT. EL. AM25 PN25 DN600</v>
          </cell>
        </row>
        <row r="4840">
          <cell r="D4840" t="str">
            <v>AM250700</v>
          </cell>
          <cell r="E4840" t="str">
            <v>ATT. EL. AM25 PN25 DN700</v>
          </cell>
        </row>
        <row r="4841">
          <cell r="D4841" t="str">
            <v>AM250800</v>
          </cell>
          <cell r="E4841" t="str">
            <v>ATT. EL. AM25 PN25 DN800</v>
          </cell>
        </row>
        <row r="4842">
          <cell r="D4842" t="str">
            <v>APRDA0010040</v>
          </cell>
          <cell r="E4842" t="str">
            <v>PRED. MOTORE EL.   A001 DN40</v>
          </cell>
        </row>
        <row r="4843">
          <cell r="D4843" t="str">
            <v>APRDA0010050</v>
          </cell>
          <cell r="E4843" t="str">
            <v>PRED. MOTORE EL.   A001 DN50</v>
          </cell>
        </row>
        <row r="4844">
          <cell r="D4844" t="str">
            <v>APRDA0010065</v>
          </cell>
          <cell r="E4844" t="str">
            <v>PRED. MOTORE EL.   A001 DN65</v>
          </cell>
        </row>
        <row r="4845">
          <cell r="D4845" t="str">
            <v>APRDA0010080</v>
          </cell>
          <cell r="E4845" t="str">
            <v>PRED. MOTORE EL.   A001 DN80</v>
          </cell>
        </row>
        <row r="4846">
          <cell r="D4846" t="str">
            <v>APRDA0010100</v>
          </cell>
          <cell r="E4846" t="str">
            <v>PRED. MOTORE EL.   A001 DN100</v>
          </cell>
        </row>
        <row r="4847">
          <cell r="D4847" t="str">
            <v>APRDA0010125</v>
          </cell>
          <cell r="E4847" t="str">
            <v>PRED. MOTORE EL.   A001 DN125</v>
          </cell>
        </row>
        <row r="4848">
          <cell r="D4848" t="str">
            <v>APRDA0010150</v>
          </cell>
          <cell r="E4848" t="str">
            <v>PRED. MOTORE EL.   A001 DN150</v>
          </cell>
        </row>
        <row r="4849">
          <cell r="D4849" t="str">
            <v>APRDA0010200</v>
          </cell>
          <cell r="E4849" t="str">
            <v>PRED. MOTORE EL.   A001 DN200</v>
          </cell>
        </row>
        <row r="4850">
          <cell r="D4850" t="str">
            <v>APRDA0020040</v>
          </cell>
          <cell r="E4850" t="str">
            <v>PRED. MOTORE EL.   A002 DN40</v>
          </cell>
        </row>
        <row r="4851">
          <cell r="D4851" t="str">
            <v>APRDA0020050</v>
          </cell>
          <cell r="E4851" t="str">
            <v>PRED. MOTORE EL.   A002 DN50</v>
          </cell>
        </row>
        <row r="4852">
          <cell r="D4852" t="str">
            <v>APRDA0020065</v>
          </cell>
          <cell r="E4852" t="str">
            <v>PRED. MOTORE EL.   A002 DN65</v>
          </cell>
        </row>
        <row r="4853">
          <cell r="D4853" t="str">
            <v>APRDA0020080</v>
          </cell>
          <cell r="E4853" t="str">
            <v>PRED. MOTORE EL.   A002 DN80</v>
          </cell>
        </row>
        <row r="4854">
          <cell r="D4854" t="str">
            <v>APRDA0020100</v>
          </cell>
          <cell r="E4854" t="str">
            <v>PRED. MOTORE EL.   A002 DN100</v>
          </cell>
        </row>
        <row r="4855">
          <cell r="D4855" t="str">
            <v>APRDA0020125</v>
          </cell>
          <cell r="E4855" t="str">
            <v>PRED. MOTORE EL.   A002 DN125</v>
          </cell>
        </row>
        <row r="4856">
          <cell r="D4856" t="str">
            <v>APRDA0020150</v>
          </cell>
          <cell r="E4856" t="str">
            <v>PRED. MOTORE EL.   A002 DN150</v>
          </cell>
        </row>
        <row r="4857">
          <cell r="D4857" t="str">
            <v>APRDA0020200</v>
          </cell>
          <cell r="E4857" t="str">
            <v>PRED. MOTORE EL.   A002 DN200</v>
          </cell>
        </row>
        <row r="4858">
          <cell r="D4858" t="str">
            <v>APRDA0020250</v>
          </cell>
          <cell r="E4858" t="str">
            <v>PRED. MOTORE EL.   A002 DN250</v>
          </cell>
        </row>
        <row r="4859">
          <cell r="D4859" t="str">
            <v>APRDA0020300</v>
          </cell>
          <cell r="E4859" t="str">
            <v>PRED. MOTORE EL.   A002 DN300</v>
          </cell>
        </row>
        <row r="4860">
          <cell r="D4860" t="str">
            <v>APRDA0020350</v>
          </cell>
          <cell r="E4860" t="str">
            <v>PRED. MOTORE EL.   A002 DN350</v>
          </cell>
        </row>
        <row r="4861">
          <cell r="D4861" t="str">
            <v>APRDA0020400</v>
          </cell>
          <cell r="E4861" t="str">
            <v>PRED. MOTORE EL.   A002 DN400</v>
          </cell>
        </row>
        <row r="4862">
          <cell r="D4862" t="str">
            <v>APRDA0020500</v>
          </cell>
          <cell r="E4862" t="str">
            <v>PRED. MOTORE EL.   A002 DN500</v>
          </cell>
        </row>
        <row r="4863">
          <cell r="D4863" t="str">
            <v>APRDA0020600</v>
          </cell>
          <cell r="E4863" t="str">
            <v>PRED. MOTORE EL.   A002 DN600</v>
          </cell>
        </row>
        <row r="4864">
          <cell r="D4864" t="str">
            <v>APRDA0020700</v>
          </cell>
          <cell r="E4864" t="str">
            <v>PRED. MOTORE EL.   A002 DN700</v>
          </cell>
        </row>
        <row r="4865">
          <cell r="D4865" t="str">
            <v>APRDA0020800</v>
          </cell>
          <cell r="E4865" t="str">
            <v>PRED. MOTORE EL.   A002 DN800</v>
          </cell>
        </row>
        <row r="4866">
          <cell r="D4866" t="str">
            <v>APRDA0020900</v>
          </cell>
          <cell r="E4866" t="str">
            <v>PRED. MOTORE EL.   A002 DN900</v>
          </cell>
        </row>
        <row r="4867">
          <cell r="D4867" t="str">
            <v>APRDA0021000</v>
          </cell>
          <cell r="E4867" t="str">
            <v>PRED. MOTORE EL.   A002 DN1000</v>
          </cell>
        </row>
        <row r="4868">
          <cell r="D4868" t="str">
            <v>APRDA0030040</v>
          </cell>
          <cell r="E4868" t="str">
            <v>PRED. MOTORE EL.   A003 DN40</v>
          </cell>
        </row>
        <row r="4869">
          <cell r="D4869" t="str">
            <v>APRDA0030050</v>
          </cell>
          <cell r="E4869" t="str">
            <v>PRED. MOTORE EL.   A003 DN50</v>
          </cell>
        </row>
        <row r="4870">
          <cell r="D4870" t="str">
            <v>APRDA0030065</v>
          </cell>
          <cell r="E4870" t="str">
            <v>PRED. MOTORE EL.   A003 DN65</v>
          </cell>
        </row>
        <row r="4871">
          <cell r="D4871" t="str">
            <v>APRDA0030080</v>
          </cell>
          <cell r="E4871" t="str">
            <v>PRED. MOTORE EL.   A003 DN80</v>
          </cell>
        </row>
        <row r="4872">
          <cell r="D4872" t="str">
            <v>APRDA0030100</v>
          </cell>
          <cell r="E4872" t="str">
            <v>PRED. MOTORE EL.   A003 DN100</v>
          </cell>
        </row>
        <row r="4873">
          <cell r="D4873" t="str">
            <v>APRDA0030125</v>
          </cell>
          <cell r="E4873" t="str">
            <v>PRED. MOTORE EL.   A003 DN125</v>
          </cell>
        </row>
        <row r="4874">
          <cell r="D4874" t="str">
            <v>APRDA0030150</v>
          </cell>
          <cell r="E4874" t="str">
            <v>PRED. MOTORE EL.   A003 DN150</v>
          </cell>
        </row>
        <row r="4875">
          <cell r="D4875" t="str">
            <v>APRDA0030200</v>
          </cell>
          <cell r="E4875" t="str">
            <v>PRED. MOTORE EL.   A003 DN200</v>
          </cell>
        </row>
        <row r="4876">
          <cell r="D4876" t="str">
            <v>APRDA0030250</v>
          </cell>
          <cell r="E4876" t="str">
            <v>PRED. MOTORE EL.   A003 DN250</v>
          </cell>
        </row>
        <row r="4877">
          <cell r="D4877" t="str">
            <v>APRDA0030300</v>
          </cell>
          <cell r="E4877" t="str">
            <v>PRED. MOTORE EL.   A003 DN300</v>
          </cell>
        </row>
        <row r="4878">
          <cell r="D4878" t="str">
            <v>APRDA0030350</v>
          </cell>
          <cell r="E4878" t="str">
            <v>PRED. MOTORE EL.   A003 DN350</v>
          </cell>
        </row>
        <row r="4879">
          <cell r="D4879" t="str">
            <v>APRDA0030400</v>
          </cell>
          <cell r="E4879" t="str">
            <v>PRED. MOTORE EL.   A003 DN400</v>
          </cell>
        </row>
        <row r="4880">
          <cell r="D4880" t="str">
            <v>APRDA0030450</v>
          </cell>
          <cell r="E4880" t="str">
            <v>PRED. MOTORE EL.   A003 DN450</v>
          </cell>
        </row>
        <row r="4881">
          <cell r="D4881" t="str">
            <v>APRDA0030500</v>
          </cell>
          <cell r="E4881" t="str">
            <v>PRED. MOTORE EL.   A003 DN500</v>
          </cell>
        </row>
        <row r="4882">
          <cell r="D4882" t="str">
            <v>APRDA0030600</v>
          </cell>
          <cell r="E4882" t="str">
            <v>PRED. MOTORE EL.   A003 DN600</v>
          </cell>
        </row>
        <row r="4883">
          <cell r="D4883" t="str">
            <v>APRDA0030700</v>
          </cell>
          <cell r="E4883" t="str">
            <v>PRED. MOTORE EL.   A003 DN700</v>
          </cell>
        </row>
        <row r="4884">
          <cell r="D4884" t="str">
            <v>APRDA0030800</v>
          </cell>
          <cell r="E4884" t="str">
            <v>PRED. MOTORE EL.   A003 DN800</v>
          </cell>
        </row>
        <row r="4885">
          <cell r="D4885" t="str">
            <v>APRDA0040040</v>
          </cell>
          <cell r="E4885" t="str">
            <v>PRED. MOTORE EL.   A004 DN40</v>
          </cell>
        </row>
        <row r="4886">
          <cell r="D4886" t="str">
            <v>APRDA0040050</v>
          </cell>
          <cell r="E4886" t="str">
            <v>PRED. MOTORE EL.   A004 DN50</v>
          </cell>
        </row>
        <row r="4887">
          <cell r="D4887" t="str">
            <v>APRDA0040065</v>
          </cell>
          <cell r="E4887" t="str">
            <v>PRED. MOTORE EL.   A004 DN65</v>
          </cell>
        </row>
        <row r="4888">
          <cell r="D4888" t="str">
            <v>APRDA0040080</v>
          </cell>
          <cell r="E4888" t="str">
            <v>PRED. MOTORE EL.   A004 DN80</v>
          </cell>
        </row>
        <row r="4889">
          <cell r="D4889" t="str">
            <v>APRDA0040100</v>
          </cell>
          <cell r="E4889" t="str">
            <v>PRED. MOTORE EL.   A004 DN100</v>
          </cell>
        </row>
        <row r="4890">
          <cell r="D4890" t="str">
            <v>APRDA0040125</v>
          </cell>
          <cell r="E4890" t="str">
            <v>PRED. MOTORE EL.   A004 DN125</v>
          </cell>
        </row>
        <row r="4891">
          <cell r="D4891" t="str">
            <v>APRDA0040150</v>
          </cell>
          <cell r="E4891" t="str">
            <v>PRED. MOTORE EL.   A004 DN150</v>
          </cell>
        </row>
        <row r="4892">
          <cell r="D4892" t="str">
            <v>APRDA0040200</v>
          </cell>
          <cell r="E4892" t="str">
            <v>PRED. MOTORE EL.   A004 DN200</v>
          </cell>
        </row>
        <row r="4893">
          <cell r="D4893" t="str">
            <v>APRDA0040250</v>
          </cell>
          <cell r="E4893" t="str">
            <v>PRED. MOTORE EL.   A004 DN250</v>
          </cell>
        </row>
        <row r="4894">
          <cell r="D4894" t="str">
            <v>APRDA0040300</v>
          </cell>
          <cell r="E4894" t="str">
            <v>PRED. MOTORE EL.   A004 DN300</v>
          </cell>
        </row>
        <row r="4895">
          <cell r="D4895" t="str">
            <v>APRDA0040350</v>
          </cell>
          <cell r="E4895" t="str">
            <v>PRED. MOTORE EL.   A004 DN350</v>
          </cell>
        </row>
        <row r="4896">
          <cell r="D4896" t="str">
            <v>APRDA0040400</v>
          </cell>
          <cell r="E4896" t="str">
            <v>PRED. MOTORE EL.   A004 DN400</v>
          </cell>
        </row>
        <row r="4897">
          <cell r="D4897" t="str">
            <v>APRDA0040450</v>
          </cell>
          <cell r="E4897" t="str">
            <v>PRED. MOTORE EL.   A004 DN450</v>
          </cell>
        </row>
        <row r="4898">
          <cell r="D4898" t="str">
            <v>APRDA0040500</v>
          </cell>
          <cell r="E4898" t="str">
            <v>PRED. MOTORE EL.   A004 DN500</v>
          </cell>
        </row>
        <row r="4899">
          <cell r="D4899" t="str">
            <v>APRDA0040600</v>
          </cell>
          <cell r="E4899" t="str">
            <v>PRED. MOTORE EL.   A004 DN600</v>
          </cell>
        </row>
        <row r="4900">
          <cell r="D4900" t="str">
            <v>APRDA0040700</v>
          </cell>
          <cell r="E4900" t="str">
            <v>PRED. MOTORE EL.   A004 DN700</v>
          </cell>
        </row>
        <row r="4901">
          <cell r="D4901" t="str">
            <v>APRDA0040800</v>
          </cell>
          <cell r="E4901" t="str">
            <v>PRED. MOTORE EL.   A004 DN800</v>
          </cell>
        </row>
        <row r="4902">
          <cell r="D4902" t="str">
            <v>APRDA0050040</v>
          </cell>
          <cell r="E4902" t="str">
            <v>PRED. MOTORE EL.   A005 DN40</v>
          </cell>
        </row>
        <row r="4903">
          <cell r="D4903" t="str">
            <v>APRDA0050050</v>
          </cell>
          <cell r="E4903" t="str">
            <v>PRED. MOTORE EL.   A005 DN50</v>
          </cell>
        </row>
        <row r="4904">
          <cell r="D4904" t="str">
            <v>APRDA0050065</v>
          </cell>
          <cell r="E4904" t="str">
            <v>PRED. MOTORE EL.   A005 DN65</v>
          </cell>
        </row>
        <row r="4905">
          <cell r="D4905" t="str">
            <v>APRDA0050080</v>
          </cell>
          <cell r="E4905" t="str">
            <v>PRED. MOTORE EL.   A005 DN80</v>
          </cell>
        </row>
        <row r="4906">
          <cell r="D4906" t="str">
            <v>APRDA0050100</v>
          </cell>
          <cell r="E4906" t="str">
            <v>PRED. MOTORE EL.   A005 DN100</v>
          </cell>
        </row>
        <row r="4907">
          <cell r="D4907" t="str">
            <v>APRDA0050125</v>
          </cell>
          <cell r="E4907" t="str">
            <v>PRED. MOTORE EL.   A005 DN125</v>
          </cell>
        </row>
        <row r="4908">
          <cell r="D4908" t="str">
            <v>APRDA0050150</v>
          </cell>
          <cell r="E4908" t="str">
            <v>PRED. MOTORE EL.   A005 DN150</v>
          </cell>
        </row>
        <row r="4909">
          <cell r="D4909" t="str">
            <v>APRDA0050200</v>
          </cell>
          <cell r="E4909" t="str">
            <v>PRED. MOTORE EL.   A005 DN200</v>
          </cell>
        </row>
        <row r="4910">
          <cell r="D4910" t="str">
            <v>APRDA0050250</v>
          </cell>
          <cell r="E4910" t="str">
            <v>PRED. MOTORE EL.   A005 DN250</v>
          </cell>
        </row>
        <row r="4911">
          <cell r="D4911" t="str">
            <v>APRDA0050300</v>
          </cell>
          <cell r="E4911" t="str">
            <v>PRED. MOTORE EL.   A005 DN300</v>
          </cell>
        </row>
        <row r="4912">
          <cell r="D4912" t="str">
            <v>APRDA0050350</v>
          </cell>
          <cell r="E4912" t="str">
            <v>PRED. MOTORE EL.   A005 DN350</v>
          </cell>
        </row>
        <row r="4913">
          <cell r="D4913" t="str">
            <v>APRDA0050400</v>
          </cell>
          <cell r="E4913" t="str">
            <v>PRED. MOTORE EL.   A005 DN400</v>
          </cell>
        </row>
        <row r="4914">
          <cell r="D4914" t="str">
            <v>APRDA0050500</v>
          </cell>
          <cell r="E4914" t="str">
            <v>PRED. MOTORE EL.   A005 DN500</v>
          </cell>
        </row>
        <row r="4915">
          <cell r="D4915" t="str">
            <v>APRDA0050600</v>
          </cell>
          <cell r="E4915" t="str">
            <v>PRED. MOTORE EL.   A005 DN600</v>
          </cell>
        </row>
        <row r="4916">
          <cell r="D4916" t="str">
            <v>APRDA0060040</v>
          </cell>
          <cell r="E4916" t="str">
            <v>PRED. MOTORE EL.   A006 DN40</v>
          </cell>
        </row>
        <row r="4917">
          <cell r="D4917" t="str">
            <v>APRDA0060050</v>
          </cell>
          <cell r="E4917" t="str">
            <v>PRED. MOTORE EL.   A006 DN50</v>
          </cell>
        </row>
        <row r="4918">
          <cell r="D4918" t="str">
            <v>APRDA0060065</v>
          </cell>
          <cell r="E4918" t="str">
            <v>PRED. MOTORE EL.   A006 DN65</v>
          </cell>
        </row>
        <row r="4919">
          <cell r="D4919" t="str">
            <v>APRDA0060080</v>
          </cell>
          <cell r="E4919" t="str">
            <v>PRED. MOTORE EL.   A006 DN80</v>
          </cell>
        </row>
        <row r="4920">
          <cell r="D4920" t="str">
            <v>APRDA0060100</v>
          </cell>
          <cell r="E4920" t="str">
            <v>PRED. MOTORE EL.   A006 DN100</v>
          </cell>
        </row>
        <row r="4921">
          <cell r="D4921" t="str">
            <v>APRDA0060125</v>
          </cell>
          <cell r="E4921" t="str">
            <v>PRED. MOTORE EL.   A006 DN125</v>
          </cell>
        </row>
        <row r="4922">
          <cell r="D4922" t="str">
            <v>APRDA0060150</v>
          </cell>
          <cell r="E4922" t="str">
            <v>PRED. MOTORE EL.   A006 DN150</v>
          </cell>
        </row>
        <row r="4923">
          <cell r="D4923" t="str">
            <v>APRDA0060200</v>
          </cell>
          <cell r="E4923" t="str">
            <v>PRED. MOTORE EL.   A006 DN200</v>
          </cell>
        </row>
        <row r="4924">
          <cell r="D4924" t="str">
            <v>APRDA0060250</v>
          </cell>
          <cell r="E4924" t="str">
            <v>PRED. MOTORE EL.   A006 DN250</v>
          </cell>
        </row>
        <row r="4925">
          <cell r="D4925" t="str">
            <v>APRDA0060300</v>
          </cell>
          <cell r="E4925" t="str">
            <v>PRED. MOTORE EL.   A006 DN300</v>
          </cell>
        </row>
        <row r="4926">
          <cell r="D4926" t="str">
            <v>APRDA0060350</v>
          </cell>
          <cell r="E4926" t="str">
            <v>PRED. MOTORE EL.   A006 DN350</v>
          </cell>
        </row>
        <row r="4927">
          <cell r="D4927" t="str">
            <v>APRDA0060400</v>
          </cell>
          <cell r="E4927" t="str">
            <v>PRED. MOTORE EL.   A006 DN400</v>
          </cell>
        </row>
        <row r="4928">
          <cell r="D4928" t="str">
            <v>APRDA0060500</v>
          </cell>
          <cell r="E4928" t="str">
            <v>PRED. MOTORE EL.   A006 DN500</v>
          </cell>
        </row>
        <row r="4929">
          <cell r="D4929" t="str">
            <v>APRDA0060600</v>
          </cell>
          <cell r="E4929" t="str">
            <v>PRED. MOTORE EL.   A006 DN600</v>
          </cell>
        </row>
        <row r="4930">
          <cell r="D4930" t="str">
            <v>APRDA0200040</v>
          </cell>
          <cell r="E4930" t="str">
            <v>PRED. MOTORE EL.   A020 DN40</v>
          </cell>
        </row>
        <row r="4931">
          <cell r="D4931" t="str">
            <v>APRDA0200050</v>
          </cell>
          <cell r="E4931" t="str">
            <v>PRED. MOTORE EL.   A020 DN50</v>
          </cell>
        </row>
        <row r="4932">
          <cell r="D4932" t="str">
            <v>APRDA0200065</v>
          </cell>
          <cell r="E4932" t="str">
            <v>PRED. MOTORE EL.   A020 DN65</v>
          </cell>
        </row>
        <row r="4933">
          <cell r="D4933" t="str">
            <v>APRDA0200080</v>
          </cell>
          <cell r="E4933" t="str">
            <v>PRED. MOTORE EL.   A020 DN80</v>
          </cell>
        </row>
        <row r="4934">
          <cell r="D4934" t="str">
            <v>APRDA0200100</v>
          </cell>
          <cell r="E4934" t="str">
            <v>PRED. MOTORE EL.   A020 DN100</v>
          </cell>
        </row>
        <row r="4935">
          <cell r="D4935" t="str">
            <v>APRDA0200125</v>
          </cell>
          <cell r="E4935" t="str">
            <v>PRED. MOTORE EL.   A020 DN125</v>
          </cell>
        </row>
        <row r="4936">
          <cell r="D4936" t="str">
            <v>APRDA0200150</v>
          </cell>
          <cell r="E4936" t="str">
            <v>PRED. MOTORE EL.   A020 DN150</v>
          </cell>
        </row>
        <row r="4937">
          <cell r="D4937" t="str">
            <v>APRDA0200200</v>
          </cell>
          <cell r="E4937" t="str">
            <v>PRED. MOTORE EL.   A020 DN200</v>
          </cell>
        </row>
        <row r="4938">
          <cell r="D4938" t="str">
            <v>APRDA0200250</v>
          </cell>
          <cell r="E4938" t="str">
            <v>PRED. MOTORE EL.   A020 DN250</v>
          </cell>
        </row>
        <row r="4939">
          <cell r="D4939" t="str">
            <v>APRDA0200300</v>
          </cell>
          <cell r="E4939" t="str">
            <v>PRED. MOTORE EL.   A020 DN300</v>
          </cell>
        </row>
        <row r="4940">
          <cell r="D4940" t="str">
            <v>APRDA0210040</v>
          </cell>
          <cell r="E4940" t="str">
            <v>PRED. MOTORE EL.   A021 DN40</v>
          </cell>
        </row>
        <row r="4941">
          <cell r="D4941" t="str">
            <v>APRDA0210050</v>
          </cell>
          <cell r="E4941" t="str">
            <v>PRED. MOTORE EL.   A021 DN50</v>
          </cell>
        </row>
        <row r="4942">
          <cell r="D4942" t="str">
            <v>APRDA0210065</v>
          </cell>
          <cell r="E4942" t="str">
            <v>PRED. MOTORE EL.   A021 DN65</v>
          </cell>
        </row>
        <row r="4943">
          <cell r="D4943" t="str">
            <v>APRDA0210080</v>
          </cell>
          <cell r="E4943" t="str">
            <v>PRED. MOTORE EL.   A021 DN80</v>
          </cell>
        </row>
        <row r="4944">
          <cell r="D4944" t="str">
            <v>APRDA0210100</v>
          </cell>
          <cell r="E4944" t="str">
            <v>PRED. MOTORE EL.   A021 DN100</v>
          </cell>
        </row>
        <row r="4945">
          <cell r="D4945" t="str">
            <v>APRDA0210125</v>
          </cell>
          <cell r="E4945" t="str">
            <v>PRED. MOTORE EL.   A021 DN125</v>
          </cell>
        </row>
        <row r="4946">
          <cell r="D4946" t="str">
            <v>APRDA0210150</v>
          </cell>
          <cell r="E4946" t="str">
            <v>PRED. MOTORE EL.   A021 DN150</v>
          </cell>
        </row>
        <row r="4947">
          <cell r="D4947" t="str">
            <v>APRDA0210200</v>
          </cell>
          <cell r="E4947" t="str">
            <v>PRED. MOTORE EL.   A021 DN200</v>
          </cell>
        </row>
        <row r="4948">
          <cell r="D4948" t="str">
            <v>APRDA0210250</v>
          </cell>
          <cell r="E4948" t="str">
            <v>PRED. MOTORE EL.   A021 DN250</v>
          </cell>
        </row>
        <row r="4949">
          <cell r="D4949" t="str">
            <v>APRDA0210300</v>
          </cell>
          <cell r="E4949" t="str">
            <v>PRED. MOTORE EL.   A021 DN300</v>
          </cell>
        </row>
        <row r="4950">
          <cell r="D4950" t="str">
            <v>APRDA0220040</v>
          </cell>
          <cell r="E4950" t="str">
            <v>PRED. MOTORE EL.   A022 DN40</v>
          </cell>
        </row>
        <row r="4951">
          <cell r="D4951" t="str">
            <v>APRDA0220050</v>
          </cell>
          <cell r="E4951" t="str">
            <v>PRED. MOTORE EL.   A022 DN50</v>
          </cell>
        </row>
        <row r="4952">
          <cell r="D4952" t="str">
            <v>APRDA0220065</v>
          </cell>
          <cell r="E4952" t="str">
            <v>PRED. MOTORE EL.   A022 DN65</v>
          </cell>
        </row>
        <row r="4953">
          <cell r="D4953" t="str">
            <v>APRDA0220080</v>
          </cell>
          <cell r="E4953" t="str">
            <v>PRED. MOTORE EL.   A022 DN80</v>
          </cell>
        </row>
        <row r="4954">
          <cell r="D4954" t="str">
            <v>APRDA0220100</v>
          </cell>
          <cell r="E4954" t="str">
            <v>PRED. MOTORE EL.   A022 DN100</v>
          </cell>
        </row>
        <row r="4955">
          <cell r="D4955" t="str">
            <v>APRDA0220125</v>
          </cell>
          <cell r="E4955" t="str">
            <v>PRED. MOTORE EL.   A022 DN125</v>
          </cell>
        </row>
        <row r="4956">
          <cell r="D4956" t="str">
            <v>APRDA0220150</v>
          </cell>
          <cell r="E4956" t="str">
            <v>PRED. MOTORE EL.   A022 DN150</v>
          </cell>
        </row>
        <row r="4957">
          <cell r="D4957" t="str">
            <v>APRDA0220200</v>
          </cell>
          <cell r="E4957" t="str">
            <v>PRED. MOTORE EL.   A022 DN200</v>
          </cell>
        </row>
        <row r="4958">
          <cell r="D4958" t="str">
            <v>APRDA0220250</v>
          </cell>
          <cell r="E4958" t="str">
            <v>PRED. MOTORE EL.   A022 DN250</v>
          </cell>
        </row>
        <row r="4959">
          <cell r="D4959" t="str">
            <v>APRDA0220300</v>
          </cell>
          <cell r="E4959" t="str">
            <v>PRED. MOTORE EL.   A022 DN300</v>
          </cell>
        </row>
        <row r="4960">
          <cell r="D4960" t="str">
            <v>APRDA0230040</v>
          </cell>
          <cell r="E4960" t="str">
            <v>PRED. MOTORE EL.   A023 DN40</v>
          </cell>
        </row>
        <row r="4961">
          <cell r="D4961" t="str">
            <v>APRDA0230050</v>
          </cell>
          <cell r="E4961" t="str">
            <v>PRED. MOTORE EL.   A023 DN50</v>
          </cell>
        </row>
        <row r="4962">
          <cell r="D4962" t="str">
            <v>APRDA0230065</v>
          </cell>
          <cell r="E4962" t="str">
            <v>PRED. MOTORE EL.   A023 DN65</v>
          </cell>
        </row>
        <row r="4963">
          <cell r="D4963" t="str">
            <v>APRDA0230080</v>
          </cell>
          <cell r="E4963" t="str">
            <v>PRED. MOTORE EL.   A023 DN80</v>
          </cell>
        </row>
        <row r="4964">
          <cell r="D4964" t="str">
            <v>APRDA0230100</v>
          </cell>
          <cell r="E4964" t="str">
            <v>PRED. MOTORE EL.   A023 DN100</v>
          </cell>
        </row>
        <row r="4965">
          <cell r="D4965" t="str">
            <v>APRDA0230125</v>
          </cell>
          <cell r="E4965" t="str">
            <v>PRED. MOTORE EL.   A023 DN125</v>
          </cell>
        </row>
        <row r="4966">
          <cell r="D4966" t="str">
            <v>APRDA0230150</v>
          </cell>
          <cell r="E4966" t="str">
            <v>PRED. MOTORE EL.   A023 DN150</v>
          </cell>
        </row>
        <row r="4967">
          <cell r="D4967" t="str">
            <v>APRDA0230200</v>
          </cell>
          <cell r="E4967" t="str">
            <v>PRED. MOTORE EL.   A023 DN200</v>
          </cell>
        </row>
        <row r="4968">
          <cell r="D4968" t="str">
            <v>APRDA0230250</v>
          </cell>
          <cell r="E4968" t="str">
            <v>PRED. MOTORE EL.   A023 DN250</v>
          </cell>
        </row>
        <row r="4969">
          <cell r="D4969" t="str">
            <v>APRDA0230300</v>
          </cell>
          <cell r="E4969" t="str">
            <v>PRED. MOTORE EL.   A023 DN300</v>
          </cell>
        </row>
        <row r="4970">
          <cell r="D4970" t="str">
            <v>APRDA02E0040</v>
          </cell>
          <cell r="E4970" t="str">
            <v>PRED. MOTORE EL.   A02E DN40</v>
          </cell>
        </row>
        <row r="4971">
          <cell r="D4971" t="str">
            <v>APRDA02E0050</v>
          </cell>
          <cell r="E4971" t="str">
            <v>PRED. MOTORE EL.   A02E DN50</v>
          </cell>
        </row>
        <row r="4972">
          <cell r="D4972" t="str">
            <v>APRDA02E0065</v>
          </cell>
          <cell r="E4972" t="str">
            <v>PRED. MOTORE EL.   A02E DN65</v>
          </cell>
        </row>
        <row r="4973">
          <cell r="D4973" t="str">
            <v>APRDA02E0080</v>
          </cell>
          <cell r="E4973" t="str">
            <v>PRED. MOTORE EL.   A02E DN80</v>
          </cell>
        </row>
        <row r="4974">
          <cell r="D4974" t="str">
            <v>APRDA02E0100</v>
          </cell>
          <cell r="E4974" t="str">
            <v>PRED. MOTORE EL.   A02E DN100</v>
          </cell>
        </row>
        <row r="4975">
          <cell r="D4975" t="str">
            <v>APRDA02E0125</v>
          </cell>
          <cell r="E4975" t="str">
            <v>PRED. MOTORE EL.   A02E DN125</v>
          </cell>
        </row>
        <row r="4976">
          <cell r="D4976" t="str">
            <v>APRDA02E0150</v>
          </cell>
          <cell r="E4976" t="str">
            <v>PRED. MOTORE EL.   A02E DN150</v>
          </cell>
        </row>
        <row r="4977">
          <cell r="D4977" t="str">
            <v>APRDA02E0200</v>
          </cell>
          <cell r="E4977" t="str">
            <v>PRED. MOTORE EL.   A02E DN200</v>
          </cell>
        </row>
        <row r="4978">
          <cell r="D4978" t="str">
            <v>APRDA02E0250</v>
          </cell>
          <cell r="E4978" t="str">
            <v>PRED. MOTORE EL.   A02E DN250</v>
          </cell>
        </row>
        <row r="4979">
          <cell r="D4979" t="str">
            <v>APRDA02E0300</v>
          </cell>
          <cell r="E4979" t="str">
            <v>PRED. MOTORE EL.   A02E DN300</v>
          </cell>
        </row>
        <row r="4980">
          <cell r="D4980" t="str">
            <v>APRDA0300050</v>
          </cell>
          <cell r="E4980" t="str">
            <v>PRED. MOTORE EL.   A030 DN50</v>
          </cell>
        </row>
        <row r="4981">
          <cell r="D4981" t="str">
            <v>APRDA0300065</v>
          </cell>
          <cell r="E4981" t="str">
            <v>PRED. MOTORE EL.   A030 DN65</v>
          </cell>
        </row>
        <row r="4982">
          <cell r="D4982" t="str">
            <v>APRDA0300080</v>
          </cell>
          <cell r="E4982" t="str">
            <v>PRED. MOTORE EL.   A030 DN80</v>
          </cell>
        </row>
        <row r="4983">
          <cell r="D4983" t="str">
            <v>APRDA0300100</v>
          </cell>
          <cell r="E4983" t="str">
            <v>PRED. MOTORE EL.   A030 DN100</v>
          </cell>
        </row>
        <row r="4984">
          <cell r="D4984" t="str">
            <v>APRDA0300125</v>
          </cell>
          <cell r="E4984" t="str">
            <v>PRED. MOTORE EL.   A030 DN125</v>
          </cell>
        </row>
        <row r="4985">
          <cell r="D4985" t="str">
            <v>APRDA0300150</v>
          </cell>
          <cell r="E4985" t="str">
            <v>PRED. MOTORE EL.   A030 DN150</v>
          </cell>
        </row>
        <row r="4986">
          <cell r="D4986" t="str">
            <v>APRDA0300200</v>
          </cell>
          <cell r="E4986" t="str">
            <v>PRED. MOTORE EL.   A030 DN200</v>
          </cell>
        </row>
        <row r="4987">
          <cell r="D4987" t="str">
            <v>APRDA0300250</v>
          </cell>
          <cell r="E4987" t="str">
            <v>PRED. MOTORE EL.   A030 DN250</v>
          </cell>
        </row>
        <row r="4988">
          <cell r="D4988" t="str">
            <v>APRDA0300300</v>
          </cell>
          <cell r="E4988" t="str">
            <v>PRED. MOTORE EL.   A030 DN300</v>
          </cell>
        </row>
        <row r="4989">
          <cell r="D4989" t="str">
            <v>APRDA0300350</v>
          </cell>
          <cell r="E4989" t="str">
            <v>PRED. MOTORE EL.   A030 DN350</v>
          </cell>
        </row>
        <row r="4990">
          <cell r="D4990" t="str">
            <v>APRDA0300400</v>
          </cell>
          <cell r="E4990" t="str">
            <v>PRED. MOTORE EL.   A030 DN400</v>
          </cell>
        </row>
        <row r="4991">
          <cell r="D4991" t="str">
            <v>APRDA0300500</v>
          </cell>
          <cell r="E4991" t="str">
            <v>PRED. MOTORE EL.   A030 DN500</v>
          </cell>
        </row>
        <row r="4992">
          <cell r="D4992" t="str">
            <v>APRDA0300600</v>
          </cell>
          <cell r="E4992" t="str">
            <v>PRED. MOTORE EL.   A030 DN600</v>
          </cell>
        </row>
        <row r="4993">
          <cell r="D4993" t="str">
            <v>APRDA0300700</v>
          </cell>
          <cell r="E4993" t="str">
            <v>PRED. MOTORE EL.   A030 DN700</v>
          </cell>
        </row>
        <row r="4994">
          <cell r="D4994" t="str">
            <v>APRDA0300800</v>
          </cell>
          <cell r="E4994" t="str">
            <v>PRED. MOTORE EL.   A030 DN800</v>
          </cell>
        </row>
        <row r="4995">
          <cell r="D4995" t="str">
            <v>APRDA0320050</v>
          </cell>
          <cell r="E4995" t="str">
            <v>PRED. MOTORE EL.   A032 DN50</v>
          </cell>
        </row>
        <row r="4996">
          <cell r="D4996" t="str">
            <v>APRDA0320065</v>
          </cell>
          <cell r="E4996" t="str">
            <v>PRED. MOTORE EL.   A032 DN65</v>
          </cell>
        </row>
        <row r="4997">
          <cell r="D4997" t="str">
            <v>APRDA0320080</v>
          </cell>
          <cell r="E4997" t="str">
            <v>PRED. MOTORE EL.   A032 DN80</v>
          </cell>
        </row>
        <row r="4998">
          <cell r="D4998" t="str">
            <v>APRDA0320100</v>
          </cell>
          <cell r="E4998" t="str">
            <v>PRED. MOTORE EL.   A032 DN100</v>
          </cell>
        </row>
        <row r="4999">
          <cell r="D4999" t="str">
            <v>APRDA0320125</v>
          </cell>
          <cell r="E4999" t="str">
            <v>PRED. MOTORE EL.   A032 DN125</v>
          </cell>
        </row>
        <row r="5000">
          <cell r="D5000" t="str">
            <v>APRDA0320150</v>
          </cell>
          <cell r="E5000" t="str">
            <v>PRED. MOTORE EL.   A032 DN150</v>
          </cell>
        </row>
        <row r="5001">
          <cell r="D5001" t="str">
            <v>APRDA0320200</v>
          </cell>
          <cell r="E5001" t="str">
            <v>PRED. MOTORE EL.   A032 DN200</v>
          </cell>
        </row>
        <row r="5002">
          <cell r="D5002" t="str">
            <v>APRDA0320250</v>
          </cell>
          <cell r="E5002" t="str">
            <v>PRED. MOTORE EL.   A032 DN250</v>
          </cell>
        </row>
        <row r="5003">
          <cell r="D5003" t="str">
            <v>APRDA0320300</v>
          </cell>
          <cell r="E5003" t="str">
            <v>PRED. MOTORE EL.   A032 DN300</v>
          </cell>
        </row>
        <row r="5004">
          <cell r="D5004" t="str">
            <v>APRDA0320350</v>
          </cell>
          <cell r="E5004" t="str">
            <v>PRED. MOTORE EL.   A032 DN350</v>
          </cell>
        </row>
        <row r="5005">
          <cell r="D5005" t="str">
            <v>APRDA0320400</v>
          </cell>
          <cell r="E5005" t="str">
            <v>PRED. MOTORE EL.   A032 DN400</v>
          </cell>
        </row>
        <row r="5006">
          <cell r="D5006" t="str">
            <v>APRDA0320450</v>
          </cell>
          <cell r="E5006" t="str">
            <v>PRED. MOTORE EL.   A032 DN450</v>
          </cell>
        </row>
        <row r="5007">
          <cell r="D5007" t="str">
            <v>APRDA0320500</v>
          </cell>
          <cell r="E5007" t="str">
            <v>PRED. MOTORE EL.   A032 DN500</v>
          </cell>
        </row>
        <row r="5008">
          <cell r="D5008" t="str">
            <v>APRDA0320600</v>
          </cell>
          <cell r="E5008" t="str">
            <v>PRED. MOTORE EL.   A032 DN600</v>
          </cell>
        </row>
        <row r="5009">
          <cell r="D5009" t="str">
            <v>APRDA03E0040</v>
          </cell>
          <cell r="E5009" t="str">
            <v>PRED. MOTORE EL.   A03E DN40</v>
          </cell>
        </row>
        <row r="5010">
          <cell r="D5010" t="str">
            <v>APRDA03E0050</v>
          </cell>
          <cell r="E5010" t="str">
            <v>PRED. MOTORE EL.   A03E DN50</v>
          </cell>
        </row>
        <row r="5011">
          <cell r="D5011" t="str">
            <v>APRDA03E0065</v>
          </cell>
          <cell r="E5011" t="str">
            <v>PRED. MOTORE EL.   A03E DN65</v>
          </cell>
        </row>
        <row r="5012">
          <cell r="D5012" t="str">
            <v>APRDA03E0080</v>
          </cell>
          <cell r="E5012" t="str">
            <v>PRED. MOTORE EL.   A03E DN80</v>
          </cell>
        </row>
        <row r="5013">
          <cell r="D5013" t="str">
            <v>APRDA03E0100</v>
          </cell>
          <cell r="E5013" t="str">
            <v>PRED. MOTORE EL.   A03E DN100</v>
          </cell>
        </row>
        <row r="5014">
          <cell r="D5014" t="str">
            <v>APRDA03E0125</v>
          </cell>
          <cell r="E5014" t="str">
            <v>PRED. MOTORE EL.   A03E DN125</v>
          </cell>
        </row>
        <row r="5015">
          <cell r="D5015" t="str">
            <v>APRDA03E0150</v>
          </cell>
          <cell r="E5015" t="str">
            <v>PRED. MOTORE EL.   A03E DN150</v>
          </cell>
        </row>
        <row r="5016">
          <cell r="D5016" t="str">
            <v>APRDA03E0200</v>
          </cell>
          <cell r="E5016" t="str">
            <v>PRED. MOTORE EL.   A03E DN200</v>
          </cell>
        </row>
        <row r="5017">
          <cell r="D5017" t="str">
            <v>APRDA03E0250</v>
          </cell>
          <cell r="E5017" t="str">
            <v>PRED. MOTORE EL.   A03E DN250</v>
          </cell>
        </row>
        <row r="5018">
          <cell r="D5018" t="str">
            <v>APRDA03E0300</v>
          </cell>
          <cell r="E5018" t="str">
            <v>PRED. MOTORE EL.   A03E DN300</v>
          </cell>
        </row>
        <row r="5019">
          <cell r="D5019" t="str">
            <v>APRDA04E0040</v>
          </cell>
          <cell r="E5019" t="str">
            <v>PRED. MOTORE EL.   A04E DN40</v>
          </cell>
        </row>
        <row r="5020">
          <cell r="D5020" t="str">
            <v>APRDA04E0050</v>
          </cell>
          <cell r="E5020" t="str">
            <v>PRED. MOTORE EL.   A04E DN50</v>
          </cell>
        </row>
        <row r="5021">
          <cell r="D5021" t="str">
            <v>APRDA04E0065</v>
          </cell>
          <cell r="E5021" t="str">
            <v>PRED. MOTORE EL.   A04E DN65</v>
          </cell>
        </row>
        <row r="5022">
          <cell r="D5022" t="str">
            <v>APRDA04E0080</v>
          </cell>
          <cell r="E5022" t="str">
            <v>PRED. MOTORE EL.   A04E DN80</v>
          </cell>
        </row>
        <row r="5023">
          <cell r="D5023" t="str">
            <v>APRDA04E0100</v>
          </cell>
          <cell r="E5023" t="str">
            <v>PRED. MOTORE EL.   A04E DN100</v>
          </cell>
        </row>
        <row r="5024">
          <cell r="D5024" t="str">
            <v>APRDA04E0125</v>
          </cell>
          <cell r="E5024" t="str">
            <v>PRED. MOTORE EL.   A04E DN125</v>
          </cell>
        </row>
        <row r="5025">
          <cell r="D5025" t="str">
            <v>APRDA04E0150</v>
          </cell>
          <cell r="E5025" t="str">
            <v>PRED. MOTORE EL.   A04E DN150</v>
          </cell>
        </row>
        <row r="5026">
          <cell r="D5026" t="str">
            <v>APRDA04E0200</v>
          </cell>
          <cell r="E5026" t="str">
            <v>PRED. MOTORE EL.   A04E DN200</v>
          </cell>
        </row>
        <row r="5027">
          <cell r="D5027" t="str">
            <v>APRDA04E0250</v>
          </cell>
          <cell r="E5027" t="str">
            <v>PRED. MOTORE EL.   A04E DN250</v>
          </cell>
        </row>
        <row r="5028">
          <cell r="D5028" t="str">
            <v>APRDA04E0300</v>
          </cell>
          <cell r="E5028" t="str">
            <v>PRED. MOTORE EL.   A04E DN300</v>
          </cell>
        </row>
        <row r="5029">
          <cell r="D5029" t="str">
            <v>B0420015</v>
          </cell>
          <cell r="E5029" t="str">
            <v>VAL.GG25 F. AVV.RIT.PN16DN15</v>
          </cell>
        </row>
        <row r="5030">
          <cell r="D5030" t="str">
            <v>B0420020</v>
          </cell>
          <cell r="E5030" t="str">
            <v>VAL.GG25 F. AVV.RIT.PN16DN20</v>
          </cell>
        </row>
        <row r="5031">
          <cell r="D5031" t="str">
            <v>B0420025</v>
          </cell>
          <cell r="E5031" t="str">
            <v>VAL.GG25 F. AVV.RIT.PN16DN25</v>
          </cell>
        </row>
        <row r="5032">
          <cell r="D5032" t="str">
            <v>B0420032</v>
          </cell>
          <cell r="E5032" t="str">
            <v>VAL.GG25 F. AVV.RIT.PN16DN32</v>
          </cell>
        </row>
        <row r="5033">
          <cell r="D5033" t="str">
            <v>B0420040</v>
          </cell>
          <cell r="E5033" t="str">
            <v>VAL.GG25 F. AVV.RIT.PN16DN40</v>
          </cell>
        </row>
        <row r="5034">
          <cell r="D5034" t="str">
            <v>B0420050</v>
          </cell>
          <cell r="E5034" t="str">
            <v>VAL.GG25 F. AVV.RIT.PN16DN50</v>
          </cell>
        </row>
        <row r="5035">
          <cell r="D5035" t="str">
            <v>B0420065</v>
          </cell>
          <cell r="E5035" t="str">
            <v>VAL.GG25 F. AVV.RIT.PN16DN65</v>
          </cell>
        </row>
        <row r="5036">
          <cell r="D5036" t="str">
            <v>B0420080</v>
          </cell>
          <cell r="E5036" t="str">
            <v>VAL.GG25 F. AVV.RIT.PN16DN80</v>
          </cell>
        </row>
        <row r="5037">
          <cell r="D5037" t="str">
            <v>B0420100</v>
          </cell>
          <cell r="E5037" t="str">
            <v>VAL.GG25 F. AVV.RIT.PN16DN100</v>
          </cell>
        </row>
        <row r="5038">
          <cell r="D5038" t="str">
            <v>B0420125</v>
          </cell>
          <cell r="E5038" t="str">
            <v>VAL.GG25 F. AVV.RIT.PN16DN125</v>
          </cell>
        </row>
        <row r="5039">
          <cell r="D5039" t="str">
            <v>B0420150</v>
          </cell>
          <cell r="E5039" t="str">
            <v>VAL.GG25 F. AVV.RIT.PN16DN150</v>
          </cell>
        </row>
        <row r="5040">
          <cell r="D5040" t="str">
            <v>B0420200</v>
          </cell>
          <cell r="E5040" t="str">
            <v>VAL.GG25 F. AVV.RIT.PN16DN200</v>
          </cell>
        </row>
        <row r="5041">
          <cell r="D5041" t="str">
            <v>B0420250</v>
          </cell>
          <cell r="E5041" t="str">
            <v>VAL.GG25 F. AVV.RIT.PN16DN250</v>
          </cell>
        </row>
        <row r="5042">
          <cell r="D5042" t="str">
            <v>B0420300</v>
          </cell>
          <cell r="E5042" t="str">
            <v>VAL.GG25 F. AVV.RIT.PN16DN300</v>
          </cell>
        </row>
        <row r="5043">
          <cell r="D5043" t="str">
            <v>B0430015</v>
          </cell>
          <cell r="E5043" t="str">
            <v>VAL.GG25 F. AVV.ARR.PN16DN15</v>
          </cell>
        </row>
        <row r="5044">
          <cell r="D5044" t="str">
            <v>B0430020</v>
          </cell>
          <cell r="E5044" t="str">
            <v>VAL.GG25 F. AVV.ARR.PN16DN20</v>
          </cell>
        </row>
        <row r="5045">
          <cell r="D5045" t="str">
            <v>B0430025</v>
          </cell>
          <cell r="E5045" t="str">
            <v>VAL.GG25 F. AVV.ARR.PN16DN25</v>
          </cell>
        </row>
        <row r="5046">
          <cell r="D5046" t="str">
            <v>B0430032</v>
          </cell>
          <cell r="E5046" t="str">
            <v>VAL.GG25 F. AVV.ARR.PN16DN32</v>
          </cell>
        </row>
        <row r="5047">
          <cell r="D5047" t="str">
            <v>B0430040</v>
          </cell>
          <cell r="E5047" t="str">
            <v>VAL.GG25 F. AVV.ARR.PN16DN40</v>
          </cell>
        </row>
        <row r="5048">
          <cell r="D5048" t="str">
            <v>B0430050</v>
          </cell>
          <cell r="E5048" t="str">
            <v>VAL.GG25 F. AVV.ARR.PN16DN50</v>
          </cell>
        </row>
        <row r="5049">
          <cell r="D5049" t="str">
            <v>B0430065</v>
          </cell>
          <cell r="E5049" t="str">
            <v>VAL.GG25 F. AVV.ARR.PN16DN65</v>
          </cell>
        </row>
        <row r="5050">
          <cell r="D5050" t="str">
            <v>B0430080</v>
          </cell>
          <cell r="E5050" t="str">
            <v>VAL.GG25 F. AVV.ARR.PN16DN80</v>
          </cell>
        </row>
        <row r="5051">
          <cell r="D5051" t="str">
            <v>B0430100</v>
          </cell>
          <cell r="E5051" t="str">
            <v>VAL.GG25 F. AVV.ARR.PN16DN100</v>
          </cell>
        </row>
        <row r="5052">
          <cell r="D5052" t="str">
            <v>B0430125</v>
          </cell>
          <cell r="E5052" t="str">
            <v>VAL.GG25 F. AVV.ARR.PN16DN125</v>
          </cell>
        </row>
        <row r="5053">
          <cell r="D5053" t="str">
            <v>B0430150</v>
          </cell>
          <cell r="E5053" t="str">
            <v>VAL.GG25 F. AVV.ARR.PN16DN150</v>
          </cell>
        </row>
        <row r="5054">
          <cell r="D5054" t="str">
            <v>B0430200</v>
          </cell>
          <cell r="E5054" t="str">
            <v>VAL.GG25 F. AVV.ARR.PN16DN200</v>
          </cell>
        </row>
        <row r="5055">
          <cell r="D5055" t="str">
            <v>B0430250</v>
          </cell>
          <cell r="E5055" t="str">
            <v>VAL.GG25 F. AVV.ARR.PN16DN250</v>
          </cell>
        </row>
        <row r="5056">
          <cell r="D5056" t="str">
            <v>B0430300</v>
          </cell>
          <cell r="E5056" t="str">
            <v>VAL.GG25 F. AVV.ARR.PN16DN300</v>
          </cell>
        </row>
        <row r="5057">
          <cell r="D5057" t="str">
            <v>B0440015</v>
          </cell>
          <cell r="E5057" t="str">
            <v>VAL.GG25 F. AVV.REG.PN16DN15</v>
          </cell>
        </row>
        <row r="5058">
          <cell r="D5058" t="str">
            <v>B0440020</v>
          </cell>
          <cell r="E5058" t="str">
            <v>VAL.GG25 F. AVV.REG.PN16DN20</v>
          </cell>
        </row>
        <row r="5059">
          <cell r="D5059" t="str">
            <v>B0440025</v>
          </cell>
          <cell r="E5059" t="str">
            <v>VAL.GG25 F. AVV.REG.PN16DN25</v>
          </cell>
        </row>
        <row r="5060">
          <cell r="D5060" t="str">
            <v>B0440032</v>
          </cell>
          <cell r="E5060" t="str">
            <v>VAL.GG25 F. AVV.REG.PN16DN32</v>
          </cell>
        </row>
        <row r="5061">
          <cell r="D5061" t="str">
            <v>B0440040</v>
          </cell>
          <cell r="E5061" t="str">
            <v>VAL.GG25 F. AVV.REG.PN16DN40</v>
          </cell>
        </row>
        <row r="5062">
          <cell r="D5062" t="str">
            <v>B0440050</v>
          </cell>
          <cell r="E5062" t="str">
            <v>VAL.GG25 F. AVV.REG.PN16DN50</v>
          </cell>
        </row>
        <row r="5063">
          <cell r="D5063" t="str">
            <v>B0440065</v>
          </cell>
          <cell r="E5063" t="str">
            <v>VAL.GG25 F. AVV.REG.PN16DN65</v>
          </cell>
        </row>
        <row r="5064">
          <cell r="D5064" t="str">
            <v>B0440080</v>
          </cell>
          <cell r="E5064" t="str">
            <v>VAL.GG25 F. AVV.REG.PN16DN80</v>
          </cell>
        </row>
        <row r="5065">
          <cell r="D5065" t="str">
            <v>B0440100</v>
          </cell>
          <cell r="E5065" t="str">
            <v>VAL.GG25 F. AVV.REG.PN16DN100</v>
          </cell>
        </row>
        <row r="5066">
          <cell r="D5066" t="str">
            <v>B0440125</v>
          </cell>
          <cell r="E5066" t="str">
            <v>VAL.GG25 F. AVV.REG.PN16DN125</v>
          </cell>
        </row>
        <row r="5067">
          <cell r="D5067" t="str">
            <v>B0440150</v>
          </cell>
          <cell r="E5067" t="str">
            <v>VAL.GG25 F. AVV.REG.PN16DN150</v>
          </cell>
        </row>
        <row r="5068">
          <cell r="D5068" t="str">
            <v>B0440200</v>
          </cell>
          <cell r="E5068" t="str">
            <v>VAL.GG25 F. AVV.REG.PN16DN200</v>
          </cell>
        </row>
        <row r="5069">
          <cell r="D5069" t="str">
            <v>B0450015</v>
          </cell>
          <cell r="E5069" t="str">
            <v>VAL.GG25F.AVV.AR.OG PN16DN15</v>
          </cell>
        </row>
        <row r="5070">
          <cell r="D5070" t="str">
            <v>B0450020</v>
          </cell>
          <cell r="E5070" t="str">
            <v>VAL.GG25F.AVV.AR.OG PN16DN20</v>
          </cell>
        </row>
        <row r="5071">
          <cell r="D5071" t="str">
            <v>B0450025</v>
          </cell>
          <cell r="E5071" t="str">
            <v>VAL.GG25F.AVV.AR.OG PN16DN25</v>
          </cell>
        </row>
        <row r="5072">
          <cell r="D5072" t="str">
            <v>B0450032</v>
          </cell>
          <cell r="E5072" t="str">
            <v>VAL.GG25F.AVV.AR.OG PN16DN32</v>
          </cell>
        </row>
        <row r="5073">
          <cell r="D5073" t="str">
            <v>B0450040</v>
          </cell>
          <cell r="E5073" t="str">
            <v>VAL.GG25F.AVV.AR.OG PN16DN40</v>
          </cell>
        </row>
        <row r="5074">
          <cell r="D5074" t="str">
            <v>B0450050</v>
          </cell>
          <cell r="E5074" t="str">
            <v>VAL.GG25F.AVV.AR.OG PN16DN50</v>
          </cell>
        </row>
        <row r="5075">
          <cell r="D5075" t="str">
            <v>B0450065</v>
          </cell>
          <cell r="E5075" t="str">
            <v>VAL.GG25F.AVV.AR.OG PN16DN65</v>
          </cell>
        </row>
        <row r="5076">
          <cell r="D5076" t="str">
            <v>B0450080</v>
          </cell>
          <cell r="E5076" t="str">
            <v>VAL.GG25F.AVV.AR.OG PN16DN80</v>
          </cell>
        </row>
        <row r="5077">
          <cell r="D5077" t="str">
            <v>B0450100</v>
          </cell>
          <cell r="E5077" t="str">
            <v>VAL.GG25F.AVV.AR.OG PN16DN100</v>
          </cell>
        </row>
        <row r="5078">
          <cell r="D5078" t="str">
            <v>B0450125</v>
          </cell>
          <cell r="E5078" t="str">
            <v>VAL.GG25F.AVV.AR.OG PN16DN125</v>
          </cell>
        </row>
        <row r="5079">
          <cell r="D5079" t="str">
            <v>B0450150</v>
          </cell>
          <cell r="E5079" t="str">
            <v>VAL.GG25F.AVV.AR.OG PN16DN150</v>
          </cell>
        </row>
        <row r="5080">
          <cell r="D5080" t="str">
            <v>B0460015</v>
          </cell>
          <cell r="E5080" t="str">
            <v>VAL.GG25F.AVV.SOFF. PN16DN15</v>
          </cell>
        </row>
        <row r="5081">
          <cell r="D5081" t="str">
            <v>B0460020</v>
          </cell>
          <cell r="E5081" t="str">
            <v>VAL.GG25F.AVV.SOFF. PN16DN20</v>
          </cell>
        </row>
        <row r="5082">
          <cell r="D5082" t="str">
            <v>B0460025</v>
          </cell>
          <cell r="E5082" t="str">
            <v>VAL.GG25F.AVV.SOFF. PN16DN25</v>
          </cell>
        </row>
        <row r="5083">
          <cell r="D5083" t="str">
            <v>B0460032</v>
          </cell>
          <cell r="E5083" t="str">
            <v>VAL.GG25F.AVV.SOFF. PN16DN32</v>
          </cell>
        </row>
        <row r="5084">
          <cell r="D5084" t="str">
            <v>B0460040</v>
          </cell>
          <cell r="E5084" t="str">
            <v>VAL.GG25F.AVV.SOFF. PN16DN40</v>
          </cell>
        </row>
        <row r="5085">
          <cell r="D5085" t="str">
            <v>B0460050</v>
          </cell>
          <cell r="E5085" t="str">
            <v>VAL.GG25F.AVV.SOFF. PN16DN50</v>
          </cell>
        </row>
        <row r="5086">
          <cell r="D5086" t="str">
            <v>B0460065</v>
          </cell>
          <cell r="E5086" t="str">
            <v>VAL.GG25F.AVV.SOFF. PN16DN65</v>
          </cell>
        </row>
        <row r="5087">
          <cell r="D5087" t="str">
            <v>B0460080</v>
          </cell>
          <cell r="E5087" t="str">
            <v>VAL.GG25F.AVV.SOFF. PN16DN80</v>
          </cell>
        </row>
        <row r="5088">
          <cell r="D5088" t="str">
            <v>B0460100</v>
          </cell>
          <cell r="E5088" t="str">
            <v>VAL.GG25F.AVV.SOFF. PN16DN100</v>
          </cell>
        </row>
        <row r="5089">
          <cell r="D5089" t="str">
            <v>B0460125</v>
          </cell>
          <cell r="E5089" t="str">
            <v>VAL.GG25F.AVV.SOFF. PN16DN125</v>
          </cell>
        </row>
        <row r="5090">
          <cell r="D5090" t="str">
            <v>B0460150</v>
          </cell>
          <cell r="E5090" t="str">
            <v>VAL.GG25F.AVV.SOFF. PN16DN150</v>
          </cell>
        </row>
        <row r="5091">
          <cell r="D5091" t="str">
            <v>B0470015</v>
          </cell>
          <cell r="E5091" t="str">
            <v>VAL.GS F.AVV.SOFF. PN16DN15</v>
          </cell>
        </row>
        <row r="5092">
          <cell r="D5092" t="str">
            <v>B0470020</v>
          </cell>
          <cell r="E5092" t="str">
            <v>VAL.GS F.AVV.SOFF. PN16DN20</v>
          </cell>
        </row>
        <row r="5093">
          <cell r="D5093" t="str">
            <v>B0470025</v>
          </cell>
          <cell r="E5093" t="str">
            <v>VAL.GS F.AVV.SOFF. PN16DN25</v>
          </cell>
        </row>
        <row r="5094">
          <cell r="D5094" t="str">
            <v>B0470032</v>
          </cell>
          <cell r="E5094" t="str">
            <v>VAL.GS F.AVV.SOFF. PN16DN32</v>
          </cell>
        </row>
        <row r="5095">
          <cell r="D5095" t="str">
            <v>B0470040</v>
          </cell>
          <cell r="E5095" t="str">
            <v>VAL.GS F.AVV.SOFF. PN16DN40</v>
          </cell>
        </row>
        <row r="5096">
          <cell r="D5096" t="str">
            <v>B0470050</v>
          </cell>
          <cell r="E5096" t="str">
            <v>VAL.GS F.AVV.SOFF. PN16DN50</v>
          </cell>
        </row>
        <row r="5097">
          <cell r="D5097" t="str">
            <v>B0470065</v>
          </cell>
          <cell r="E5097" t="str">
            <v>VAL.GS F.AVV.SOFF. PN16DN65</v>
          </cell>
        </row>
        <row r="5098">
          <cell r="D5098" t="str">
            <v>B0470080</v>
          </cell>
          <cell r="E5098" t="str">
            <v>VAL.GS F.AVV.SOFF. PN16DN80</v>
          </cell>
        </row>
        <row r="5099">
          <cell r="D5099" t="str">
            <v>B0470100</v>
          </cell>
          <cell r="E5099" t="str">
            <v>VAL.GS F.AVV.SOFF. PN16DN100</v>
          </cell>
        </row>
        <row r="5100">
          <cell r="D5100" t="str">
            <v>B0470125</v>
          </cell>
          <cell r="E5100" t="str">
            <v>VAL.GS F.AVV.SOFF. PN16DN125</v>
          </cell>
        </row>
        <row r="5101">
          <cell r="D5101" t="str">
            <v>B0470150</v>
          </cell>
          <cell r="E5101" t="str">
            <v>VAL.GS F.AVV.SOFF. PN16DN150</v>
          </cell>
        </row>
        <row r="5102">
          <cell r="D5102" t="str">
            <v>B0480015</v>
          </cell>
          <cell r="E5102" t="str">
            <v>VAL.GG25F.A.CON. PN16 DN15</v>
          </cell>
        </row>
        <row r="5103">
          <cell r="D5103" t="str">
            <v>B0480020</v>
          </cell>
          <cell r="E5103" t="str">
            <v>VAL.GG25F.A.CON. PN16 DN20</v>
          </cell>
        </row>
        <row r="5104">
          <cell r="D5104" t="str">
            <v>B0480025</v>
          </cell>
          <cell r="E5104" t="str">
            <v>VAL.GG25F.A.CON. PN16 DN25</v>
          </cell>
        </row>
        <row r="5105">
          <cell r="D5105" t="str">
            <v>B0480032</v>
          </cell>
          <cell r="E5105" t="str">
            <v>VAL.GG25F.A.CON. PN16 DN32</v>
          </cell>
        </row>
        <row r="5106">
          <cell r="D5106" t="str">
            <v>B0480040</v>
          </cell>
          <cell r="E5106" t="str">
            <v>VAL.GG25F.A.CON. PN16 DN40</v>
          </cell>
        </row>
        <row r="5107">
          <cell r="D5107" t="str">
            <v>B0480050</v>
          </cell>
          <cell r="E5107" t="str">
            <v>VAL.GG25F.A.CON. PN16 DN50</v>
          </cell>
        </row>
        <row r="5108">
          <cell r="D5108" t="str">
            <v>B0480065</v>
          </cell>
          <cell r="E5108" t="str">
            <v>VAL.GG25F.A.CON. PN16 DN65</v>
          </cell>
        </row>
        <row r="5109">
          <cell r="D5109" t="str">
            <v>B0480080</v>
          </cell>
          <cell r="E5109" t="str">
            <v>VAL.GG25F.A.CON. PN16 DN80</v>
          </cell>
        </row>
        <row r="5110">
          <cell r="D5110" t="str">
            <v>B0480100</v>
          </cell>
          <cell r="E5110" t="str">
            <v>VAL.GG25F.A.CON. PN16 DN100</v>
          </cell>
        </row>
        <row r="5111">
          <cell r="D5111" t="str">
            <v>B0480125</v>
          </cell>
          <cell r="E5111" t="str">
            <v>VAL.GG25F.A.CON. PN16 DN125</v>
          </cell>
        </row>
        <row r="5112">
          <cell r="D5112" t="str">
            <v>B0480150</v>
          </cell>
          <cell r="E5112" t="str">
            <v>VAL.GG25F.A.CON. PN16 DN150</v>
          </cell>
        </row>
        <row r="5113">
          <cell r="D5113" t="str">
            <v>B0490015</v>
          </cell>
          <cell r="E5113" t="str">
            <v>VAL.GS F.A.CON. PN16 DN15</v>
          </cell>
        </row>
        <row r="5114">
          <cell r="D5114" t="str">
            <v>B0490020</v>
          </cell>
          <cell r="E5114" t="str">
            <v>VAL.GS F.A.CON. PN16 DN20</v>
          </cell>
        </row>
        <row r="5115">
          <cell r="D5115" t="str">
            <v>B0490025</v>
          </cell>
          <cell r="E5115" t="str">
            <v>VAL.GS F.A.CON. PN16 DN25</v>
          </cell>
        </row>
        <row r="5116">
          <cell r="D5116" t="str">
            <v>B0490032</v>
          </cell>
          <cell r="E5116" t="str">
            <v>VAL.GS F.A.CON. PN16 DN32</v>
          </cell>
        </row>
        <row r="5117">
          <cell r="D5117" t="str">
            <v>B0490040</v>
          </cell>
          <cell r="E5117" t="str">
            <v>VAL.GS F.A.CON. PN16 DN40</v>
          </cell>
        </row>
        <row r="5118">
          <cell r="D5118" t="str">
            <v>B0490050</v>
          </cell>
          <cell r="E5118" t="str">
            <v>VAL.GS F.A.CON. PN16 DN50</v>
          </cell>
        </row>
        <row r="5119">
          <cell r="D5119" t="str">
            <v>B0490065</v>
          </cell>
          <cell r="E5119" t="str">
            <v>VAL.GS F.A.CON. PN16 DN65</v>
          </cell>
        </row>
        <row r="5120">
          <cell r="D5120" t="str">
            <v>B0490080</v>
          </cell>
          <cell r="E5120" t="str">
            <v>VAL.GS F.A.CON. PN16 DN80</v>
          </cell>
        </row>
        <row r="5121">
          <cell r="D5121" t="str">
            <v>B0490100</v>
          </cell>
          <cell r="E5121" t="str">
            <v>VAL.GS F.A.CON. PN16 DN100</v>
          </cell>
        </row>
        <row r="5122">
          <cell r="D5122" t="str">
            <v>B0490125</v>
          </cell>
          <cell r="E5122" t="str">
            <v>VAL.GS F.A.CON. PN16 DN125</v>
          </cell>
        </row>
        <row r="5123">
          <cell r="D5123" t="str">
            <v>B0490150</v>
          </cell>
          <cell r="E5123" t="str">
            <v>VAL.GS F.A.CON. PN16 DN150</v>
          </cell>
        </row>
        <row r="5124">
          <cell r="D5124" t="str">
            <v>B0500015</v>
          </cell>
          <cell r="E5124" t="str">
            <v>VAL.ACC.F.AVV.RIT. PN25 DN15</v>
          </cell>
        </row>
        <row r="5125">
          <cell r="D5125" t="str">
            <v>B0500020</v>
          </cell>
          <cell r="E5125" t="str">
            <v>VAL.ACC.F.AVV.RIT. PN25 DN20</v>
          </cell>
        </row>
        <row r="5126">
          <cell r="D5126" t="str">
            <v>B0500025</v>
          </cell>
          <cell r="E5126" t="str">
            <v>VAL.ACC.F.AVV.RIT. PN25 DN25</v>
          </cell>
        </row>
        <row r="5127">
          <cell r="D5127" t="str">
            <v>B0500032</v>
          </cell>
          <cell r="E5127" t="str">
            <v>VAL.ACC.F.AVV.RIT. PN25 DN32</v>
          </cell>
        </row>
        <row r="5128">
          <cell r="D5128" t="str">
            <v>B0500040</v>
          </cell>
          <cell r="E5128" t="str">
            <v>VAL.ACC.F.AVV.RIT. PN25 DN40</v>
          </cell>
        </row>
        <row r="5129">
          <cell r="D5129" t="str">
            <v>B0500050</v>
          </cell>
          <cell r="E5129" t="str">
            <v>VAL.ACC.F.AVV.RIT. PN25 DN50</v>
          </cell>
        </row>
        <row r="5130">
          <cell r="D5130" t="str">
            <v>B0500065</v>
          </cell>
          <cell r="E5130" t="str">
            <v>VAL.ACC.F.AVV.RIT. PN25 DN65</v>
          </cell>
        </row>
        <row r="5131">
          <cell r="D5131" t="str">
            <v>B0500080</v>
          </cell>
          <cell r="E5131" t="str">
            <v>VAL.ACC.F.AVV.RIT. PN25 DN80</v>
          </cell>
        </row>
        <row r="5132">
          <cell r="D5132" t="str">
            <v>B0500100</v>
          </cell>
          <cell r="E5132" t="str">
            <v>VAL.ACC.F.AVV.RIT. PN25 DN100</v>
          </cell>
        </row>
        <row r="5133">
          <cell r="D5133" t="str">
            <v>B0500125</v>
          </cell>
          <cell r="E5133" t="str">
            <v>VAL.ACC.F.AVV.RIT. PN25 DN125</v>
          </cell>
        </row>
        <row r="5134">
          <cell r="D5134" t="str">
            <v>B0500150</v>
          </cell>
          <cell r="E5134" t="str">
            <v>VAL.ACC.F.AVV.RIT. PN25 DN150</v>
          </cell>
        </row>
        <row r="5135">
          <cell r="D5135" t="str">
            <v>B0500200</v>
          </cell>
          <cell r="E5135" t="str">
            <v>VAL.ACC.F.AVV.RIT. PN25 DN200</v>
          </cell>
        </row>
        <row r="5136">
          <cell r="D5136" t="str">
            <v>B0500250</v>
          </cell>
          <cell r="E5136" t="str">
            <v>VAL.ACC.F.AVV.RIT. PN25 DN250</v>
          </cell>
        </row>
        <row r="5137">
          <cell r="D5137" t="str">
            <v>B0510015</v>
          </cell>
          <cell r="E5137" t="str">
            <v>VAL.ACC.F.AVV.INT. PN25 DN15</v>
          </cell>
        </row>
        <row r="5138">
          <cell r="D5138" t="str">
            <v>B0510020</v>
          </cell>
          <cell r="E5138" t="str">
            <v>VAL.ACC.F.AVV.INT. PN25 DN20</v>
          </cell>
        </row>
        <row r="5139">
          <cell r="D5139" t="str">
            <v>B0510025</v>
          </cell>
          <cell r="E5139" t="str">
            <v>VAL.ACC.F.AVV.INT. PN25 DN25</v>
          </cell>
        </row>
        <row r="5140">
          <cell r="D5140" t="str">
            <v>B0510032</v>
          </cell>
          <cell r="E5140" t="str">
            <v>VAL.ACC.F.AVV.INT. PN25 DN32</v>
          </cell>
        </row>
        <row r="5141">
          <cell r="D5141" t="str">
            <v>B0510040</v>
          </cell>
          <cell r="E5141" t="str">
            <v>VAL.ACC.F.AVV.INT. PN25 DN40</v>
          </cell>
        </row>
        <row r="5142">
          <cell r="D5142" t="str">
            <v>B0510050</v>
          </cell>
          <cell r="E5142" t="str">
            <v>VAL.ACC.F.AVV.INT. PN25 DN50</v>
          </cell>
        </row>
        <row r="5143">
          <cell r="D5143" t="str">
            <v>B0510065</v>
          </cell>
          <cell r="E5143" t="str">
            <v>VAL.ACC.F.AVV.INT. PN25 DN65</v>
          </cell>
        </row>
        <row r="5144">
          <cell r="D5144" t="str">
            <v>B0510080</v>
          </cell>
          <cell r="E5144" t="str">
            <v>VAL.ACC.F.AVV.INT. PN25 DN80</v>
          </cell>
        </row>
        <row r="5145">
          <cell r="D5145" t="str">
            <v>B0510100</v>
          </cell>
          <cell r="E5145" t="str">
            <v>VAL.ACC.F.AVV.INT. PN25 DN100</v>
          </cell>
        </row>
        <row r="5146">
          <cell r="D5146" t="str">
            <v>B0510125</v>
          </cell>
          <cell r="E5146" t="str">
            <v>VAL.ACC.F.AVV.INT. PN25 DN125</v>
          </cell>
        </row>
        <row r="5147">
          <cell r="D5147" t="str">
            <v>B0510150</v>
          </cell>
          <cell r="E5147" t="str">
            <v>VAL.ACC.F.AVV.INT. PN25 DN150</v>
          </cell>
        </row>
        <row r="5148">
          <cell r="D5148" t="str">
            <v>B0510200</v>
          </cell>
          <cell r="E5148" t="str">
            <v>VAL.ACC.F.AVV.INT. PN25 DN200</v>
          </cell>
        </row>
        <row r="5149">
          <cell r="D5149" t="str">
            <v>B0510250</v>
          </cell>
          <cell r="E5149" t="str">
            <v>VAL.ACC.F.AVV.INT. PN25 DN250</v>
          </cell>
        </row>
        <row r="5150">
          <cell r="D5150" t="str">
            <v>B0510300</v>
          </cell>
          <cell r="E5150" t="str">
            <v>VAL.ACC.F.AVV.INT. PN25 DN300</v>
          </cell>
        </row>
        <row r="5151">
          <cell r="D5151" t="str">
            <v>B0520015</v>
          </cell>
          <cell r="E5151" t="str">
            <v>VAL.AC.F.AVV.REG.PN25-40DN15</v>
          </cell>
        </row>
        <row r="5152">
          <cell r="D5152" t="str">
            <v>B0520020</v>
          </cell>
          <cell r="E5152" t="str">
            <v>VAL.AC.F.AVV.REG.PN25-40DN20</v>
          </cell>
        </row>
        <row r="5153">
          <cell r="D5153" t="str">
            <v>B0520025</v>
          </cell>
          <cell r="E5153" t="str">
            <v>VAL.AC.F.AVV.REG.PN25-40DN25</v>
          </cell>
        </row>
        <row r="5154">
          <cell r="D5154" t="str">
            <v>B0520032</v>
          </cell>
          <cell r="E5154" t="str">
            <v>VAL.AC.F.AVV.REG.PN25-40DN32</v>
          </cell>
        </row>
        <row r="5155">
          <cell r="D5155" t="str">
            <v>B0520040</v>
          </cell>
          <cell r="E5155" t="str">
            <v>VAL.AC.F.AVV.REG.PN25-40DN40</v>
          </cell>
        </row>
        <row r="5156">
          <cell r="D5156" t="str">
            <v>B0520050</v>
          </cell>
          <cell r="E5156" t="str">
            <v>VAL.AC.F.AVV.REG.PN25-40DN50</v>
          </cell>
        </row>
        <row r="5157">
          <cell r="D5157" t="str">
            <v>B0520065</v>
          </cell>
          <cell r="E5157" t="str">
            <v>VAL.AC.F.AVV.REG.PN25-40DN65</v>
          </cell>
        </row>
        <row r="5158">
          <cell r="D5158" t="str">
            <v>B0520080</v>
          </cell>
          <cell r="E5158" t="str">
            <v>VAL.AC.F.AVV.REG.PN25-40DN80</v>
          </cell>
        </row>
        <row r="5159">
          <cell r="D5159" t="str">
            <v>B0520100</v>
          </cell>
          <cell r="E5159" t="str">
            <v>VAL.AC.F.AVV.REG.PN25-40DN100</v>
          </cell>
        </row>
        <row r="5160">
          <cell r="D5160" t="str">
            <v>B0520125</v>
          </cell>
          <cell r="E5160" t="str">
            <v>VAL.AC.F.AVV.REG.PN25-40DN125</v>
          </cell>
        </row>
        <row r="5161">
          <cell r="D5161" t="str">
            <v>B0520150</v>
          </cell>
          <cell r="E5161" t="str">
            <v>VAL.AC.F.AVV.REG.PN25-40DN150</v>
          </cell>
        </row>
        <row r="5162">
          <cell r="D5162" t="str">
            <v>B0520200</v>
          </cell>
          <cell r="E5162" t="str">
            <v>VAL.AC.F.AVV.REG.PN25-40DN200</v>
          </cell>
        </row>
        <row r="5163">
          <cell r="D5163" t="str">
            <v>B0520250</v>
          </cell>
          <cell r="E5163" t="str">
            <v>VAL.AC.F.AVV.REG.PN25-40DN250</v>
          </cell>
        </row>
        <row r="5164">
          <cell r="D5164" t="str">
            <v>B0520300</v>
          </cell>
          <cell r="E5164" t="str">
            <v>VAL.AC.F.AVV.REG.PN25-40DN300</v>
          </cell>
        </row>
        <row r="5165">
          <cell r="D5165" t="str">
            <v>B0530015</v>
          </cell>
          <cell r="E5165" t="str">
            <v>VAL.AC.F.AVV.ARR.PN25-40DN15</v>
          </cell>
        </row>
        <row r="5166">
          <cell r="D5166" t="str">
            <v>B0530020</v>
          </cell>
          <cell r="E5166" t="str">
            <v>VAL.AC.F.AVV.ARR.PN25-40DN20</v>
          </cell>
        </row>
        <row r="5167">
          <cell r="D5167" t="str">
            <v>B0530025</v>
          </cell>
          <cell r="E5167" t="str">
            <v>VAL.AC.F.AVV.ARR.PN25-40DN25</v>
          </cell>
        </row>
        <row r="5168">
          <cell r="D5168" t="str">
            <v>B0530032</v>
          </cell>
          <cell r="E5168" t="str">
            <v>VAL.AC.F.AVV.ARR.PN25-40DN32</v>
          </cell>
        </row>
        <row r="5169">
          <cell r="D5169" t="str">
            <v>B0530040</v>
          </cell>
          <cell r="E5169" t="str">
            <v>VAL.AC.F.AVV.ARR.PN25-40DN40</v>
          </cell>
        </row>
        <row r="5170">
          <cell r="D5170" t="str">
            <v>B0530050</v>
          </cell>
          <cell r="E5170" t="str">
            <v>VAL.AC.F.AVV.ARR.PN25-40DN50</v>
          </cell>
        </row>
        <row r="5171">
          <cell r="D5171" t="str">
            <v>B0530065</v>
          </cell>
          <cell r="E5171" t="str">
            <v>VAL.AC.F.AVV.ARR.PN25-40DN65</v>
          </cell>
        </row>
        <row r="5172">
          <cell r="D5172" t="str">
            <v>B0530080</v>
          </cell>
          <cell r="E5172" t="str">
            <v>VAL.AC.F.AVV.ARR.PN25-40DN80</v>
          </cell>
        </row>
        <row r="5173">
          <cell r="D5173" t="str">
            <v>B0530100</v>
          </cell>
          <cell r="E5173" t="str">
            <v>VAL.AC.F.AVV.ARR.PN25-40DN100</v>
          </cell>
        </row>
        <row r="5174">
          <cell r="D5174" t="str">
            <v>B0530125</v>
          </cell>
          <cell r="E5174" t="str">
            <v>VAL.AC.F.AVV.ARR.PN25-40DN125</v>
          </cell>
        </row>
        <row r="5175">
          <cell r="D5175" t="str">
            <v>B0530150</v>
          </cell>
          <cell r="E5175" t="str">
            <v>VAL.AC.F.AVV.ARR.PN25-40DN150</v>
          </cell>
        </row>
        <row r="5176">
          <cell r="D5176" t="str">
            <v>B0530200</v>
          </cell>
          <cell r="E5176" t="str">
            <v>VAL.AC.F.AVV.ARR.PN25-40DN200</v>
          </cell>
        </row>
        <row r="5177">
          <cell r="D5177" t="str">
            <v>B0540015</v>
          </cell>
          <cell r="E5177" t="str">
            <v>VAL.GG25 SFERA P.TOT.PN16DN15</v>
          </cell>
        </row>
        <row r="5178">
          <cell r="D5178" t="str">
            <v>B0540020</v>
          </cell>
          <cell r="E5178" t="str">
            <v>VAL.GG25 SFERA P.TOT.PN16DN20</v>
          </cell>
        </row>
        <row r="5179">
          <cell r="D5179" t="str">
            <v>B0540025</v>
          </cell>
          <cell r="E5179" t="str">
            <v>VAL.GG25 SFERA P.TOT.PN16DN25</v>
          </cell>
        </row>
        <row r="5180">
          <cell r="D5180" t="str">
            <v>B0540032</v>
          </cell>
          <cell r="E5180" t="str">
            <v>VAL.GG25 SFERA P.TOT.PN16DN32</v>
          </cell>
        </row>
        <row r="5181">
          <cell r="D5181" t="str">
            <v>B0540040</v>
          </cell>
          <cell r="E5181" t="str">
            <v>VAL.GG25 SFERA P.TOT.PN16DN40</v>
          </cell>
        </row>
        <row r="5182">
          <cell r="D5182" t="str">
            <v>B0540050</v>
          </cell>
          <cell r="E5182" t="str">
            <v>VAL.GG25 SFERA P.TOT.PN16DN50</v>
          </cell>
        </row>
        <row r="5183">
          <cell r="D5183" t="str">
            <v>B0540065</v>
          </cell>
          <cell r="E5183" t="str">
            <v>VAL.GG25 SFERA P.TOT.PN16DN65</v>
          </cell>
        </row>
        <row r="5184">
          <cell r="D5184" t="str">
            <v>B0540080</v>
          </cell>
          <cell r="E5184" t="str">
            <v>VAL.GG25 SFERA P.TOT.PN16DN80</v>
          </cell>
        </row>
        <row r="5185">
          <cell r="D5185" t="str">
            <v>B0540100</v>
          </cell>
          <cell r="E5185" t="str">
            <v>VAL.GG25 SFERA P.TOT.PN16DN100</v>
          </cell>
        </row>
        <row r="5186">
          <cell r="D5186" t="str">
            <v>B0540125</v>
          </cell>
          <cell r="E5186" t="str">
            <v>VAL.GG25 SFERA P.TOT.PN16DN125</v>
          </cell>
        </row>
        <row r="5187">
          <cell r="D5187" t="str">
            <v>B0540150</v>
          </cell>
          <cell r="E5187" t="str">
            <v>VAL.GG25 SFERA P.TOT.PN16DN150</v>
          </cell>
        </row>
        <row r="5188">
          <cell r="D5188" t="str">
            <v>B0540200</v>
          </cell>
          <cell r="E5188" t="str">
            <v>VAL.GG25 SFERA P.TOT.PN16DN200</v>
          </cell>
        </row>
        <row r="5189">
          <cell r="D5189" t="str">
            <v>B0550020</v>
          </cell>
          <cell r="E5189" t="str">
            <v>VAL.GG25 SFERA P.RID.PN16DN20</v>
          </cell>
        </row>
        <row r="5190">
          <cell r="D5190" t="str">
            <v>B0550025</v>
          </cell>
          <cell r="E5190" t="str">
            <v>VAL.GG25 SFERA P.RID.PN16DN25</v>
          </cell>
        </row>
        <row r="5191">
          <cell r="D5191" t="str">
            <v>B0550032</v>
          </cell>
          <cell r="E5191" t="str">
            <v>VAL.GG25 SFERA P.RID.PN16DN32</v>
          </cell>
        </row>
        <row r="5192">
          <cell r="D5192" t="str">
            <v>B0550040</v>
          </cell>
          <cell r="E5192" t="str">
            <v>VAL.GG25 SFERA P.RID.PN16DN40</v>
          </cell>
        </row>
        <row r="5193">
          <cell r="D5193" t="str">
            <v>B0550050</v>
          </cell>
          <cell r="E5193" t="str">
            <v>VAL.GG25 SFERA P.RID.PN16DN50</v>
          </cell>
        </row>
        <row r="5194">
          <cell r="D5194" t="str">
            <v>B0550065</v>
          </cell>
          <cell r="E5194" t="str">
            <v>VAL.GG25 SFERA P.RID.PN16DN65</v>
          </cell>
        </row>
        <row r="5195">
          <cell r="D5195" t="str">
            <v>B0550080</v>
          </cell>
          <cell r="E5195" t="str">
            <v>VAL.GG25 SFERA P.RID.PN16DN80</v>
          </cell>
        </row>
        <row r="5196">
          <cell r="D5196" t="str">
            <v>B0550100</v>
          </cell>
          <cell r="E5196" t="str">
            <v>VAL.GG25 SFERA P.RID.PN16DN100</v>
          </cell>
        </row>
        <row r="5197">
          <cell r="D5197" t="str">
            <v>B0550125</v>
          </cell>
          <cell r="E5197" t="str">
            <v>VAL.GG25 SFERA P.RID.PN16DN125</v>
          </cell>
        </row>
        <row r="5198">
          <cell r="D5198" t="str">
            <v>B0550150</v>
          </cell>
          <cell r="E5198" t="str">
            <v>VAL.GG25 SFERA P.RID.PN16DN150</v>
          </cell>
        </row>
        <row r="5199">
          <cell r="D5199" t="str">
            <v>B0550200</v>
          </cell>
          <cell r="E5199" t="str">
            <v>VAL.GG25 SFERA P.RID.PN16DN200</v>
          </cell>
        </row>
        <row r="5200">
          <cell r="D5200" t="str">
            <v>C0620040</v>
          </cell>
          <cell r="E5200" t="str">
            <v>VAL.GG25 RIT.VENTURI PN10DN40</v>
          </cell>
        </row>
        <row r="5201">
          <cell r="D5201" t="str">
            <v>C0620050</v>
          </cell>
          <cell r="E5201" t="str">
            <v>VAL.GG25 RIT.VENTURI PN10DN50</v>
          </cell>
        </row>
        <row r="5202">
          <cell r="D5202" t="str">
            <v>C0620065</v>
          </cell>
          <cell r="E5202" t="str">
            <v>VAL.GG25 RIT.VENTURI PN10DN65</v>
          </cell>
        </row>
        <row r="5203">
          <cell r="D5203" t="str">
            <v>C0620080</v>
          </cell>
          <cell r="E5203" t="str">
            <v>VAL.GG25 RIT.VENTURI PN10DN80</v>
          </cell>
        </row>
        <row r="5204">
          <cell r="D5204" t="str">
            <v>C0620100</v>
          </cell>
          <cell r="E5204" t="str">
            <v>VAL.GG25 RIT.VENTURI PN10DN100</v>
          </cell>
        </row>
        <row r="5205">
          <cell r="D5205" t="str">
            <v>C0620125</v>
          </cell>
          <cell r="E5205" t="str">
            <v>VAL.GG25 RIT.VENTURI PN10DN125</v>
          </cell>
        </row>
        <row r="5206">
          <cell r="D5206" t="str">
            <v>C0620150</v>
          </cell>
          <cell r="E5206" t="str">
            <v>VAL.GG25 RIT.VENTURI PN10DN150</v>
          </cell>
        </row>
        <row r="5207">
          <cell r="D5207" t="str">
            <v>C0620200</v>
          </cell>
          <cell r="E5207" t="str">
            <v>VAL.GG25 RIT.VENTURI PN10DN200</v>
          </cell>
        </row>
        <row r="5208">
          <cell r="D5208" t="str">
            <v>C0620250</v>
          </cell>
          <cell r="E5208" t="str">
            <v>VAL.GG25 RIT.VENTURI PN10DN250</v>
          </cell>
        </row>
        <row r="5209">
          <cell r="D5209" t="str">
            <v>C0620300</v>
          </cell>
          <cell r="E5209" t="str">
            <v>VAL.GG25 RIT.VENTURI PN10DN300</v>
          </cell>
        </row>
        <row r="5210">
          <cell r="D5210" t="str">
            <v>C0620350</v>
          </cell>
          <cell r="E5210" t="str">
            <v>VAL.GG25 RIT.VENTURI PN10DN350</v>
          </cell>
        </row>
        <row r="5211">
          <cell r="D5211" t="str">
            <v>C0620400</v>
          </cell>
          <cell r="E5211" t="str">
            <v>VAL.GG25 RIT.VENTURI PN10DN400</v>
          </cell>
        </row>
        <row r="5212">
          <cell r="D5212" t="str">
            <v>C0620450</v>
          </cell>
          <cell r="E5212" t="str">
            <v>VAL.GG25 RIT.VENTURI PN10DN450</v>
          </cell>
        </row>
        <row r="5213">
          <cell r="D5213" t="str">
            <v>C0620500</v>
          </cell>
          <cell r="E5213" t="str">
            <v>VAL.GG25 RIT.VENTURI PN10DN500</v>
          </cell>
        </row>
        <row r="5214">
          <cell r="D5214" t="str">
            <v>C0620600</v>
          </cell>
          <cell r="E5214" t="str">
            <v>VAL.GG25 RIT.VENTURI PN10DN600</v>
          </cell>
        </row>
        <row r="5215">
          <cell r="D5215" t="str">
            <v>C0630040</v>
          </cell>
          <cell r="E5215" t="str">
            <v>VAL.GG25 RIT.VENTURI PN16DN40</v>
          </cell>
        </row>
        <row r="5216">
          <cell r="D5216" t="str">
            <v>C0630050</v>
          </cell>
          <cell r="E5216" t="str">
            <v>VAL.GG25 RIT.VENTURI PN16DN50</v>
          </cell>
        </row>
        <row r="5217">
          <cell r="D5217" t="str">
            <v>C0630065</v>
          </cell>
          <cell r="E5217" t="str">
            <v>VAL.GG25 RIT.VENTURI PN16DN65</v>
          </cell>
        </row>
        <row r="5218">
          <cell r="D5218" t="str">
            <v>C0630080</v>
          </cell>
          <cell r="E5218" t="str">
            <v>VAL.GG25 RIT.VENTURI PN16DN80</v>
          </cell>
        </row>
        <row r="5219">
          <cell r="D5219" t="str">
            <v>C0630100</v>
          </cell>
          <cell r="E5219" t="str">
            <v>VAL.GG25 RIT.VENTURI PN16DN100</v>
          </cell>
        </row>
        <row r="5220">
          <cell r="D5220" t="str">
            <v>C0630125</v>
          </cell>
          <cell r="E5220" t="str">
            <v>VAL.GG25 RIT.VENTURI PN16DN125</v>
          </cell>
        </row>
        <row r="5221">
          <cell r="D5221" t="str">
            <v>C0630150</v>
          </cell>
          <cell r="E5221" t="str">
            <v>VAL.GG25 RIT.VENTURI PN16DN150</v>
          </cell>
        </row>
        <row r="5222">
          <cell r="D5222" t="str">
            <v>C0630200</v>
          </cell>
          <cell r="E5222" t="str">
            <v>VAL.GG25 RIT.VENTURI PN16DN200</v>
          </cell>
        </row>
        <row r="5223">
          <cell r="D5223" t="str">
            <v>C0630250</v>
          </cell>
          <cell r="E5223" t="str">
            <v>VAL.GG25 RIT.VENTURI PN16DN250</v>
          </cell>
        </row>
        <row r="5224">
          <cell r="D5224" t="str">
            <v>C0630300</v>
          </cell>
          <cell r="E5224" t="str">
            <v>VAL.GG25 RIT.VENTURI PN16DN300</v>
          </cell>
        </row>
        <row r="5225">
          <cell r="D5225" t="str">
            <v>C0630350</v>
          </cell>
          <cell r="E5225" t="str">
            <v>VAL.GG25 RIT.VENTURI PN16DN350</v>
          </cell>
        </row>
        <row r="5226">
          <cell r="D5226" t="str">
            <v>C0630400</v>
          </cell>
          <cell r="E5226" t="str">
            <v>VAL.GG25 RIT.VENTURI PN16DN400</v>
          </cell>
        </row>
        <row r="5227">
          <cell r="D5227" t="str">
            <v>C0630450</v>
          </cell>
          <cell r="E5227" t="str">
            <v>VAL.GG25 RIT.VENTURI PN16DN450</v>
          </cell>
        </row>
        <row r="5228">
          <cell r="D5228" t="str">
            <v>C0630500</v>
          </cell>
          <cell r="E5228" t="str">
            <v>VAL.GG25 RIT.VENTURI PN16DN500</v>
          </cell>
        </row>
        <row r="5229">
          <cell r="D5229" t="str">
            <v>C0630600</v>
          </cell>
          <cell r="E5229" t="str">
            <v>VAL.GG25 RIT.VENTURI PN16DN600</v>
          </cell>
        </row>
        <row r="5230">
          <cell r="D5230" t="str">
            <v>C0640040</v>
          </cell>
          <cell r="E5230" t="str">
            <v>VAL. RIT.VENTURI PN25DN40</v>
          </cell>
        </row>
        <row r="5231">
          <cell r="D5231" t="str">
            <v>C0640050</v>
          </cell>
          <cell r="E5231" t="str">
            <v>VAL. RIT.VENTURI PN25DN50</v>
          </cell>
        </row>
        <row r="5232">
          <cell r="D5232" t="str">
            <v>C0640065</v>
          </cell>
          <cell r="E5232" t="str">
            <v>VAL. RIT.VENTURI PN25DN65</v>
          </cell>
        </row>
        <row r="5233">
          <cell r="D5233" t="str">
            <v>C0640080</v>
          </cell>
          <cell r="E5233" t="str">
            <v>VAL. RIT.VENTURI PN25DN80</v>
          </cell>
        </row>
        <row r="5234">
          <cell r="D5234" t="str">
            <v>C0640100</v>
          </cell>
          <cell r="E5234" t="str">
            <v>VAL. RIT.VENTURI PN25DN100</v>
          </cell>
        </row>
        <row r="5235">
          <cell r="D5235" t="str">
            <v>C0640125</v>
          </cell>
          <cell r="E5235" t="str">
            <v>VAL. RIT.VENTURI PN25DN125</v>
          </cell>
        </row>
        <row r="5236">
          <cell r="D5236" t="str">
            <v>C0640150</v>
          </cell>
          <cell r="E5236" t="str">
            <v>VAL. RIT.VENTURI PN25DN150</v>
          </cell>
        </row>
        <row r="5237">
          <cell r="D5237" t="str">
            <v>C0640200</v>
          </cell>
          <cell r="E5237" t="str">
            <v>VAL. RIT.VENTURI PN25DN200</v>
          </cell>
        </row>
        <row r="5238">
          <cell r="D5238" t="str">
            <v>C0640250</v>
          </cell>
          <cell r="E5238" t="str">
            <v>VAL. RIT.VENTURI PN25DN250</v>
          </cell>
        </row>
        <row r="5239">
          <cell r="D5239" t="str">
            <v>C0640300</v>
          </cell>
          <cell r="E5239" t="str">
            <v>VAL. RIT.VENTURI PN25DN300</v>
          </cell>
        </row>
        <row r="5240">
          <cell r="D5240" t="str">
            <v>C0640350</v>
          </cell>
          <cell r="E5240" t="str">
            <v>VAL. RIT.VENTURI PN25DN350</v>
          </cell>
        </row>
        <row r="5241">
          <cell r="D5241" t="str">
            <v>C0640400</v>
          </cell>
          <cell r="E5241" t="str">
            <v>VAL. RIT.VENTURI PN25DN400</v>
          </cell>
        </row>
        <row r="5242">
          <cell r="D5242" t="str">
            <v>C0640450</v>
          </cell>
          <cell r="E5242" t="str">
            <v>VAL. RIT.VENTURI PN25DN450</v>
          </cell>
        </row>
        <row r="5243">
          <cell r="D5243" t="str">
            <v>C0640500</v>
          </cell>
          <cell r="E5243" t="str">
            <v>VAL. RIT.VENTURI PN25DN500</v>
          </cell>
        </row>
        <row r="5244">
          <cell r="D5244" t="str">
            <v>C0640600</v>
          </cell>
          <cell r="E5244" t="str">
            <v>VAL. RIT.VENTURI PN25DN600</v>
          </cell>
        </row>
        <row r="5245">
          <cell r="D5245" t="str">
            <v>C0650040</v>
          </cell>
          <cell r="E5245" t="str">
            <v>VAL. RIT.VENTURI PN40DN40</v>
          </cell>
        </row>
        <row r="5246">
          <cell r="D5246" t="str">
            <v>C0650050</v>
          </cell>
          <cell r="E5246" t="str">
            <v>VAL. RIT.VENTURI PN40DN50</v>
          </cell>
        </row>
        <row r="5247">
          <cell r="D5247" t="str">
            <v>C0650065</v>
          </cell>
          <cell r="E5247" t="str">
            <v>VAL. RIT.VENTURI PN40DN65</v>
          </cell>
        </row>
        <row r="5248">
          <cell r="D5248" t="str">
            <v>C0650080</v>
          </cell>
          <cell r="E5248" t="str">
            <v>VAL. RIT.VENTURI PN40DN80</v>
          </cell>
        </row>
        <row r="5249">
          <cell r="D5249" t="str">
            <v>C0650100</v>
          </cell>
          <cell r="E5249" t="str">
            <v>VAL. RIT.VENTURI PN40DN100</v>
          </cell>
        </row>
        <row r="5250">
          <cell r="D5250" t="str">
            <v>C0650125</v>
          </cell>
          <cell r="E5250" t="str">
            <v>VAL. RIT.VENTURI PN40DN125</v>
          </cell>
        </row>
        <row r="5251">
          <cell r="D5251" t="str">
            <v>C0650150</v>
          </cell>
          <cell r="E5251" t="str">
            <v>VAL. RIT.VENTURI PN40DN150</v>
          </cell>
        </row>
        <row r="5252">
          <cell r="D5252" t="str">
            <v>C0650200</v>
          </cell>
          <cell r="E5252" t="str">
            <v>VAL. RIT.VENTURI PN40DN200</v>
          </cell>
        </row>
        <row r="5253">
          <cell r="D5253" t="str">
            <v>C0650250</v>
          </cell>
          <cell r="E5253" t="str">
            <v>VAL. RIT.VENTURI PN40DN250</v>
          </cell>
        </row>
        <row r="5254">
          <cell r="D5254" t="str">
            <v>C0650300</v>
          </cell>
          <cell r="E5254" t="str">
            <v>VAL. RIT.VENTURI PN40DN300</v>
          </cell>
        </row>
        <row r="5255">
          <cell r="D5255" t="str">
            <v>C0650350</v>
          </cell>
          <cell r="E5255" t="str">
            <v>VAL. RIT.VENTURI PN40DN350</v>
          </cell>
        </row>
        <row r="5256">
          <cell r="D5256" t="str">
            <v>C0650400</v>
          </cell>
          <cell r="E5256" t="str">
            <v>VAL. RIT.VENTURI PN40DN400</v>
          </cell>
        </row>
        <row r="5257">
          <cell r="D5257" t="str">
            <v>C0650450</v>
          </cell>
          <cell r="E5257" t="str">
            <v>VAL. RIT.VENTURI PN40DN450</v>
          </cell>
        </row>
        <row r="5258">
          <cell r="D5258" t="str">
            <v>C0650500</v>
          </cell>
          <cell r="E5258" t="str">
            <v>VAL. RIT.VENTURI PN40DN500</v>
          </cell>
        </row>
        <row r="5259">
          <cell r="D5259" t="str">
            <v>C0650600</v>
          </cell>
          <cell r="E5259" t="str">
            <v>VAL. RIT.VENTURI PN40DN600</v>
          </cell>
        </row>
        <row r="5260">
          <cell r="D5260" t="str">
            <v>C0660040</v>
          </cell>
          <cell r="E5260" t="str">
            <v>VAL.GGG40RIT.VENTURI PN64DN40</v>
          </cell>
        </row>
        <row r="5261">
          <cell r="D5261" t="str">
            <v>C0660050</v>
          </cell>
          <cell r="E5261" t="str">
            <v>VAL.GGG40RIT.VENTURI PN64DN50</v>
          </cell>
        </row>
        <row r="5262">
          <cell r="D5262" t="str">
            <v>C0660065</v>
          </cell>
          <cell r="E5262" t="str">
            <v>VAL.GGG40RIT.VENTURI PN64DN65</v>
          </cell>
        </row>
        <row r="5263">
          <cell r="D5263" t="str">
            <v>C0660080</v>
          </cell>
          <cell r="E5263" t="str">
            <v>VAL.GGG40RIT.VENTURI PN64DN80</v>
          </cell>
        </row>
        <row r="5264">
          <cell r="D5264" t="str">
            <v>C0660100</v>
          </cell>
          <cell r="E5264" t="str">
            <v>VAL.GGG40RIT.VENTURI PN64DN100</v>
          </cell>
        </row>
        <row r="5265">
          <cell r="D5265" t="str">
            <v>C0660125</v>
          </cell>
          <cell r="E5265" t="str">
            <v>VAL.GGG40RIT.VENTURI PN64DN125</v>
          </cell>
        </row>
        <row r="5266">
          <cell r="D5266" t="str">
            <v>C0660150</v>
          </cell>
          <cell r="E5266" t="str">
            <v>VAL.GGG40RIT.VENTURI PN64DN150</v>
          </cell>
        </row>
        <row r="5267">
          <cell r="D5267" t="str">
            <v>C0660200</v>
          </cell>
          <cell r="E5267" t="str">
            <v>VAL.GGG40RIT.VENTURI PN64DN200</v>
          </cell>
        </row>
        <row r="5268">
          <cell r="D5268" t="str">
            <v>C0660250</v>
          </cell>
          <cell r="E5268" t="str">
            <v>VAL.GGG40RIT.VENTURI PN64DN250</v>
          </cell>
        </row>
        <row r="5269">
          <cell r="D5269" t="str">
            <v>C0660300</v>
          </cell>
          <cell r="E5269" t="str">
            <v>VAL.GGG40RIT.VENTURI PN64DN300</v>
          </cell>
        </row>
        <row r="5270">
          <cell r="D5270" t="str">
            <v>C0660350</v>
          </cell>
          <cell r="E5270" t="str">
            <v>VAL.GGG40RIT.VENTURI PN64DN350</v>
          </cell>
        </row>
        <row r="5271">
          <cell r="D5271" t="str">
            <v>C0680050</v>
          </cell>
          <cell r="E5271" t="str">
            <v>VAL.GG25RIT.PALLA FL.PN10DN50</v>
          </cell>
        </row>
        <row r="5272">
          <cell r="D5272" t="str">
            <v>C0680065</v>
          </cell>
          <cell r="E5272" t="str">
            <v>VAL.GG25RIT.PALLA FL.PN10DN65</v>
          </cell>
        </row>
        <row r="5273">
          <cell r="D5273" t="str">
            <v>C0680080</v>
          </cell>
          <cell r="E5273" t="str">
            <v>VAL.GG25RIT.PALLA FL.PN10DN80</v>
          </cell>
        </row>
        <row r="5274">
          <cell r="D5274" t="str">
            <v>C0680100</v>
          </cell>
          <cell r="E5274" t="str">
            <v>VAL.GG25RIT.PALLA FL.PN10DN100</v>
          </cell>
        </row>
        <row r="5275">
          <cell r="D5275" t="str">
            <v>C0680125</v>
          </cell>
          <cell r="E5275" t="str">
            <v>VAL.GG25RIT.PALLA FL.PN10DN125</v>
          </cell>
        </row>
        <row r="5276">
          <cell r="D5276" t="str">
            <v>C0680150</v>
          </cell>
          <cell r="E5276" t="str">
            <v>VAL.GG25RIT.PALLA FL.PN10DN150</v>
          </cell>
        </row>
        <row r="5277">
          <cell r="D5277" t="str">
            <v>C0680200</v>
          </cell>
          <cell r="E5277" t="str">
            <v>VAL.GG25RIT.PALLA FL.PN10DN200</v>
          </cell>
        </row>
        <row r="5278">
          <cell r="D5278" t="str">
            <v>C0680250</v>
          </cell>
          <cell r="E5278" t="str">
            <v>VAL.GG25RIT.PALLA FL.PN10DN250</v>
          </cell>
        </row>
        <row r="5279">
          <cell r="D5279" t="str">
            <v>C0680300</v>
          </cell>
          <cell r="E5279" t="str">
            <v>VAL.GG25RIT.PALLA FL.PN10DN300</v>
          </cell>
        </row>
        <row r="5280">
          <cell r="D5280" t="str">
            <v>C0680350</v>
          </cell>
          <cell r="E5280" t="str">
            <v>VAL.GG25RIT.PALLA FL.PN10DN350</v>
          </cell>
        </row>
        <row r="5281">
          <cell r="D5281" t="str">
            <v>C0690025</v>
          </cell>
          <cell r="E5281" t="str">
            <v>VAL.GG25RIT.PALLAFIL.PN10DN25</v>
          </cell>
        </row>
        <row r="5282">
          <cell r="D5282" t="str">
            <v>C0690032</v>
          </cell>
          <cell r="E5282" t="str">
            <v>VAL.GG25RIT.PALLAFIL.PN10DN32</v>
          </cell>
        </row>
        <row r="5283">
          <cell r="D5283" t="str">
            <v>C0690040</v>
          </cell>
          <cell r="E5283" t="str">
            <v>VAL.GG25RIT.PALLAFIL.PN10DN40</v>
          </cell>
        </row>
        <row r="5284">
          <cell r="D5284" t="str">
            <v>C0690050</v>
          </cell>
          <cell r="E5284" t="str">
            <v>VAL.GG25RIT.PALLAFIL.PN10DN50</v>
          </cell>
        </row>
        <row r="5285">
          <cell r="D5285" t="str">
            <v>C0690065</v>
          </cell>
          <cell r="E5285" t="str">
            <v>VAL.GG25RIT.PALLAFIL.PN10DN65</v>
          </cell>
        </row>
        <row r="5286">
          <cell r="D5286" t="str">
            <v>C0690080</v>
          </cell>
          <cell r="E5286" t="str">
            <v>VAL.GG25RIT.PALLAFIL.PN10DN80</v>
          </cell>
        </row>
        <row r="5287">
          <cell r="D5287" t="str">
            <v>C0700040</v>
          </cell>
          <cell r="E5287" t="str">
            <v>VAL.GG25 RIT. CLAPET PN10DN40</v>
          </cell>
        </row>
        <row r="5288">
          <cell r="D5288" t="str">
            <v>C0700050</v>
          </cell>
          <cell r="E5288" t="str">
            <v>VAL.GG25 RIT. CLAPET PN10DN50</v>
          </cell>
        </row>
        <row r="5289">
          <cell r="D5289" t="str">
            <v>C0700065</v>
          </cell>
          <cell r="E5289" t="str">
            <v>VAL.GG25 RIT. CLAPET PN10DN65</v>
          </cell>
        </row>
        <row r="5290">
          <cell r="D5290" t="str">
            <v>C0700080</v>
          </cell>
          <cell r="E5290" t="str">
            <v>VAL.GG25 RIT. CLAPET PN10DN80</v>
          </cell>
        </row>
        <row r="5291">
          <cell r="D5291" t="str">
            <v>C0700100</v>
          </cell>
          <cell r="E5291" t="str">
            <v>VAL.GG25 RIT. CLAPET PN10DN100</v>
          </cell>
        </row>
        <row r="5292">
          <cell r="D5292" t="str">
            <v>C0700125</v>
          </cell>
          <cell r="E5292" t="str">
            <v>VAL.GG25 RIT. CLAPET PN10DN125</v>
          </cell>
        </row>
        <row r="5293">
          <cell r="D5293" t="str">
            <v>C0700150</v>
          </cell>
          <cell r="E5293" t="str">
            <v>VAL.GG25 RIT. CLAPET PN10DN150</v>
          </cell>
        </row>
        <row r="5294">
          <cell r="D5294" t="str">
            <v>C0700200</v>
          </cell>
          <cell r="E5294" t="str">
            <v>VAL.GG25 RIT. CLAPET PN10DN200</v>
          </cell>
        </row>
        <row r="5295">
          <cell r="D5295" t="str">
            <v>C0700250</v>
          </cell>
          <cell r="E5295" t="str">
            <v>VAL.GG25 RIT. CLAPET PN10DN250</v>
          </cell>
        </row>
        <row r="5296">
          <cell r="D5296" t="str">
            <v>C0700300</v>
          </cell>
          <cell r="E5296" t="str">
            <v>VAL.GG25 RIT. CLAPET PN10DN300</v>
          </cell>
        </row>
        <row r="5297">
          <cell r="D5297" t="str">
            <v>C0700350</v>
          </cell>
          <cell r="E5297" t="str">
            <v>VAL.GG25 RIT. CLAPET PN10DN350</v>
          </cell>
        </row>
        <row r="5298">
          <cell r="D5298" t="str">
            <v>C0700400</v>
          </cell>
          <cell r="E5298" t="str">
            <v>VAL.GG25 RIT. CLAPET PN10DN400</v>
          </cell>
        </row>
        <row r="5299">
          <cell r="D5299" t="str">
            <v>C0710040</v>
          </cell>
          <cell r="E5299" t="str">
            <v>VAL.GG25 RIT. CLAPET PN16DN40</v>
          </cell>
        </row>
        <row r="5300">
          <cell r="D5300" t="str">
            <v>C0710050</v>
          </cell>
          <cell r="E5300" t="str">
            <v>VAL.GG25 RIT. CLAPET PN16DN50</v>
          </cell>
        </row>
        <row r="5301">
          <cell r="D5301" t="str">
            <v>C0710065</v>
          </cell>
          <cell r="E5301" t="str">
            <v>VAL.GG25 RIT. CLAPET PN16DN65</v>
          </cell>
        </row>
        <row r="5302">
          <cell r="D5302" t="str">
            <v>C0710080</v>
          </cell>
          <cell r="E5302" t="str">
            <v>VAL.GG25 RIT. CLAPET PN16DN80</v>
          </cell>
        </row>
        <row r="5303">
          <cell r="D5303" t="str">
            <v>C0710100</v>
          </cell>
          <cell r="E5303" t="str">
            <v>VAL.GG25 RIT. CLAPET PN16DN100</v>
          </cell>
        </row>
        <row r="5304">
          <cell r="D5304" t="str">
            <v>C0710125</v>
          </cell>
          <cell r="E5304" t="str">
            <v>VAL.GG25 RIT. CLAPET PN16DN125</v>
          </cell>
        </row>
        <row r="5305">
          <cell r="D5305" t="str">
            <v>C0710150</v>
          </cell>
          <cell r="E5305" t="str">
            <v>VAL.GG25 RIT. CLAPET PN16DN150</v>
          </cell>
        </row>
        <row r="5306">
          <cell r="D5306" t="str">
            <v>C0710200</v>
          </cell>
          <cell r="E5306" t="str">
            <v>VAL.GG25 RIT. CLAPET PN16DN200</v>
          </cell>
        </row>
        <row r="5307">
          <cell r="D5307" t="str">
            <v>C0710250</v>
          </cell>
          <cell r="E5307" t="str">
            <v>VAL.GG25 RIT. CLAPET PN16DN250</v>
          </cell>
        </row>
        <row r="5308">
          <cell r="D5308" t="str">
            <v>C0710300</v>
          </cell>
          <cell r="E5308" t="str">
            <v>VAL.GG25 RIT. CLAPET PN16DN300</v>
          </cell>
        </row>
        <row r="5309">
          <cell r="D5309" t="str">
            <v>C0710350</v>
          </cell>
          <cell r="E5309" t="str">
            <v>VAL.GG25 RIT. CLAPET PN16DN350</v>
          </cell>
        </row>
        <row r="5310">
          <cell r="D5310" t="str">
            <v>C0710400</v>
          </cell>
          <cell r="E5310" t="str">
            <v>VAL.GG25 RIT. CLAPET PN16DN400</v>
          </cell>
        </row>
        <row r="5311">
          <cell r="D5311" t="str">
            <v>C0800040</v>
          </cell>
          <cell r="E5311" t="str">
            <v>VAL.AC.CLAPET WAFER PN16 DN40</v>
          </cell>
        </row>
        <row r="5312">
          <cell r="D5312" t="str">
            <v>C0800050</v>
          </cell>
          <cell r="E5312" t="str">
            <v>VAL.AC.CLAPET WAFER PN16 DN50</v>
          </cell>
        </row>
        <row r="5313">
          <cell r="D5313" t="str">
            <v>C0800065</v>
          </cell>
          <cell r="E5313" t="str">
            <v>VAL.AC.CLAPET WAFER PN16 DN65</v>
          </cell>
        </row>
        <row r="5314">
          <cell r="D5314" t="str">
            <v>C0800080</v>
          </cell>
          <cell r="E5314" t="str">
            <v>VAL.AC.CLAPET WAFER PN16 DN80</v>
          </cell>
        </row>
        <row r="5315">
          <cell r="D5315" t="str">
            <v>C0800100</v>
          </cell>
          <cell r="E5315" t="str">
            <v>VAL.AC.CLAPET WAFER PN16 DN100</v>
          </cell>
        </row>
        <row r="5316">
          <cell r="D5316" t="str">
            <v>C0800125</v>
          </cell>
          <cell r="E5316" t="str">
            <v>VAL.AC.CLAPET WAFER PN16 DN125</v>
          </cell>
        </row>
        <row r="5317">
          <cell r="D5317" t="str">
            <v>C0800150</v>
          </cell>
          <cell r="E5317" t="str">
            <v>VAL.AC.CLAPET WAFER PN16 DN150</v>
          </cell>
        </row>
        <row r="5318">
          <cell r="D5318" t="str">
            <v>C0800200</v>
          </cell>
          <cell r="E5318" t="str">
            <v>VAL.AC.CLAPET WAFER PN16 DN200</v>
          </cell>
        </row>
        <row r="5319">
          <cell r="D5319" t="str">
            <v>C0800250</v>
          </cell>
          <cell r="E5319" t="str">
            <v>VAL.AC.CLAPET WAFER PN16 DN250</v>
          </cell>
        </row>
        <row r="5320">
          <cell r="D5320" t="str">
            <v>C0800300</v>
          </cell>
          <cell r="E5320" t="str">
            <v>VAL.AC.CLAPET WAFER PN16 DN300</v>
          </cell>
        </row>
        <row r="5321">
          <cell r="D5321" t="str">
            <v>C0810040</v>
          </cell>
          <cell r="E5321" t="str">
            <v>VAL.AISI316 WAFER PN10-16DN40</v>
          </cell>
        </row>
        <row r="5322">
          <cell r="D5322" t="str">
            <v>C0810050</v>
          </cell>
          <cell r="E5322" t="str">
            <v>VAL.AISI316 WAFER PN10-16DN50</v>
          </cell>
        </row>
        <row r="5323">
          <cell r="D5323" t="str">
            <v>C0810065</v>
          </cell>
          <cell r="E5323" t="str">
            <v>VAL.AISI316 WAFER PN10-16DN65</v>
          </cell>
        </row>
        <row r="5324">
          <cell r="D5324" t="str">
            <v>C0810080</v>
          </cell>
          <cell r="E5324" t="str">
            <v>VAL.AISI316 WAFER PN10-16DN80</v>
          </cell>
        </row>
        <row r="5325">
          <cell r="D5325" t="str">
            <v>C0810100</v>
          </cell>
          <cell r="E5325" t="str">
            <v>VAL.AISI316 WAFER PN10-16DN100</v>
          </cell>
        </row>
        <row r="5326">
          <cell r="D5326" t="str">
            <v>C0810125</v>
          </cell>
          <cell r="E5326" t="str">
            <v>VAL.AISI316 WAFER PN10-16DN125</v>
          </cell>
        </row>
        <row r="5327">
          <cell r="D5327" t="str">
            <v>C0810150</v>
          </cell>
          <cell r="E5327" t="str">
            <v>VAL.AISI316 WAFER PN10-16DN150</v>
          </cell>
        </row>
        <row r="5328">
          <cell r="D5328" t="str">
            <v>C0810200</v>
          </cell>
          <cell r="E5328" t="str">
            <v>VAL.AISI316 WAFER PN10-16DN200</v>
          </cell>
        </row>
        <row r="5329">
          <cell r="D5329" t="str">
            <v>C0810250</v>
          </cell>
          <cell r="E5329" t="str">
            <v>VAL.AISI316 WAFER PN10-16DN250</v>
          </cell>
        </row>
        <row r="5330">
          <cell r="D5330" t="str">
            <v>C0810300</v>
          </cell>
          <cell r="E5330" t="str">
            <v>VAL.AISI316 WAFER PN10-16DN300</v>
          </cell>
        </row>
        <row r="5331">
          <cell r="D5331" t="str">
            <v>C0820015</v>
          </cell>
          <cell r="E5331" t="str">
            <v>VAL.ACC.RIT.WAFER PN6-40 DN15</v>
          </cell>
        </row>
        <row r="5332">
          <cell r="D5332" t="str">
            <v>C0820020</v>
          </cell>
          <cell r="E5332" t="str">
            <v>VAL.ACC.RIT.WAFER PN6-40 DN20</v>
          </cell>
        </row>
        <row r="5333">
          <cell r="D5333" t="str">
            <v>C0820025</v>
          </cell>
          <cell r="E5333" t="str">
            <v>VAL.ACC.RIT.WAFER PN6-40 DN25</v>
          </cell>
        </row>
        <row r="5334">
          <cell r="D5334" t="str">
            <v>C0820032</v>
          </cell>
          <cell r="E5334" t="str">
            <v>VAL.ACC.RIT.WAFER PN6-40 DN32</v>
          </cell>
        </row>
        <row r="5335">
          <cell r="D5335" t="str">
            <v>C0820040</v>
          </cell>
          <cell r="E5335" t="str">
            <v>VAL.ACC.RIT.WAFER PN6-40 DN40</v>
          </cell>
        </row>
        <row r="5336">
          <cell r="D5336" t="str">
            <v>C0820050</v>
          </cell>
          <cell r="E5336" t="str">
            <v>VAL.ACC.RIT.WAFER PN6-40 DN50</v>
          </cell>
        </row>
        <row r="5337">
          <cell r="D5337" t="str">
            <v>C0820065</v>
          </cell>
          <cell r="E5337" t="str">
            <v>VAL.ACC.RIT.WAFER PN6-40 DN65</v>
          </cell>
        </row>
        <row r="5338">
          <cell r="D5338" t="str">
            <v>C0820080</v>
          </cell>
          <cell r="E5338" t="str">
            <v>VAL.ACC.RIT.WAFER PN6-40 DN80</v>
          </cell>
        </row>
        <row r="5339">
          <cell r="D5339" t="str">
            <v>C0820100</v>
          </cell>
          <cell r="E5339" t="str">
            <v>VAL.ACC.RIT.WAFER PN6-40 DN100</v>
          </cell>
        </row>
        <row r="5340">
          <cell r="D5340" t="str">
            <v>C0820125</v>
          </cell>
          <cell r="E5340" t="str">
            <v>VAL.ACC.RIT.WAFER PN6-40 DN125</v>
          </cell>
        </row>
        <row r="5341">
          <cell r="D5341" t="str">
            <v>C0820150</v>
          </cell>
          <cell r="E5341" t="str">
            <v>VAL.ACC.RIT.WAFER PN6-40 DN150</v>
          </cell>
        </row>
        <row r="5342">
          <cell r="D5342" t="str">
            <v>C0820200</v>
          </cell>
          <cell r="E5342" t="str">
            <v>VAL.ACC.RIT.WAFER PN6-40 DN200</v>
          </cell>
        </row>
        <row r="5343">
          <cell r="D5343" t="str">
            <v>C0830015</v>
          </cell>
          <cell r="E5343" t="str">
            <v>VAL.AISI316 WAFER PN6-40 DN15</v>
          </cell>
        </row>
        <row r="5344">
          <cell r="D5344" t="str">
            <v>C0830020</v>
          </cell>
          <cell r="E5344" t="str">
            <v>VAL.AISI316 WAFER PN6-40 DN20</v>
          </cell>
        </row>
        <row r="5345">
          <cell r="D5345" t="str">
            <v>C0830025</v>
          </cell>
          <cell r="E5345" t="str">
            <v>VAL.AISI316 WAFER PN6-40 DN25</v>
          </cell>
        </row>
        <row r="5346">
          <cell r="D5346" t="str">
            <v>C0830032</v>
          </cell>
          <cell r="E5346" t="str">
            <v>VAL.AISI316 WAFER PN6-40 DN32</v>
          </cell>
        </row>
        <row r="5347">
          <cell r="D5347" t="str">
            <v>C0830040</v>
          </cell>
          <cell r="E5347" t="str">
            <v>VAL.AISI316 WAFER PN6-40 DN40</v>
          </cell>
        </row>
        <row r="5348">
          <cell r="D5348" t="str">
            <v>C0830050</v>
          </cell>
          <cell r="E5348" t="str">
            <v>VAL.AISI316 WAFER PN6-40 DN50</v>
          </cell>
        </row>
        <row r="5349">
          <cell r="D5349" t="str">
            <v>C0830065</v>
          </cell>
          <cell r="E5349" t="str">
            <v>VAL.AISI316 WAFER PN6-40 DN65</v>
          </cell>
        </row>
        <row r="5350">
          <cell r="D5350" t="str">
            <v>C0830080</v>
          </cell>
          <cell r="E5350" t="str">
            <v>VAL.AISI316 WAFER PN6-40 DN80</v>
          </cell>
        </row>
        <row r="5351">
          <cell r="D5351" t="str">
            <v>C0830100</v>
          </cell>
          <cell r="E5351" t="str">
            <v>VAL.AISI316 WAFER PN6-40 DN100</v>
          </cell>
        </row>
        <row r="5352">
          <cell r="D5352" t="str">
            <v>C0830125</v>
          </cell>
          <cell r="E5352" t="str">
            <v>VAL.AISI316 WAFER PN6-40 DN125</v>
          </cell>
        </row>
        <row r="5353">
          <cell r="D5353" t="str">
            <v>C0830150</v>
          </cell>
          <cell r="E5353" t="str">
            <v>VAL.AISI316 WAFER PN6-40 DN150</v>
          </cell>
        </row>
        <row r="5354">
          <cell r="D5354" t="str">
            <v>C0830200</v>
          </cell>
          <cell r="E5354" t="str">
            <v>VAL.AISI316 WAFER PN6-40 DN200</v>
          </cell>
        </row>
        <row r="5355">
          <cell r="D5355" t="str">
            <v>C0840040</v>
          </cell>
          <cell r="E5355" t="str">
            <v>VAL.GG25RIT.WAFER PN10-40DN40</v>
          </cell>
        </row>
        <row r="5356">
          <cell r="D5356" t="str">
            <v>C0840050</v>
          </cell>
          <cell r="E5356" t="str">
            <v>VAL.GG25RIT.WAFER PN10-40DN50</v>
          </cell>
        </row>
        <row r="5357">
          <cell r="D5357" t="str">
            <v>C0840065</v>
          </cell>
          <cell r="E5357" t="str">
            <v>VAL.GG25RIT.WAFER PN10-40DN65</v>
          </cell>
        </row>
        <row r="5358">
          <cell r="D5358" t="str">
            <v>C0840080</v>
          </cell>
          <cell r="E5358" t="str">
            <v>VAL.GG25RIT.WAFER PN10-40DN80</v>
          </cell>
        </row>
        <row r="5359">
          <cell r="D5359" t="str">
            <v>C0840100</v>
          </cell>
          <cell r="E5359" t="str">
            <v>VAL.GG25RIT.WAFER PN10-40DN100</v>
          </cell>
        </row>
        <row r="5360">
          <cell r="D5360" t="str">
            <v>C0840125</v>
          </cell>
          <cell r="E5360" t="str">
            <v>VAL.GG25RIT.WAFER PN10-40DN125</v>
          </cell>
        </row>
        <row r="5361">
          <cell r="D5361" t="str">
            <v>C0840150</v>
          </cell>
          <cell r="E5361" t="str">
            <v>VAL.GG25RIT.WAFER PN10-40DN150</v>
          </cell>
        </row>
        <row r="5362">
          <cell r="D5362" t="str">
            <v>C0840200</v>
          </cell>
          <cell r="E5362" t="str">
            <v>VAL.GG25RIT.WAFER PN10-40DN200</v>
          </cell>
        </row>
        <row r="5363">
          <cell r="D5363" t="str">
            <v>C0840250</v>
          </cell>
          <cell r="E5363" t="str">
            <v>VAL.GG25RIT.WAFER PN10-40DN250</v>
          </cell>
        </row>
        <row r="5364">
          <cell r="D5364" t="str">
            <v>C0840300</v>
          </cell>
          <cell r="E5364" t="str">
            <v>VAL.GG25RIT.WAFER PN10-40DN300</v>
          </cell>
        </row>
        <row r="5365">
          <cell r="D5365" t="str">
            <v>C0840350</v>
          </cell>
          <cell r="E5365" t="str">
            <v>VAL.GG25RIT.WAFER PN10-40DN350</v>
          </cell>
        </row>
        <row r="5366">
          <cell r="D5366" t="str">
            <v>C0840400</v>
          </cell>
          <cell r="E5366" t="str">
            <v>VAL.GG25RIT.WAFER PN10-40DN400</v>
          </cell>
        </row>
        <row r="5367">
          <cell r="D5367" t="str">
            <v>C0840500</v>
          </cell>
          <cell r="E5367" t="str">
            <v>VAL.GG25RIT.WAFER PN10-40DN500</v>
          </cell>
        </row>
        <row r="5368">
          <cell r="D5368" t="str">
            <v>C0840600</v>
          </cell>
          <cell r="E5368" t="str">
            <v>VAL.GG25RIT.WAFER PN10-40DN600</v>
          </cell>
        </row>
        <row r="5369">
          <cell r="D5369" t="str">
            <v>C0850040</v>
          </cell>
          <cell r="E5369" t="str">
            <v>VAL.AISI RIT.WAF. PN10-40DN40</v>
          </cell>
        </row>
        <row r="5370">
          <cell r="D5370" t="str">
            <v>C0850050</v>
          </cell>
          <cell r="E5370" t="str">
            <v>VAL.AISI RIT.WAF. PN10-40DN50</v>
          </cell>
        </row>
        <row r="5371">
          <cell r="D5371" t="str">
            <v>C0850065</v>
          </cell>
          <cell r="E5371" t="str">
            <v>VAL.AISI RIT.WAF. PN10-40DN65</v>
          </cell>
        </row>
        <row r="5372">
          <cell r="D5372" t="str">
            <v>C0850080</v>
          </cell>
          <cell r="E5372" t="str">
            <v>VAL.AISI RIT.WAF. PN10-40DN80</v>
          </cell>
        </row>
        <row r="5373">
          <cell r="D5373" t="str">
            <v>C0850100</v>
          </cell>
          <cell r="E5373" t="str">
            <v>VAL.AISI RIT.WAF. PN10-40DN100</v>
          </cell>
        </row>
        <row r="5374">
          <cell r="D5374" t="str">
            <v>C0850125</v>
          </cell>
          <cell r="E5374" t="str">
            <v>VAL.AISI RIT.WAF. PN10-40DN125</v>
          </cell>
        </row>
        <row r="5375">
          <cell r="D5375" t="str">
            <v>C0850150</v>
          </cell>
          <cell r="E5375" t="str">
            <v>VAL.AISI RIT.WAF. PN10-40DN150</v>
          </cell>
        </row>
        <row r="5376">
          <cell r="D5376" t="str">
            <v>C0850200</v>
          </cell>
          <cell r="E5376" t="str">
            <v>VAL.AISI RIT.WAF. PN10-40DN200</v>
          </cell>
        </row>
        <row r="5377">
          <cell r="D5377" t="str">
            <v>C0850250</v>
          </cell>
          <cell r="E5377" t="str">
            <v>VAL.AISI RIT.WAF. PN10-40DN250</v>
          </cell>
        </row>
        <row r="5378">
          <cell r="D5378" t="str">
            <v>C0850300</v>
          </cell>
          <cell r="E5378" t="str">
            <v>VAL.AISI RIT.WAF. PN10-40DN300</v>
          </cell>
        </row>
        <row r="5379">
          <cell r="D5379" t="str">
            <v>C0850350</v>
          </cell>
          <cell r="E5379" t="str">
            <v>VAL.AISI RIT.WAF. PN10-40DN350</v>
          </cell>
        </row>
        <row r="5380">
          <cell r="D5380" t="str">
            <v>C0850400</v>
          </cell>
          <cell r="E5380" t="str">
            <v>VAL.AISI RIT.WAF. PN10-40DN400</v>
          </cell>
        </row>
        <row r="5381">
          <cell r="D5381" t="str">
            <v>C0900050</v>
          </cell>
          <cell r="E5381" t="str">
            <v>VAL.GG25 RIT.MEMBR. PN10 DN50</v>
          </cell>
        </row>
        <row r="5382">
          <cell r="D5382" t="str">
            <v>C0900065</v>
          </cell>
          <cell r="E5382" t="str">
            <v>VAL.GG25 RIT.MEMBR. PN10 DN65</v>
          </cell>
        </row>
        <row r="5383">
          <cell r="D5383" t="str">
            <v>C0900080</v>
          </cell>
          <cell r="E5383" t="str">
            <v>VAL.GG25 RIT.MEMBR. PN10 DN80</v>
          </cell>
        </row>
        <row r="5384">
          <cell r="D5384" t="str">
            <v>C0900100</v>
          </cell>
          <cell r="E5384" t="str">
            <v>VAL.GG25 RIT.MEMBR. PN10 DN100</v>
          </cell>
        </row>
        <row r="5385">
          <cell r="D5385" t="str">
            <v>C0900125</v>
          </cell>
          <cell r="E5385" t="str">
            <v>VAL.GG25 RIT.MEMBR. PN10 DN125</v>
          </cell>
        </row>
        <row r="5386">
          <cell r="D5386" t="str">
            <v>C0900150</v>
          </cell>
          <cell r="E5386" t="str">
            <v>VAL.GG25 RIT.MEMBR. PN10 DN150</v>
          </cell>
        </row>
        <row r="5387">
          <cell r="D5387" t="str">
            <v>C0900200</v>
          </cell>
          <cell r="E5387" t="str">
            <v>VAL.GG25 RIT.MEMBR. PN10 DN200</v>
          </cell>
        </row>
        <row r="5388">
          <cell r="D5388" t="str">
            <v>C0900250</v>
          </cell>
          <cell r="E5388" t="str">
            <v>VAL.GG25 RIT.MEMBR. PN10 DN250</v>
          </cell>
        </row>
        <row r="5389">
          <cell r="D5389" t="str">
            <v>C0910050</v>
          </cell>
          <cell r="E5389" t="str">
            <v>VAL.GG25 RIT.MEMBR. PN16 DN50</v>
          </cell>
        </row>
        <row r="5390">
          <cell r="D5390" t="str">
            <v>C0910065</v>
          </cell>
          <cell r="E5390" t="str">
            <v>VAL.GG25 RIT.MEMBR. PN16 DN65</v>
          </cell>
        </row>
        <row r="5391">
          <cell r="D5391" t="str">
            <v>C0910080</v>
          </cell>
          <cell r="E5391" t="str">
            <v>VAL.GG25 RIT.MEMBR. PN16 DN80</v>
          </cell>
        </row>
        <row r="5392">
          <cell r="D5392" t="str">
            <v>C0910100</v>
          </cell>
          <cell r="E5392" t="str">
            <v>VAL.GG25 RIT.MEMBR. PN16 DN100</v>
          </cell>
        </row>
        <row r="5393">
          <cell r="D5393" t="str">
            <v>C0910125</v>
          </cell>
          <cell r="E5393" t="str">
            <v>VAL.GG25 RIT.MEMBR. PN16 DN125</v>
          </cell>
        </row>
        <row r="5394">
          <cell r="D5394" t="str">
            <v>C0910150</v>
          </cell>
          <cell r="E5394" t="str">
            <v>VAL.GG25 RIT.MEMBR. PN16 DN150</v>
          </cell>
        </row>
        <row r="5395">
          <cell r="D5395" t="str">
            <v>C0910200</v>
          </cell>
          <cell r="E5395" t="str">
            <v>VAL.GG25 RIT.MEMBR. PN16 DN200</v>
          </cell>
        </row>
        <row r="5396">
          <cell r="D5396" t="str">
            <v>C0910250</v>
          </cell>
          <cell r="E5396" t="str">
            <v>VAL.GG25 RIT.MEMBR. PN16 DN250</v>
          </cell>
        </row>
        <row r="5397">
          <cell r="D5397" t="str">
            <v>D1010040</v>
          </cell>
          <cell r="E5397" t="str">
            <v>VAL.FA.GG25 W L.INOX PN16DN40</v>
          </cell>
        </row>
        <row r="5398">
          <cell r="D5398" t="str">
            <v>D1010050</v>
          </cell>
          <cell r="E5398" t="str">
            <v>VAL.FA.GG25 W L.INOX PN16DN50</v>
          </cell>
        </row>
        <row r="5399">
          <cell r="D5399" t="str">
            <v>D1010065</v>
          </cell>
          <cell r="E5399" t="str">
            <v>VAL.FA.GG25 W L.INOX PN16DN65</v>
          </cell>
        </row>
        <row r="5400">
          <cell r="D5400" t="str">
            <v>D1010080</v>
          </cell>
          <cell r="E5400" t="str">
            <v>VAL.FA.GG25 W L.INOX PN16DN80</v>
          </cell>
        </row>
        <row r="5401">
          <cell r="D5401" t="str">
            <v>D1010100</v>
          </cell>
          <cell r="E5401" t="str">
            <v>VAL.FA.GG25 W L.INOX PN16DN100</v>
          </cell>
        </row>
        <row r="5402">
          <cell r="D5402" t="str">
            <v>D1010125</v>
          </cell>
          <cell r="E5402" t="str">
            <v>VAL.FA.GG25 W L.INOX PN16DN125</v>
          </cell>
        </row>
        <row r="5403">
          <cell r="D5403" t="str">
            <v>D1010150</v>
          </cell>
          <cell r="E5403" t="str">
            <v>VAL.FA.GG25 W L.INOX PN16DN150</v>
          </cell>
        </row>
        <row r="5404">
          <cell r="D5404" t="str">
            <v>D1010200</v>
          </cell>
          <cell r="E5404" t="str">
            <v>VAL.FA.GG25 W L.INOX PN16DN200</v>
          </cell>
        </row>
        <row r="5405">
          <cell r="D5405" t="str">
            <v>D1010250</v>
          </cell>
          <cell r="E5405" t="str">
            <v>VAL.FA.GG25 W L.INOX PN16DN250</v>
          </cell>
        </row>
        <row r="5406">
          <cell r="D5406" t="str">
            <v>D1010300</v>
          </cell>
          <cell r="E5406" t="str">
            <v>VAL.FA.GG25 W L.INOX PN16DN300</v>
          </cell>
        </row>
        <row r="5407">
          <cell r="D5407" t="str">
            <v>D1010350</v>
          </cell>
          <cell r="E5407" t="str">
            <v>VAL.FA.GG25 W L.INOX PN16DN350</v>
          </cell>
        </row>
        <row r="5408">
          <cell r="D5408" t="str">
            <v>D1010400</v>
          </cell>
          <cell r="E5408" t="str">
            <v>VAL.FA.GG25 W L.INOX PN16DN400</v>
          </cell>
        </row>
        <row r="5409">
          <cell r="D5409" t="str">
            <v>D1010450</v>
          </cell>
          <cell r="E5409" t="str">
            <v>VAL.FA.GG25 W L.INOX PN16DN450</v>
          </cell>
        </row>
        <row r="5410">
          <cell r="D5410" t="str">
            <v>D1010500</v>
          </cell>
          <cell r="E5410" t="str">
            <v>VAL.FA.GG25 W L.INOX PN16DN500</v>
          </cell>
        </row>
        <row r="5411">
          <cell r="D5411" t="str">
            <v>D1010600</v>
          </cell>
          <cell r="E5411" t="str">
            <v>VAL.FA.GG25 W L.INOX PN16DN600</v>
          </cell>
        </row>
        <row r="5412">
          <cell r="D5412" t="str">
            <v>D1110040</v>
          </cell>
          <cell r="E5412" t="str">
            <v>VAL.FA.GS LUG L.INOX PN16DN40</v>
          </cell>
        </row>
        <row r="5413">
          <cell r="D5413" t="str">
            <v>D1110050</v>
          </cell>
          <cell r="E5413" t="str">
            <v>VAL.FA.GS LUG L.INOX PN16DN50</v>
          </cell>
        </row>
        <row r="5414">
          <cell r="D5414" t="str">
            <v>D1110065</v>
          </cell>
          <cell r="E5414" t="str">
            <v>VAL.FA.GS LUG L.INOX PN16DN65</v>
          </cell>
        </row>
        <row r="5415">
          <cell r="D5415" t="str">
            <v>D1110080</v>
          </cell>
          <cell r="E5415" t="str">
            <v>VAL.FA.GS LUG L.INOX PN16DN80</v>
          </cell>
        </row>
        <row r="5416">
          <cell r="D5416" t="str">
            <v>D1110100</v>
          </cell>
          <cell r="E5416" t="str">
            <v>VAL.FA.GS LUG L.INOX PN16DN100</v>
          </cell>
        </row>
        <row r="5417">
          <cell r="D5417" t="str">
            <v>D1110125</v>
          </cell>
          <cell r="E5417" t="str">
            <v>VAL.FA.GS LUG L.INOX PN16DN125</v>
          </cell>
        </row>
        <row r="5418">
          <cell r="D5418" t="str">
            <v>D1110150</v>
          </cell>
          <cell r="E5418" t="str">
            <v>VAL.FA.GS LUG L.INOX PN16DN150</v>
          </cell>
        </row>
        <row r="5419">
          <cell r="D5419" t="str">
            <v>D1110200</v>
          </cell>
          <cell r="E5419" t="str">
            <v>VAL.FA.GS LUG L.INOX PN16DN200</v>
          </cell>
        </row>
        <row r="5420">
          <cell r="D5420" t="str">
            <v>D1110250</v>
          </cell>
          <cell r="E5420" t="str">
            <v>VAL.FA.GS LUG L.INOX PN16DN250</v>
          </cell>
        </row>
        <row r="5421">
          <cell r="D5421" t="str">
            <v>D1110300</v>
          </cell>
          <cell r="E5421" t="str">
            <v>VAL.FA.GS LUG L.INOX PN16DN300</v>
          </cell>
        </row>
        <row r="5422">
          <cell r="D5422" t="str">
            <v>D1110350</v>
          </cell>
          <cell r="E5422" t="str">
            <v>VAL.FA.GS LUG L.INOX PN16DN350</v>
          </cell>
        </row>
        <row r="5423">
          <cell r="D5423" t="str">
            <v>D1110400</v>
          </cell>
          <cell r="E5423" t="str">
            <v>VAL.FA.GS LUG L.INOX PN16DN400</v>
          </cell>
        </row>
        <row r="5424">
          <cell r="D5424" t="str">
            <v>D1110450</v>
          </cell>
          <cell r="E5424" t="str">
            <v>VAL.FA.GS LUG L.INOX PN16DN450</v>
          </cell>
        </row>
        <row r="5425">
          <cell r="D5425" t="str">
            <v>D1110500</v>
          </cell>
          <cell r="E5425" t="str">
            <v>VAL.FA.GS LUG L.INOX PN16DN500</v>
          </cell>
        </row>
        <row r="5426">
          <cell r="D5426" t="str">
            <v>D1110600</v>
          </cell>
          <cell r="E5426" t="str">
            <v>VAL.FA.GS LUG L.INOX PN16DN600</v>
          </cell>
        </row>
        <row r="5427">
          <cell r="D5427" t="str">
            <v>D1400100</v>
          </cell>
          <cell r="E5427" t="str">
            <v>VAL.FA.GS BIFLANG. PN10 DN100</v>
          </cell>
        </row>
        <row r="5428">
          <cell r="D5428" t="str">
            <v>D1400125</v>
          </cell>
          <cell r="E5428" t="str">
            <v>VAL.FA.GS BIFLANG. PN10 DN125</v>
          </cell>
        </row>
        <row r="5429">
          <cell r="D5429" t="str">
            <v>D1400150</v>
          </cell>
          <cell r="E5429" t="str">
            <v>VAL.FA.GS BIFLANG. PN10 DN150</v>
          </cell>
        </row>
        <row r="5430">
          <cell r="D5430" t="str">
            <v>D1400200</v>
          </cell>
          <cell r="E5430" t="str">
            <v>VAL.FA.GS BIFLANG. PN10 DN200</v>
          </cell>
        </row>
        <row r="5431">
          <cell r="D5431" t="str">
            <v>D1400250</v>
          </cell>
          <cell r="E5431" t="str">
            <v>VAL.FA.GS BIFLANG. PN10 DN250</v>
          </cell>
        </row>
        <row r="5432">
          <cell r="D5432" t="str">
            <v>D1400300</v>
          </cell>
          <cell r="E5432" t="str">
            <v>VAL.FA.GS BIFLANG. PN10 DN300</v>
          </cell>
        </row>
        <row r="5433">
          <cell r="D5433" t="str">
            <v>D1400350</v>
          </cell>
          <cell r="E5433" t="str">
            <v>VAL.FA.GS BIFLANG. PN10 DN350</v>
          </cell>
        </row>
        <row r="5434">
          <cell r="D5434" t="str">
            <v>D1400400</v>
          </cell>
          <cell r="E5434" t="str">
            <v>VAL.FA.GS BIFLANG. PN10 DN400</v>
          </cell>
        </row>
        <row r="5435">
          <cell r="D5435" t="str">
            <v>D1400450</v>
          </cell>
          <cell r="E5435" t="str">
            <v>VAL.FA.GS BIFLANG. PN10 DN450</v>
          </cell>
        </row>
        <row r="5436">
          <cell r="D5436" t="str">
            <v>D1400500</v>
          </cell>
          <cell r="E5436" t="str">
            <v>VAL.FA.GS BIFLANG. PN10 DN500</v>
          </cell>
        </row>
        <row r="5437">
          <cell r="D5437" t="str">
            <v>D1400600</v>
          </cell>
          <cell r="E5437" t="str">
            <v>VAL.FA.GS BIFLANG. PN10 DN600</v>
          </cell>
        </row>
        <row r="5438">
          <cell r="D5438" t="str">
            <v>D1400700</v>
          </cell>
          <cell r="E5438" t="str">
            <v>VAL.FA.GS BIFLANG. PN10 DN700</v>
          </cell>
        </row>
        <row r="5439">
          <cell r="D5439" t="str">
            <v>D1400800</v>
          </cell>
          <cell r="E5439" t="str">
            <v>VAL.FA.GS BIFLANG. PN10 DN800</v>
          </cell>
        </row>
        <row r="5440">
          <cell r="D5440" t="str">
            <v>D1400900</v>
          </cell>
          <cell r="E5440" t="str">
            <v>VAL.FA.GS BIFLANG. PN10 DN900</v>
          </cell>
        </row>
        <row r="5441">
          <cell r="D5441" t="str">
            <v>D1401000</v>
          </cell>
          <cell r="E5441" t="str">
            <v>VAL.FA.GS BIFLANG. PN10 DN1000</v>
          </cell>
        </row>
        <row r="5442">
          <cell r="D5442" t="str">
            <v>D1401200</v>
          </cell>
          <cell r="E5442" t="str">
            <v>VAL.FA.GS BIFLANG. PN10 DN1200</v>
          </cell>
        </row>
        <row r="5443">
          <cell r="D5443" t="str">
            <v>D1401400</v>
          </cell>
          <cell r="E5443" t="str">
            <v>VAL.FA.GS BIFLANG. PN10 DN1400</v>
          </cell>
        </row>
        <row r="5444">
          <cell r="D5444" t="str">
            <v>D1401500</v>
          </cell>
          <cell r="E5444" t="str">
            <v>VAL.FA.GS BIFLANG. PN10 DN1500</v>
          </cell>
        </row>
        <row r="5445">
          <cell r="D5445" t="str">
            <v>D1401600</v>
          </cell>
          <cell r="E5445" t="str">
            <v>VAL.FA.GS BIFLANG. PN10 DN1600</v>
          </cell>
        </row>
        <row r="5446">
          <cell r="D5446" t="str">
            <v>D1401800</v>
          </cell>
          <cell r="E5446" t="str">
            <v>VAL.FA.GS BIFLANG. PN10 DN1800</v>
          </cell>
        </row>
        <row r="5447">
          <cell r="D5447" t="str">
            <v>D1402000</v>
          </cell>
          <cell r="E5447" t="str">
            <v>VAL.FA.GS BIFLANG. PN10 DN2000</v>
          </cell>
        </row>
        <row r="5448">
          <cell r="D5448" t="str">
            <v>D1410100</v>
          </cell>
          <cell r="E5448" t="str">
            <v>VAL.FA.GS BIFLANG. PN16 DN100</v>
          </cell>
        </row>
        <row r="5449">
          <cell r="D5449" t="str">
            <v>D1410125</v>
          </cell>
          <cell r="E5449" t="str">
            <v>VAL.FA.GS BIFLANG. PN16 DN125</v>
          </cell>
        </row>
        <row r="5450">
          <cell r="D5450" t="str">
            <v>D1410150</v>
          </cell>
          <cell r="E5450" t="str">
            <v>VAL.FA.GS BIFLANG. PN16 DN150</v>
          </cell>
        </row>
        <row r="5451">
          <cell r="D5451" t="str">
            <v>D1410200</v>
          </cell>
          <cell r="E5451" t="str">
            <v>VAL.FA.GS BIFLANG. PN16 DN200</v>
          </cell>
        </row>
        <row r="5452">
          <cell r="D5452" t="str">
            <v>D1410250</v>
          </cell>
          <cell r="E5452" t="str">
            <v>VAL.FA.GS BIFLANG. PN16 DN250</v>
          </cell>
        </row>
        <row r="5453">
          <cell r="D5453" t="str">
            <v>D1410300</v>
          </cell>
          <cell r="E5453" t="str">
            <v>VAL.FA.GS BIFLANG. PN16 DN300</v>
          </cell>
        </row>
        <row r="5454">
          <cell r="D5454" t="str">
            <v>D1410350</v>
          </cell>
          <cell r="E5454" t="str">
            <v>VAL.FA.GS BIFLANG. PN16 DN350</v>
          </cell>
        </row>
        <row r="5455">
          <cell r="D5455" t="str">
            <v>D1410400</v>
          </cell>
          <cell r="E5455" t="str">
            <v>VAL.FA.GS BIFLANG. PN16 DN400</v>
          </cell>
        </row>
        <row r="5456">
          <cell r="D5456" t="str">
            <v>D1410450</v>
          </cell>
          <cell r="E5456" t="str">
            <v>VAL.FA.GS BIFLANG. PN16 DN450</v>
          </cell>
        </row>
        <row r="5457">
          <cell r="D5457" t="str">
            <v>D1410500</v>
          </cell>
          <cell r="E5457" t="str">
            <v>VAL.FA.GS BIFLANG. PN16 DN500</v>
          </cell>
        </row>
        <row r="5458">
          <cell r="D5458" t="str">
            <v>D1410600</v>
          </cell>
          <cell r="E5458" t="str">
            <v>VAL.FA.GS BIFLANG. PN16 DN600</v>
          </cell>
        </row>
        <row r="5459">
          <cell r="D5459" t="str">
            <v>D1410700</v>
          </cell>
          <cell r="E5459" t="str">
            <v>VAL.FA.GS BIFLANG. PN16 DN700</v>
          </cell>
        </row>
        <row r="5460">
          <cell r="D5460" t="str">
            <v>D1410800</v>
          </cell>
          <cell r="E5460" t="str">
            <v>VAL.FA.GS BIFLANG. PN16 DN800</v>
          </cell>
        </row>
        <row r="5461">
          <cell r="D5461" t="str">
            <v>D1410900</v>
          </cell>
          <cell r="E5461" t="str">
            <v>VAL.FA.GS BIFLANG. PN16 DN900</v>
          </cell>
        </row>
        <row r="5462">
          <cell r="D5462" t="str">
            <v>D1411000</v>
          </cell>
          <cell r="E5462" t="str">
            <v>VAL.FA.GS BIFLANG. PN16 DN1000</v>
          </cell>
        </row>
        <row r="5463">
          <cell r="D5463" t="str">
            <v>D1411200</v>
          </cell>
          <cell r="E5463" t="str">
            <v>VAL.FA.GS BIFLANG. PN16 DN1200</v>
          </cell>
        </row>
        <row r="5464">
          <cell r="D5464" t="str">
            <v>D1411400</v>
          </cell>
          <cell r="E5464" t="str">
            <v>VAL.FA.GS BIFLANG. PN16 DN1400</v>
          </cell>
        </row>
        <row r="5465">
          <cell r="D5465" t="str">
            <v>D1411500</v>
          </cell>
          <cell r="E5465" t="str">
            <v>VAL.FA.GS BIFLANG. PN16 DN1500</v>
          </cell>
        </row>
        <row r="5466">
          <cell r="D5466" t="str">
            <v>D1411600</v>
          </cell>
          <cell r="E5466" t="str">
            <v>VAL.FA.GS BIFLANG. PN16 DN1600</v>
          </cell>
        </row>
        <row r="5467">
          <cell r="D5467" t="str">
            <v>D1411800</v>
          </cell>
          <cell r="E5467" t="str">
            <v>VAL.FA.GS BIFLANG. PN16 DN1800</v>
          </cell>
        </row>
        <row r="5468">
          <cell r="D5468" t="str">
            <v>D1412000</v>
          </cell>
          <cell r="E5468" t="str">
            <v>VAL.FA.GS BIFLANG. PN16 DN2000</v>
          </cell>
        </row>
        <row r="5469">
          <cell r="D5469" t="str">
            <v>D1420100</v>
          </cell>
          <cell r="E5469" t="str">
            <v>VAL.FA.GS BIFLANG. PN25 DN100</v>
          </cell>
        </row>
        <row r="5470">
          <cell r="D5470" t="str">
            <v>D1420125</v>
          </cell>
          <cell r="E5470" t="str">
            <v>VAL.FA.GS BIFLANG. PN25 DN125</v>
          </cell>
        </row>
        <row r="5471">
          <cell r="D5471" t="str">
            <v>D1420150</v>
          </cell>
          <cell r="E5471" t="str">
            <v>VAL.FA.GS BIFLANG. PN25 DN150</v>
          </cell>
        </row>
        <row r="5472">
          <cell r="D5472" t="str">
            <v>D1420200</v>
          </cell>
          <cell r="E5472" t="str">
            <v>VAL.FA.GS BIFLANG. PN25 DN200</v>
          </cell>
        </row>
        <row r="5473">
          <cell r="D5473" t="str">
            <v>D1420250</v>
          </cell>
          <cell r="E5473" t="str">
            <v>VAL.FA.GS BIFLANG. PN25 DN250</v>
          </cell>
        </row>
        <row r="5474">
          <cell r="D5474" t="str">
            <v>D1420300</v>
          </cell>
          <cell r="E5474" t="str">
            <v>VAL.FA.GS BIFLANG. PN25 DN300</v>
          </cell>
        </row>
        <row r="5475">
          <cell r="D5475" t="str">
            <v>D1420350</v>
          </cell>
          <cell r="E5475" t="str">
            <v>VAL.FA.GS BIFLANG. PN25 DN350</v>
          </cell>
        </row>
        <row r="5476">
          <cell r="D5476" t="str">
            <v>D1420400</v>
          </cell>
          <cell r="E5476" t="str">
            <v>VAL.FA.GS BIFLANG. PN25 DN400</v>
          </cell>
        </row>
        <row r="5477">
          <cell r="D5477" t="str">
            <v>D1420450</v>
          </cell>
          <cell r="E5477" t="str">
            <v>VAL.FA.GS BIFLANG. PN25 DN450</v>
          </cell>
        </row>
        <row r="5478">
          <cell r="D5478" t="str">
            <v>D1420500</v>
          </cell>
          <cell r="E5478" t="str">
            <v>VAL.FA.GS BIFLANG. PN25 DN500</v>
          </cell>
        </row>
        <row r="5479">
          <cell r="D5479" t="str">
            <v>D1420600</v>
          </cell>
          <cell r="E5479" t="str">
            <v>VAL.FA.GS BIFLANG. PN25 DN600</v>
          </cell>
        </row>
        <row r="5480">
          <cell r="D5480" t="str">
            <v>D1420700</v>
          </cell>
          <cell r="E5480" t="str">
            <v>VAL.FA.GS BIFLANG. PN25 DN700</v>
          </cell>
        </row>
        <row r="5481">
          <cell r="D5481" t="str">
            <v>D1420800</v>
          </cell>
          <cell r="E5481" t="str">
            <v>VAL.FA.GS BIFLANG. PN25 DN800</v>
          </cell>
        </row>
        <row r="5482">
          <cell r="D5482" t="str">
            <v>D1420900</v>
          </cell>
          <cell r="E5482" t="str">
            <v>VAL.FA.GS BIFLANG. PN25 DN900</v>
          </cell>
        </row>
        <row r="5483">
          <cell r="D5483" t="str">
            <v>D1421000</v>
          </cell>
          <cell r="E5483" t="str">
            <v>VAL.FA.GS BIFLANG. PN25 DN1000</v>
          </cell>
        </row>
        <row r="5484">
          <cell r="D5484" t="str">
            <v>D1430100</v>
          </cell>
          <cell r="E5484" t="str">
            <v>VAL.FA.ACC.BIFLANG. PN10DN100</v>
          </cell>
        </row>
        <row r="5485">
          <cell r="D5485" t="str">
            <v>D1430125</v>
          </cell>
          <cell r="E5485" t="str">
            <v>VAL.FA.ACC.BIFLANG. PN10DN125</v>
          </cell>
        </row>
        <row r="5486">
          <cell r="D5486" t="str">
            <v>D1430150</v>
          </cell>
          <cell r="E5486" t="str">
            <v>VAL.FA.ACC.BIFLANG. PN10DN150</v>
          </cell>
        </row>
        <row r="5487">
          <cell r="D5487" t="str">
            <v>D1430200</v>
          </cell>
          <cell r="E5487" t="str">
            <v>VAL.FA.ACC.BIFLANG. PN10DN200</v>
          </cell>
        </row>
        <row r="5488">
          <cell r="D5488" t="str">
            <v>D1430250</v>
          </cell>
          <cell r="E5488" t="str">
            <v>VAL.FA.ACC.BIFLANG. PN10DN250</v>
          </cell>
        </row>
        <row r="5489">
          <cell r="D5489" t="str">
            <v>D1430300</v>
          </cell>
          <cell r="E5489" t="str">
            <v>VAL.FA.ACC.BIFLANG. PN10DN300</v>
          </cell>
        </row>
        <row r="5490">
          <cell r="D5490" t="str">
            <v>D1430350</v>
          </cell>
          <cell r="E5490" t="str">
            <v>VAL.FA.ACC.BIFLANG. PN10DN350</v>
          </cell>
        </row>
        <row r="5491">
          <cell r="D5491" t="str">
            <v>D1430400</v>
          </cell>
          <cell r="E5491" t="str">
            <v>VAL.FA.ACC.BIFLANG. PN10DN400</v>
          </cell>
        </row>
        <row r="5492">
          <cell r="D5492" t="str">
            <v>D1430450</v>
          </cell>
          <cell r="E5492" t="str">
            <v>VAL.FA.ACC.BIFLANG. PN10DN450</v>
          </cell>
        </row>
        <row r="5493">
          <cell r="D5493" t="str">
            <v>D1430500</v>
          </cell>
          <cell r="E5493" t="str">
            <v>VAL.FA.ACC.BIFLANG. PN10DN500</v>
          </cell>
        </row>
        <row r="5494">
          <cell r="D5494" t="str">
            <v>D1430600</v>
          </cell>
          <cell r="E5494" t="str">
            <v>VAL.FA.ACC.BIFLANG. PN10DN600</v>
          </cell>
        </row>
        <row r="5495">
          <cell r="D5495" t="str">
            <v>D1430700</v>
          </cell>
          <cell r="E5495" t="str">
            <v>VAL.FA.ACC.BIFLANG. PN10DN700</v>
          </cell>
        </row>
        <row r="5496">
          <cell r="D5496" t="str">
            <v>D1430800</v>
          </cell>
          <cell r="E5496" t="str">
            <v>VAL.FA.ACC.BIFLANG. PN10DN800</v>
          </cell>
        </row>
        <row r="5497">
          <cell r="D5497" t="str">
            <v>D1430900</v>
          </cell>
          <cell r="E5497" t="str">
            <v>VAL.FA.ACC.BIFLANG. PN10DN900</v>
          </cell>
        </row>
        <row r="5498">
          <cell r="D5498" t="str">
            <v>D1431000</v>
          </cell>
          <cell r="E5498" t="str">
            <v>VAL.FA.ACC.BIFLANG. PN10DN1000</v>
          </cell>
        </row>
        <row r="5499">
          <cell r="D5499" t="str">
            <v>D1431100</v>
          </cell>
          <cell r="E5499" t="str">
            <v>VAL.FA.ACC.BIFLANG. PN10DN1100</v>
          </cell>
        </row>
        <row r="5500">
          <cell r="D5500" t="str">
            <v>D1431200</v>
          </cell>
          <cell r="E5500" t="str">
            <v>VAL.FA.ACC.BIFLANG. PN10DN1200</v>
          </cell>
        </row>
        <row r="5501">
          <cell r="D5501" t="str">
            <v>D1431400</v>
          </cell>
          <cell r="E5501" t="str">
            <v>VAL.FA.ACC.BIFLANG. PN10DN1400</v>
          </cell>
        </row>
        <row r="5502">
          <cell r="D5502" t="str">
            <v>D1431500</v>
          </cell>
          <cell r="E5502" t="str">
            <v>VAL.FA.ACC.BIFLANG. PN10DN1500</v>
          </cell>
        </row>
        <row r="5503">
          <cell r="D5503" t="str">
            <v>D1431600</v>
          </cell>
          <cell r="E5503" t="str">
            <v>VAL.FA.ACC.BIFLANG. PN10DN1600</v>
          </cell>
        </row>
        <row r="5504">
          <cell r="D5504" t="str">
            <v>D1440100</v>
          </cell>
          <cell r="E5504" t="str">
            <v>VAL.FA.ACC.BIFLANG. PN16DN100</v>
          </cell>
        </row>
        <row r="5505">
          <cell r="D5505" t="str">
            <v>D1440125</v>
          </cell>
          <cell r="E5505" t="str">
            <v>VAL.FA.ACC.BIFLANG. PN16DN125</v>
          </cell>
        </row>
        <row r="5506">
          <cell r="D5506" t="str">
            <v>D1440150</v>
          </cell>
          <cell r="E5506" t="str">
            <v>VAL.FA.ACC.BIFLANG. PN16DN150</v>
          </cell>
        </row>
        <row r="5507">
          <cell r="D5507" t="str">
            <v>D1440200</v>
          </cell>
          <cell r="E5507" t="str">
            <v>VAL.FA.ACC.BIFLANG. PN16DN200</v>
          </cell>
        </row>
        <row r="5508">
          <cell r="D5508" t="str">
            <v>D1440250</v>
          </cell>
          <cell r="E5508" t="str">
            <v>VAL.FA.ACC.BIFLANG. PN16DN250</v>
          </cell>
        </row>
        <row r="5509">
          <cell r="D5509" t="str">
            <v>D1440300</v>
          </cell>
          <cell r="E5509" t="str">
            <v>VAL.FA.ACC.BIFLANG. PN16DN300</v>
          </cell>
        </row>
        <row r="5510">
          <cell r="D5510" t="str">
            <v>D1440350</v>
          </cell>
          <cell r="E5510" t="str">
            <v>VAL.FA.ACC.BIFLANG. PN16DN350</v>
          </cell>
        </row>
        <row r="5511">
          <cell r="D5511" t="str">
            <v>D1440400</v>
          </cell>
          <cell r="E5511" t="str">
            <v>VAL.FA.ACC.BIFLANG. PN16DN400</v>
          </cell>
        </row>
        <row r="5512">
          <cell r="D5512" t="str">
            <v>D1440450</v>
          </cell>
          <cell r="E5512" t="str">
            <v>VAL.FA.ACC.BIFLANG. PN16DN450</v>
          </cell>
        </row>
        <row r="5513">
          <cell r="D5513" t="str">
            <v>D1440500</v>
          </cell>
          <cell r="E5513" t="str">
            <v>VAL.FA.ACC.BIFLANG. PN16DN500</v>
          </cell>
        </row>
        <row r="5514">
          <cell r="D5514" t="str">
            <v>D1440600</v>
          </cell>
          <cell r="E5514" t="str">
            <v>VAL.FA.ACC.BIFLANG. PN16DN600</v>
          </cell>
        </row>
        <row r="5515">
          <cell r="D5515" t="str">
            <v>D1440700</v>
          </cell>
          <cell r="E5515" t="str">
            <v>VAL.FA.ACC.BIFLANG. PN16DN700</v>
          </cell>
        </row>
        <row r="5516">
          <cell r="D5516" t="str">
            <v>D1440800</v>
          </cell>
          <cell r="E5516" t="str">
            <v>VAL.FA.ACC.BIFLANG. PN16DN800</v>
          </cell>
        </row>
        <row r="5517">
          <cell r="D5517" t="str">
            <v>D1440900</v>
          </cell>
          <cell r="E5517" t="str">
            <v>VAL.FA.ACC.BIFLANG. PN16DN900</v>
          </cell>
        </row>
        <row r="5518">
          <cell r="D5518" t="str">
            <v>D1441000</v>
          </cell>
          <cell r="E5518" t="str">
            <v>VAL.FA.ACC.BIFLANG. PN16DN1000</v>
          </cell>
        </row>
        <row r="5519">
          <cell r="D5519" t="str">
            <v>D1441100</v>
          </cell>
          <cell r="E5519" t="str">
            <v>VAL.FA.ACC.BIFLANG. PN16DN1100</v>
          </cell>
        </row>
        <row r="5520">
          <cell r="D5520" t="str">
            <v>D1441200</v>
          </cell>
          <cell r="E5520" t="str">
            <v>VAL.FA.ACC.BIFLANG. PN16DN1200</v>
          </cell>
        </row>
        <row r="5521">
          <cell r="D5521" t="str">
            <v>D1441400</v>
          </cell>
          <cell r="E5521" t="str">
            <v>VAL.FA.ACC.BIFLANG. PN16DN1400</v>
          </cell>
        </row>
        <row r="5522">
          <cell r="D5522" t="str">
            <v>D1441500</v>
          </cell>
          <cell r="E5522" t="str">
            <v>VAL.FA.ACC.BIFLANG. PN16DN1500</v>
          </cell>
        </row>
        <row r="5523">
          <cell r="D5523" t="str">
            <v>D1441600</v>
          </cell>
          <cell r="E5523" t="str">
            <v>VAL.FA.ACC.BIFLANG. PN16DN1600</v>
          </cell>
        </row>
        <row r="5524">
          <cell r="D5524" t="str">
            <v>D1450100</v>
          </cell>
          <cell r="E5524" t="str">
            <v>VAL.FA.ACC.BIFLANG. PN25DN100</v>
          </cell>
        </row>
        <row r="5525">
          <cell r="D5525" t="str">
            <v>D1450125</v>
          </cell>
          <cell r="E5525" t="str">
            <v>VAL.FA.ACC.BIFLANG. PN25DN125</v>
          </cell>
        </row>
        <row r="5526">
          <cell r="D5526" t="str">
            <v>D1450150</v>
          </cell>
          <cell r="E5526" t="str">
            <v>VAL.FA.ACC.BIFLANG. PN25DN150</v>
          </cell>
        </row>
        <row r="5527">
          <cell r="D5527" t="str">
            <v>D1450200</v>
          </cell>
          <cell r="E5527" t="str">
            <v>VAL.FA.ACC.BIFLANG. PN25DN200</v>
          </cell>
        </row>
        <row r="5528">
          <cell r="D5528" t="str">
            <v>D1450250</v>
          </cell>
          <cell r="E5528" t="str">
            <v>VAL.FA.ACC.BIFLANG. PN25DN250</v>
          </cell>
        </row>
        <row r="5529">
          <cell r="D5529" t="str">
            <v>D1450300</v>
          </cell>
          <cell r="E5529" t="str">
            <v>VAL.FA.ACC.BIFLANG. PN25DN300</v>
          </cell>
        </row>
        <row r="5530">
          <cell r="D5530" t="str">
            <v>D1450350</v>
          </cell>
          <cell r="E5530" t="str">
            <v>VAL.FA.ACC.BIFLANG. PN25DN350</v>
          </cell>
        </row>
        <row r="5531">
          <cell r="D5531" t="str">
            <v>D1450400</v>
          </cell>
          <cell r="E5531" t="str">
            <v>VAL.FA.ACC.BIFLANG. PN25DN400</v>
          </cell>
        </row>
        <row r="5532">
          <cell r="D5532" t="str">
            <v>D1450450</v>
          </cell>
          <cell r="E5532" t="str">
            <v>VAL.FA.ACC.BIFLANG. PN25DN450</v>
          </cell>
        </row>
        <row r="5533">
          <cell r="D5533" t="str">
            <v>D1450500</v>
          </cell>
          <cell r="E5533" t="str">
            <v>VAL.FA.ACC.BIFLANG. PN25DN500</v>
          </cell>
        </row>
        <row r="5534">
          <cell r="D5534" t="str">
            <v>D1450600</v>
          </cell>
          <cell r="E5534" t="str">
            <v>VAL.FA.ACC.BIFLANG. PN25DN600</v>
          </cell>
        </row>
        <row r="5535">
          <cell r="D5535" t="str">
            <v>D1450700</v>
          </cell>
          <cell r="E5535" t="str">
            <v>VAL.FA.ACC.BIFLANG. PN25DN700</v>
          </cell>
        </row>
        <row r="5536">
          <cell r="D5536" t="str">
            <v>D1450800</v>
          </cell>
          <cell r="E5536" t="str">
            <v>VAL.FA.ACC.BIFLANG. PN25DN800</v>
          </cell>
        </row>
        <row r="5537">
          <cell r="D5537" t="str">
            <v>D1450900</v>
          </cell>
          <cell r="E5537" t="str">
            <v>VAL.FA.ACC.BIFLANG. PN25DN900</v>
          </cell>
        </row>
        <row r="5538">
          <cell r="D5538" t="str">
            <v>D1451000</v>
          </cell>
          <cell r="E5538" t="str">
            <v>VAL.FA.ACC.BIFLANG. PN25DN1000</v>
          </cell>
        </row>
        <row r="5539">
          <cell r="D5539" t="str">
            <v>D1460100</v>
          </cell>
          <cell r="E5539" t="str">
            <v>VAL.FA.ACC.BIFLANG. PN40DN100</v>
          </cell>
        </row>
        <row r="5540">
          <cell r="D5540" t="str">
            <v>D1460125</v>
          </cell>
          <cell r="E5540" t="str">
            <v>VAL.FA.ACC.BIFLANG. PN40DN125</v>
          </cell>
        </row>
        <row r="5541">
          <cell r="D5541" t="str">
            <v>D1460150</v>
          </cell>
          <cell r="E5541" t="str">
            <v>VAL.FA.ACC.BIFLANG. PN40DN150</v>
          </cell>
        </row>
        <row r="5542">
          <cell r="D5542" t="str">
            <v>D1460200</v>
          </cell>
          <cell r="E5542" t="str">
            <v>VAL.FA.ACC.BIFLANG. PN40DN200</v>
          </cell>
        </row>
        <row r="5543">
          <cell r="D5543" t="str">
            <v>D1460250</v>
          </cell>
          <cell r="E5543" t="str">
            <v>VAL.FA.ACC.BIFLANG. PN40DN250</v>
          </cell>
        </row>
        <row r="5544">
          <cell r="D5544" t="str">
            <v>D1460300</v>
          </cell>
          <cell r="E5544" t="str">
            <v>VAL.FA.ACC.BIFLANG. PN40DN300</v>
          </cell>
        </row>
        <row r="5545">
          <cell r="D5545" t="str">
            <v>D1460350</v>
          </cell>
          <cell r="E5545" t="str">
            <v>VAL.FA.ACC.BIFLANG. PN40DN350</v>
          </cell>
        </row>
        <row r="5546">
          <cell r="D5546" t="str">
            <v>D1460400</v>
          </cell>
          <cell r="E5546" t="str">
            <v>VAL.FA.ACC.BIFLANG. PN40DN400</v>
          </cell>
        </row>
        <row r="5547">
          <cell r="D5547" t="str">
            <v>D1460450</v>
          </cell>
          <cell r="E5547" t="str">
            <v>VAL.FA.ACC.BIFLANG. PN40DN450</v>
          </cell>
        </row>
        <row r="5548">
          <cell r="D5548" t="str">
            <v>D1460500</v>
          </cell>
          <cell r="E5548" t="str">
            <v>VAL.FA.ACC.BIFLANG. PN40DN500</v>
          </cell>
        </row>
        <row r="5549">
          <cell r="D5549" t="str">
            <v>D1460600</v>
          </cell>
          <cell r="E5549" t="str">
            <v>VAL.FA.ACC.BIFLANG. PN40DN600</v>
          </cell>
        </row>
        <row r="5550">
          <cell r="D5550" t="str">
            <v>D1460700</v>
          </cell>
          <cell r="E5550" t="str">
            <v>VAL.FA.ACC.BIFLANG. PN40DN700</v>
          </cell>
        </row>
        <row r="5551">
          <cell r="D5551" t="str">
            <v>D1460800</v>
          </cell>
          <cell r="E5551" t="str">
            <v>VAL.FA.ACC.BIFLANG. PN40DN800</v>
          </cell>
        </row>
        <row r="5552">
          <cell r="D5552" t="str">
            <v>D1470250</v>
          </cell>
          <cell r="E5552" t="str">
            <v>VAL.FA.GS D.ECC.CEN.PN10DN250</v>
          </cell>
        </row>
        <row r="5553">
          <cell r="D5553" t="str">
            <v>D1470300</v>
          </cell>
          <cell r="E5553" t="str">
            <v>VAL.FA.GS D.ECC.CEN.PN10DN300</v>
          </cell>
        </row>
        <row r="5554">
          <cell r="D5554" t="str">
            <v>D1470350</v>
          </cell>
          <cell r="E5554" t="str">
            <v>VAL.FA.GS D.ECC.CEN.PN10DN350</v>
          </cell>
        </row>
        <row r="5555">
          <cell r="D5555" t="str">
            <v>D1470400</v>
          </cell>
          <cell r="E5555" t="str">
            <v>VAL.FA.GS D.ECC.CEN.PN10DN400</v>
          </cell>
        </row>
        <row r="5556">
          <cell r="D5556" t="str">
            <v>D1470450</v>
          </cell>
          <cell r="E5556" t="str">
            <v>VAL.FA.GS D.ECC.CEN.PN10DN450</v>
          </cell>
        </row>
        <row r="5557">
          <cell r="D5557" t="str">
            <v>D1470500</v>
          </cell>
          <cell r="E5557" t="str">
            <v>VAL.FA.GS D.ECC.CEN.PN10DN500</v>
          </cell>
        </row>
        <row r="5558">
          <cell r="D5558" t="str">
            <v>D1470600</v>
          </cell>
          <cell r="E5558" t="str">
            <v>VAL.FA.GS D.ECC.CEN.PN10DN600</v>
          </cell>
        </row>
        <row r="5559">
          <cell r="D5559" t="str">
            <v>D1470700</v>
          </cell>
          <cell r="E5559" t="str">
            <v>VAL.FA.GS D.ECC.CEN.PN10DN700</v>
          </cell>
        </row>
        <row r="5560">
          <cell r="D5560" t="str">
            <v>D1470800</v>
          </cell>
          <cell r="E5560" t="str">
            <v>VAL.FA.GS D.ECC.CEN.PN10DN800</v>
          </cell>
        </row>
        <row r="5561">
          <cell r="D5561" t="str">
            <v>D1470900</v>
          </cell>
          <cell r="E5561" t="str">
            <v>VAL.FA.GS D.ECC.CEN.PN10DN900</v>
          </cell>
        </row>
        <row r="5562">
          <cell r="D5562" t="str">
            <v>D1471000</v>
          </cell>
          <cell r="E5562" t="str">
            <v>VAL.FA.GS D.ECC.CEN.PN10DN1000</v>
          </cell>
        </row>
        <row r="5563">
          <cell r="D5563" t="str">
            <v>D1471200</v>
          </cell>
          <cell r="E5563" t="str">
            <v>VAL.FA.GS D.ECC.CEN.PN10DN1200</v>
          </cell>
        </row>
        <row r="5564">
          <cell r="D5564" t="str">
            <v>D1471400</v>
          </cell>
          <cell r="E5564" t="str">
            <v>VAL.FA.GS D.ECC.CEN.PN10DN1400</v>
          </cell>
        </row>
        <row r="5565">
          <cell r="D5565" t="str">
            <v>D1480250</v>
          </cell>
          <cell r="E5565" t="str">
            <v>VAL.FA.GS D.ECC.CEN.PN16DN250</v>
          </cell>
        </row>
        <row r="5566">
          <cell r="D5566" t="str">
            <v>D1480300</v>
          </cell>
          <cell r="E5566" t="str">
            <v>VAL.FA.GS D.ECC.CEN.PN16DN300</v>
          </cell>
        </row>
        <row r="5567">
          <cell r="D5567" t="str">
            <v>D1480350</v>
          </cell>
          <cell r="E5567" t="str">
            <v>VAL.FA.GS D.ECC.CEN.PN16DN350</v>
          </cell>
        </row>
        <row r="5568">
          <cell r="D5568" t="str">
            <v>D1480400</v>
          </cell>
          <cell r="E5568" t="str">
            <v>VAL.FA.GS D.ECC.CEN.PN16DN400</v>
          </cell>
        </row>
        <row r="5569">
          <cell r="D5569" t="str">
            <v>D1480450</v>
          </cell>
          <cell r="E5569" t="str">
            <v>VAL.FA.GS D.ECC.CEN.PN16DN450</v>
          </cell>
        </row>
        <row r="5570">
          <cell r="D5570" t="str">
            <v>D1480500</v>
          </cell>
          <cell r="E5570" t="str">
            <v>VAL.FA.GS D.ECC.CEN.PN16DN500</v>
          </cell>
        </row>
        <row r="5571">
          <cell r="D5571" t="str">
            <v>D1480600</v>
          </cell>
          <cell r="E5571" t="str">
            <v>VAL.FA.GS D.ECC.CEN.PN16DN600</v>
          </cell>
        </row>
        <row r="5572">
          <cell r="D5572" t="str">
            <v>D1480700</v>
          </cell>
          <cell r="E5572" t="str">
            <v>VAL.FA.GS D.ECC.CEN.PN16DN700</v>
          </cell>
        </row>
        <row r="5573">
          <cell r="D5573" t="str">
            <v>D1480800</v>
          </cell>
          <cell r="E5573" t="str">
            <v>VAL.FA.GS D.ECC.CEN.PN16DN800</v>
          </cell>
        </row>
        <row r="5574">
          <cell r="D5574" t="str">
            <v>D1480900</v>
          </cell>
          <cell r="E5574" t="str">
            <v>VAL.FA.GS D.ECC.CEN.PN16DN900</v>
          </cell>
        </row>
        <row r="5575">
          <cell r="D5575" t="str">
            <v>D1481000</v>
          </cell>
          <cell r="E5575" t="str">
            <v>VAL.FA.GS D.ECC.CEN.PN16DN1000</v>
          </cell>
        </row>
        <row r="5576">
          <cell r="D5576" t="str">
            <v>D1481200</v>
          </cell>
          <cell r="E5576" t="str">
            <v>VAL.FA.GS D.ECC.CEN.PN16DN1200</v>
          </cell>
        </row>
        <row r="5577">
          <cell r="D5577" t="str">
            <v>D1481400</v>
          </cell>
          <cell r="E5577" t="str">
            <v>VAL.FA.GS D.ECC.CEN.PN16DN1400</v>
          </cell>
        </row>
        <row r="5578">
          <cell r="D5578" t="str">
            <v>D1500100</v>
          </cell>
          <cell r="E5578" t="str">
            <v>VAL. FA. GS RIT. PN10 DN100</v>
          </cell>
        </row>
        <row r="5579">
          <cell r="D5579" t="str">
            <v>D1500125</v>
          </cell>
          <cell r="E5579" t="str">
            <v>VAL. FA. GS RIT. PN10 DN125</v>
          </cell>
        </row>
        <row r="5580">
          <cell r="D5580" t="str">
            <v>D1500150</v>
          </cell>
          <cell r="E5580" t="str">
            <v>VAL. FA. GS RIT. PN10 DN150</v>
          </cell>
        </row>
        <row r="5581">
          <cell r="D5581" t="str">
            <v>D1500200</v>
          </cell>
          <cell r="E5581" t="str">
            <v>VAL. FA. GS RIT. PN10 DN200</v>
          </cell>
        </row>
        <row r="5582">
          <cell r="D5582" t="str">
            <v>D1500250</v>
          </cell>
          <cell r="E5582" t="str">
            <v>VAL. FA. GS RIT. PN10 DN250</v>
          </cell>
        </row>
        <row r="5583">
          <cell r="D5583" t="str">
            <v>D1500300</v>
          </cell>
          <cell r="E5583" t="str">
            <v>VAL. FA. GS RIT. PN10 DN300</v>
          </cell>
        </row>
        <row r="5584">
          <cell r="D5584" t="str">
            <v>D1500350</v>
          </cell>
          <cell r="E5584" t="str">
            <v>VAL. FA. GS RIT. PN10 DN350</v>
          </cell>
        </row>
        <row r="5585">
          <cell r="D5585" t="str">
            <v>D1500400</v>
          </cell>
          <cell r="E5585" t="str">
            <v>VAL. FA. GS RIT. PN10 DN400</v>
          </cell>
        </row>
        <row r="5586">
          <cell r="D5586" t="str">
            <v>D1500450</v>
          </cell>
          <cell r="E5586" t="str">
            <v>VAL. FA. GS RIT. PN10 DN450</v>
          </cell>
        </row>
        <row r="5587">
          <cell r="D5587" t="str">
            <v>D1500500</v>
          </cell>
          <cell r="E5587" t="str">
            <v>VAL. FA. GS RIT. PN10 DN500</v>
          </cell>
        </row>
        <row r="5588">
          <cell r="D5588" t="str">
            <v>D1500600</v>
          </cell>
          <cell r="E5588" t="str">
            <v>VAL. FA. GS RIT. PN10 DN600</v>
          </cell>
        </row>
        <row r="5589">
          <cell r="D5589" t="str">
            <v>D1500700</v>
          </cell>
          <cell r="E5589" t="str">
            <v>VAL. FA. GS RIT. PN10 DN700</v>
          </cell>
        </row>
        <row r="5590">
          <cell r="D5590" t="str">
            <v>D1500800</v>
          </cell>
          <cell r="E5590" t="str">
            <v>VAL. FA. GS RIT. PN10 DN800</v>
          </cell>
        </row>
        <row r="5591">
          <cell r="D5591" t="str">
            <v>D1500900</v>
          </cell>
          <cell r="E5591" t="str">
            <v>VAL. FA. GS RIT. PN10 DN900</v>
          </cell>
        </row>
        <row r="5592">
          <cell r="D5592" t="str">
            <v>D1501000</v>
          </cell>
          <cell r="E5592" t="str">
            <v>VAL. FA. GS RIT. PN10 DN1000</v>
          </cell>
        </row>
        <row r="5593">
          <cell r="D5593" t="str">
            <v>D1501200</v>
          </cell>
          <cell r="E5593" t="str">
            <v>VAL. FA. GS RIT. PN10 DN1200</v>
          </cell>
        </row>
        <row r="5594">
          <cell r="D5594" t="str">
            <v>D1501400</v>
          </cell>
          <cell r="E5594" t="str">
            <v>VAL. FA. GS RIT. PN10 DN1400</v>
          </cell>
        </row>
        <row r="5595">
          <cell r="D5595" t="str">
            <v>D1510100</v>
          </cell>
          <cell r="E5595" t="str">
            <v>VAL. FA. GS RIT. PN16 DN100</v>
          </cell>
        </row>
        <row r="5596">
          <cell r="D5596" t="str">
            <v>D1510125</v>
          </cell>
          <cell r="E5596" t="str">
            <v>VAL. FA. GS RIT. PN16 DN125</v>
          </cell>
        </row>
        <row r="5597">
          <cell r="D5597" t="str">
            <v>D1510150</v>
          </cell>
          <cell r="E5597" t="str">
            <v>VAL. FA. GS RIT. PN16 DN150</v>
          </cell>
        </row>
        <row r="5598">
          <cell r="D5598" t="str">
            <v>D1510200</v>
          </cell>
          <cell r="E5598" t="str">
            <v>VAL. FA. GS RIT. PN16 DN200</v>
          </cell>
        </row>
        <row r="5599">
          <cell r="D5599" t="str">
            <v>D1510250</v>
          </cell>
          <cell r="E5599" t="str">
            <v>VAL. FA. GS RIT. PN16 DN250</v>
          </cell>
        </row>
        <row r="5600">
          <cell r="D5600" t="str">
            <v>D1510300</v>
          </cell>
          <cell r="E5600" t="str">
            <v>VAL. FA. GS RIT. PN16 DN300</v>
          </cell>
        </row>
        <row r="5601">
          <cell r="D5601" t="str">
            <v>D1510350</v>
          </cell>
          <cell r="E5601" t="str">
            <v>VAL. FA. GS RIT. PN16 DN350</v>
          </cell>
        </row>
        <row r="5602">
          <cell r="D5602" t="str">
            <v>D1510400</v>
          </cell>
          <cell r="E5602" t="str">
            <v>VAL. FA. GS RIT. PN16 DN400</v>
          </cell>
        </row>
        <row r="5603">
          <cell r="D5603" t="str">
            <v>D1510450</v>
          </cell>
          <cell r="E5603" t="str">
            <v>VAL. FA. GS RIT. PN16 DN450</v>
          </cell>
        </row>
        <row r="5604">
          <cell r="D5604" t="str">
            <v>D1510500</v>
          </cell>
          <cell r="E5604" t="str">
            <v>VAL. FA. GS RIT. PN16 DN500</v>
          </cell>
        </row>
        <row r="5605">
          <cell r="D5605" t="str">
            <v>D1510600</v>
          </cell>
          <cell r="E5605" t="str">
            <v>VAL. FA. GS RIT. PN16 DN600</v>
          </cell>
        </row>
        <row r="5606">
          <cell r="D5606" t="str">
            <v>D1510700</v>
          </cell>
          <cell r="E5606" t="str">
            <v>VAL. FA. GS RIT. PN16 DN700</v>
          </cell>
        </row>
        <row r="5607">
          <cell r="D5607" t="str">
            <v>D1510800</v>
          </cell>
          <cell r="E5607" t="str">
            <v>VAL. FA. GS RIT. PN16 DN800</v>
          </cell>
        </row>
        <row r="5608">
          <cell r="D5608" t="str">
            <v>D1510900</v>
          </cell>
          <cell r="E5608" t="str">
            <v>VAL. FA. GS RIT. PN16 DN900</v>
          </cell>
        </row>
        <row r="5609">
          <cell r="D5609" t="str">
            <v>D1511000</v>
          </cell>
          <cell r="E5609" t="str">
            <v>VAL. FA. GS RIT. PN16 DN1000</v>
          </cell>
        </row>
        <row r="5610">
          <cell r="D5610" t="str">
            <v>D1511200</v>
          </cell>
          <cell r="E5610" t="str">
            <v>VAL. FA. GS RIT. PN16 DN1200</v>
          </cell>
        </row>
        <row r="5611">
          <cell r="D5611" t="str">
            <v>D1511400</v>
          </cell>
          <cell r="E5611" t="str">
            <v>VAL. FA. GS RIT. PN16 DN1400</v>
          </cell>
        </row>
        <row r="5612">
          <cell r="D5612" t="str">
            <v>E0690050</v>
          </cell>
          <cell r="E5612" t="str">
            <v>SFIATO TIPO SIENA PN16 DN50</v>
          </cell>
        </row>
        <row r="5613">
          <cell r="D5613" t="str">
            <v>E0690065</v>
          </cell>
          <cell r="E5613" t="str">
            <v>SFIATO TIPO SIENA PN16 DN65</v>
          </cell>
        </row>
        <row r="5614">
          <cell r="D5614" t="str">
            <v>E0690080</v>
          </cell>
          <cell r="E5614" t="str">
            <v>SFIATO TIPO SIENA PN16 DN80</v>
          </cell>
        </row>
        <row r="5615">
          <cell r="D5615" t="str">
            <v>E0690100</v>
          </cell>
          <cell r="E5615" t="str">
            <v>SFIATO TIPO SIENA PN16 DN100</v>
          </cell>
        </row>
        <row r="5616">
          <cell r="D5616" t="str">
            <v>E0690150</v>
          </cell>
          <cell r="E5616" t="str">
            <v>SFIATO TIPO SIENA PN16 DN150</v>
          </cell>
        </row>
        <row r="5617">
          <cell r="D5617" t="str">
            <v>E0690200</v>
          </cell>
          <cell r="E5617" t="str">
            <v>SFIATO TIPO SIENA PN16 DN200</v>
          </cell>
        </row>
        <row r="5618">
          <cell r="D5618" t="str">
            <v>E0700050</v>
          </cell>
          <cell r="E5618" t="str">
            <v>SFIATO TIPO SIENA PN25 DN50</v>
          </cell>
        </row>
        <row r="5619">
          <cell r="D5619" t="str">
            <v>E0700065</v>
          </cell>
          <cell r="E5619" t="str">
            <v>SFIATO TIPO SIENA PN25 DN65</v>
          </cell>
        </row>
        <row r="5620">
          <cell r="D5620" t="str">
            <v>E0700080</v>
          </cell>
          <cell r="E5620" t="str">
            <v>SFIATO TIPO SIENA PN25 DN80</v>
          </cell>
        </row>
        <row r="5621">
          <cell r="D5621" t="str">
            <v>E0700100</v>
          </cell>
          <cell r="E5621" t="str">
            <v>SFIATO TIPO SIENA PN25 DN100</v>
          </cell>
        </row>
        <row r="5622">
          <cell r="D5622" t="str">
            <v>E0700150</v>
          </cell>
          <cell r="E5622" t="str">
            <v>SFIATO TIPO SIENA PN25 DN150</v>
          </cell>
        </row>
        <row r="5623">
          <cell r="D5623" t="str">
            <v>E0700200</v>
          </cell>
          <cell r="E5623" t="str">
            <v>SFIATO TIPO SIENA PN25 DN200</v>
          </cell>
        </row>
        <row r="5624">
          <cell r="D5624" t="str">
            <v>E0710050</v>
          </cell>
          <cell r="E5624" t="str">
            <v>SFIATO TIPO SIENA PN40 DN50</v>
          </cell>
        </row>
        <row r="5625">
          <cell r="D5625" t="str">
            <v>E0710065</v>
          </cell>
          <cell r="E5625" t="str">
            <v>SFIATO TIPO SIENA PN40 DN65</v>
          </cell>
        </row>
        <row r="5626">
          <cell r="D5626" t="str">
            <v>E0710080</v>
          </cell>
          <cell r="E5626" t="str">
            <v>SFIATO TIPO SIENA PN40 DN80</v>
          </cell>
        </row>
        <row r="5627">
          <cell r="D5627" t="str">
            <v>E0710100</v>
          </cell>
          <cell r="E5627" t="str">
            <v>SFIATO TIPO SIENA PN40 DN100</v>
          </cell>
        </row>
        <row r="5628">
          <cell r="D5628" t="str">
            <v>E0710150</v>
          </cell>
          <cell r="E5628" t="str">
            <v>SFIATO TIPO SIENA PN40 DN150</v>
          </cell>
        </row>
        <row r="5629">
          <cell r="D5629" t="str">
            <v>E0710200</v>
          </cell>
          <cell r="E5629" t="str">
            <v>SFIATO TIPO SIENA PN40 DN200</v>
          </cell>
        </row>
        <row r="5630">
          <cell r="D5630" t="str">
            <v>E0720050</v>
          </cell>
          <cell r="E5630" t="str">
            <v>SFIATO GS TIPO SIENA PN64 DN50</v>
          </cell>
        </row>
        <row r="5631">
          <cell r="D5631" t="str">
            <v>E0730050</v>
          </cell>
          <cell r="E5631" t="str">
            <v>SFIATO DOPPIO GALL. PN16 DN50</v>
          </cell>
        </row>
        <row r="5632">
          <cell r="D5632" t="str">
            <v>E0730080</v>
          </cell>
          <cell r="E5632" t="str">
            <v>SFIATO DOPPIO GALL. PN16 DN80</v>
          </cell>
        </row>
        <row r="5633">
          <cell r="D5633" t="str">
            <v>E0730100</v>
          </cell>
          <cell r="E5633" t="str">
            <v>SFIATO DOPPIO GALL. PN16 DN100</v>
          </cell>
        </row>
        <row r="5634">
          <cell r="D5634" t="str">
            <v>E0730150</v>
          </cell>
          <cell r="E5634" t="str">
            <v>SFIATO DOPPIO GALL. PN16 DN150</v>
          </cell>
        </row>
        <row r="5635">
          <cell r="D5635" t="str">
            <v>E0730200</v>
          </cell>
          <cell r="E5635" t="str">
            <v>SFIATO DOPPIO GALL. PN16 DN200</v>
          </cell>
        </row>
        <row r="5636">
          <cell r="D5636" t="str">
            <v>E0730250</v>
          </cell>
          <cell r="E5636" t="str">
            <v>SFIATO DOPPIO GALL. PN16 DN250</v>
          </cell>
        </row>
        <row r="5637">
          <cell r="D5637" t="str">
            <v>E0730300</v>
          </cell>
          <cell r="E5637" t="str">
            <v>SFIATO DOPPIO GALL. PN16 DN300</v>
          </cell>
        </row>
        <row r="5638">
          <cell r="D5638" t="str">
            <v>E0740050</v>
          </cell>
          <cell r="E5638" t="str">
            <v>SFIATO DOPPIO GALL. PN25 DN50</v>
          </cell>
        </row>
        <row r="5639">
          <cell r="D5639" t="str">
            <v>E0740080</v>
          </cell>
          <cell r="E5639" t="str">
            <v>SFIATO DOPPIO GALL. PN25 DN80</v>
          </cell>
        </row>
        <row r="5640">
          <cell r="D5640" t="str">
            <v>E0740100</v>
          </cell>
          <cell r="E5640" t="str">
            <v>SFIATO DOPPIO GALL. PN25 DN100</v>
          </cell>
        </row>
        <row r="5641">
          <cell r="D5641" t="str">
            <v>E0740150</v>
          </cell>
          <cell r="E5641" t="str">
            <v>SFIATO DOPPIO GALL. PN25 DN150</v>
          </cell>
        </row>
        <row r="5642">
          <cell r="D5642" t="str">
            <v>E0740200</v>
          </cell>
          <cell r="E5642" t="str">
            <v>SFIATO DOPPIO GALL. PN25 DN200</v>
          </cell>
        </row>
        <row r="5643">
          <cell r="D5643" t="str">
            <v>E0740250</v>
          </cell>
          <cell r="E5643" t="str">
            <v>SFIATO DOPPIO GALL. PN25 DN250</v>
          </cell>
        </row>
        <row r="5644">
          <cell r="D5644" t="str">
            <v>E0740300</v>
          </cell>
          <cell r="E5644" t="str">
            <v>SFIATO DOPPIO GALL. PN25 DN300</v>
          </cell>
        </row>
        <row r="5645">
          <cell r="D5645" t="str">
            <v>E0750050</v>
          </cell>
          <cell r="E5645" t="str">
            <v>SFIATO DOPPIO GALL. PN40 DN50</v>
          </cell>
        </row>
        <row r="5646">
          <cell r="D5646" t="str">
            <v>E0750080</v>
          </cell>
          <cell r="E5646" t="str">
            <v>SFIATO DOPPIO GALL. PN40 DN80</v>
          </cell>
        </row>
        <row r="5647">
          <cell r="D5647" t="str">
            <v>E0750100</v>
          </cell>
          <cell r="E5647" t="str">
            <v>SFIATO DOPPIO GALL. PN40 DN100</v>
          </cell>
        </row>
        <row r="5648">
          <cell r="D5648" t="str">
            <v>E0750150</v>
          </cell>
          <cell r="E5648" t="str">
            <v>SFIATO DOPPIO GALL. PN40 DN150</v>
          </cell>
        </row>
        <row r="5649">
          <cell r="D5649" t="str">
            <v>E0750200</v>
          </cell>
          <cell r="E5649" t="str">
            <v>SFIATO DOPPIO GALL. PN40 DN200</v>
          </cell>
        </row>
        <row r="5650">
          <cell r="D5650" t="str">
            <v>E0750250</v>
          </cell>
          <cell r="E5650" t="str">
            <v>SFIATO DOPPIO GALL. PN40 DN250</v>
          </cell>
        </row>
        <row r="5651">
          <cell r="D5651" t="str">
            <v>E0750300</v>
          </cell>
          <cell r="E5651" t="str">
            <v>SFIATO DOPPIO GALL. PN40 DN300</v>
          </cell>
        </row>
        <row r="5652">
          <cell r="D5652" t="str">
            <v>E0760050</v>
          </cell>
          <cell r="E5652" t="str">
            <v>SFIATO DOPPIO GALL. PN64 DN50</v>
          </cell>
        </row>
        <row r="5653">
          <cell r="D5653" t="str">
            <v>E0760080</v>
          </cell>
          <cell r="E5653" t="str">
            <v>SFIATO DOPPIO GALL. PN64 DN80</v>
          </cell>
        </row>
        <row r="5654">
          <cell r="D5654" t="str">
            <v>E0760100</v>
          </cell>
          <cell r="E5654" t="str">
            <v>SFIATO DOPPIO GALL. PN64 DN100</v>
          </cell>
        </row>
        <row r="5655">
          <cell r="D5655" t="str">
            <v>E0770025</v>
          </cell>
          <cell r="E5655" t="str">
            <v>SFIATO SERIE 400 PN16 DN25</v>
          </cell>
        </row>
        <row r="5656">
          <cell r="D5656" t="str">
            <v>E0770050</v>
          </cell>
          <cell r="E5656" t="str">
            <v>SFIATO SERIE 400 PN16 DN50</v>
          </cell>
        </row>
        <row r="5657">
          <cell r="D5657" t="str">
            <v>E0770065</v>
          </cell>
          <cell r="E5657" t="str">
            <v>SFIATO SERIE 400 PN16 DN65</v>
          </cell>
        </row>
        <row r="5658">
          <cell r="D5658" t="str">
            <v>E0770080</v>
          </cell>
          <cell r="E5658" t="str">
            <v>SFIATO SERIE 400 PN16 DN80</v>
          </cell>
        </row>
        <row r="5659">
          <cell r="D5659" t="str">
            <v>E0770100</v>
          </cell>
          <cell r="E5659" t="str">
            <v>SFIATO SERIE 400 PN16 DN100</v>
          </cell>
        </row>
        <row r="5660">
          <cell r="D5660" t="str">
            <v>E0780080</v>
          </cell>
          <cell r="E5660" t="str">
            <v>SFIATO SERIE 600 PN16 DN80</v>
          </cell>
        </row>
        <row r="5661">
          <cell r="D5661" t="str">
            <v>E0780100</v>
          </cell>
          <cell r="E5661" t="str">
            <v>SFIATO SERIE 600 PN16 DN100</v>
          </cell>
        </row>
        <row r="5662">
          <cell r="D5662" t="str">
            <v>E0790100</v>
          </cell>
          <cell r="E5662" t="str">
            <v>SFIATO SERIE 900 PN16 DN100</v>
          </cell>
        </row>
        <row r="5663">
          <cell r="D5663" t="str">
            <v>E0790125</v>
          </cell>
          <cell r="E5663" t="str">
            <v>SFIATO SERIE 900 PN16 DN125</v>
          </cell>
        </row>
        <row r="5664">
          <cell r="D5664" t="str">
            <v>E0790150</v>
          </cell>
          <cell r="E5664" t="str">
            <v>SFIATO SERIE 900 PN16 DN150</v>
          </cell>
        </row>
        <row r="5665">
          <cell r="D5665" t="str">
            <v>E0790200</v>
          </cell>
          <cell r="E5665" t="str">
            <v>SFIATO SERIE 900 PN16 DN200</v>
          </cell>
        </row>
        <row r="5666">
          <cell r="D5666" t="str">
            <v>E0790250</v>
          </cell>
          <cell r="E5666" t="str">
            <v>SFIATO SERIE 900 PN16 DN250</v>
          </cell>
        </row>
        <row r="5667">
          <cell r="D5667" t="str">
            <v>E0790300</v>
          </cell>
          <cell r="E5667" t="str">
            <v>SFIATO SERIE 900 PN16 DN300</v>
          </cell>
        </row>
        <row r="5668">
          <cell r="D5668" t="str">
            <v>E0810025</v>
          </cell>
          <cell r="E5668" t="str">
            <v>SFIATO SERIE 400 PN25 DN25</v>
          </cell>
        </row>
        <row r="5669">
          <cell r="D5669" t="str">
            <v>E0810050</v>
          </cell>
          <cell r="E5669" t="str">
            <v>SFIATO SERIE 400 PN25 DN50</v>
          </cell>
        </row>
        <row r="5670">
          <cell r="D5670" t="str">
            <v>E0810065</v>
          </cell>
          <cell r="E5670" t="str">
            <v>SFIATO SERIE 400 PN25 DN65</v>
          </cell>
        </row>
        <row r="5671">
          <cell r="D5671" t="str">
            <v>E0810080</v>
          </cell>
          <cell r="E5671" t="str">
            <v>SFIATO SERIE 400 PN25 DN80</v>
          </cell>
        </row>
        <row r="5672">
          <cell r="D5672" t="str">
            <v>E0810100</v>
          </cell>
          <cell r="E5672" t="str">
            <v>SFIATO SERIE 400 PN25 DN100</v>
          </cell>
        </row>
        <row r="5673">
          <cell r="D5673" t="str">
            <v>E0820080</v>
          </cell>
          <cell r="E5673" t="str">
            <v>SFIATO SERIE 600 PN25 DN80</v>
          </cell>
        </row>
        <row r="5674">
          <cell r="D5674" t="str">
            <v>E0820100</v>
          </cell>
          <cell r="E5674" t="str">
            <v>SFIATO SERIE 600 PN25 DN100</v>
          </cell>
        </row>
        <row r="5675">
          <cell r="D5675" t="str">
            <v>E0830100</v>
          </cell>
          <cell r="E5675" t="str">
            <v>SFIATO SERIE 900 PN25 DN100</v>
          </cell>
        </row>
        <row r="5676">
          <cell r="D5676" t="str">
            <v>E0830125</v>
          </cell>
          <cell r="E5676" t="str">
            <v>SFIATO SERIE 900 PN25 DN125</v>
          </cell>
        </row>
        <row r="5677">
          <cell r="D5677" t="str">
            <v>E0830150</v>
          </cell>
          <cell r="E5677" t="str">
            <v>SFIATO SERIE 900 PN25 DN150</v>
          </cell>
        </row>
        <row r="5678">
          <cell r="D5678" t="str">
            <v>E0830200</v>
          </cell>
          <cell r="E5678" t="str">
            <v>SFIATO SERIE 900 PN25 DN200</v>
          </cell>
        </row>
        <row r="5679">
          <cell r="D5679" t="str">
            <v>E0830250</v>
          </cell>
          <cell r="E5679" t="str">
            <v>SFIATO SERIE 900 PN25 DN250</v>
          </cell>
        </row>
        <row r="5680">
          <cell r="D5680" t="str">
            <v>E0830300</v>
          </cell>
          <cell r="E5680" t="str">
            <v>SFIATO SERIE 900 PN25 DN300</v>
          </cell>
        </row>
        <row r="5681">
          <cell r="D5681" t="str">
            <v>E0840050</v>
          </cell>
          <cell r="E5681" t="str">
            <v>SFIATO D. GALL. 400 PN16 DN50</v>
          </cell>
        </row>
        <row r="5682">
          <cell r="D5682" t="str">
            <v>E0840065</v>
          </cell>
          <cell r="E5682" t="str">
            <v>SFIATO D. GALL. 400 PN16 DN65</v>
          </cell>
        </row>
        <row r="5683">
          <cell r="D5683" t="str">
            <v>E0840080</v>
          </cell>
          <cell r="E5683" t="str">
            <v>SFIATO D. GALL. 400 PN16 DN80</v>
          </cell>
        </row>
        <row r="5684">
          <cell r="D5684" t="str">
            <v>E0840100</v>
          </cell>
          <cell r="E5684" t="str">
            <v>SFIATO D. GALL. 400 PN16 DN100</v>
          </cell>
        </row>
        <row r="5685">
          <cell r="D5685" t="str">
            <v>E0850080</v>
          </cell>
          <cell r="E5685" t="str">
            <v>SFIATO D. GALL. 600 PN16 DN80</v>
          </cell>
        </row>
        <row r="5686">
          <cell r="D5686" t="str">
            <v>E0850100</v>
          </cell>
          <cell r="E5686" t="str">
            <v>SFIATO D. GALL. 600 PN16 DN100</v>
          </cell>
        </row>
        <row r="5687">
          <cell r="D5687" t="str">
            <v>E0860100</v>
          </cell>
          <cell r="E5687" t="str">
            <v>SFIATO D. GALL. 900 PN16 DN100</v>
          </cell>
        </row>
        <row r="5688">
          <cell r="D5688" t="str">
            <v>E0860125</v>
          </cell>
          <cell r="E5688" t="str">
            <v>SFIATO D. GALL. 900 PN16 DN125</v>
          </cell>
        </row>
        <row r="5689">
          <cell r="D5689" t="str">
            <v>E0860150</v>
          </cell>
          <cell r="E5689" t="str">
            <v>SFIATO D. GALL. 900 PN16 DN150</v>
          </cell>
        </row>
        <row r="5690">
          <cell r="D5690" t="str">
            <v>E0860200</v>
          </cell>
          <cell r="E5690" t="str">
            <v>SFIATO D. GALL. 900 PN16 DN200</v>
          </cell>
        </row>
        <row r="5691">
          <cell r="D5691" t="str">
            <v>E0860250</v>
          </cell>
          <cell r="E5691" t="str">
            <v>SFIATO D. GALL. 900 PN16 DN250</v>
          </cell>
        </row>
        <row r="5692">
          <cell r="D5692" t="str">
            <v>E0860300</v>
          </cell>
          <cell r="E5692" t="str">
            <v>SFIATO D. GALL. 900 PN16 DN300</v>
          </cell>
        </row>
        <row r="5693">
          <cell r="D5693" t="str">
            <v>E0870050</v>
          </cell>
          <cell r="E5693" t="str">
            <v>SFIATO D. GALL. 400 PN25 DN50</v>
          </cell>
        </row>
        <row r="5694">
          <cell r="D5694" t="str">
            <v>E0870065</v>
          </cell>
          <cell r="E5694" t="str">
            <v>SFIATO D. GALL. 400 PN25 DN65</v>
          </cell>
        </row>
        <row r="5695">
          <cell r="D5695" t="str">
            <v>E0870080</v>
          </cell>
          <cell r="E5695" t="str">
            <v>SFIATO D. GALL. 400 PN25 DN80</v>
          </cell>
        </row>
        <row r="5696">
          <cell r="D5696" t="str">
            <v>E0870100</v>
          </cell>
          <cell r="E5696" t="str">
            <v>SFIATO D. GALL. 400 PN25 DN100</v>
          </cell>
        </row>
        <row r="5697">
          <cell r="D5697" t="str">
            <v>E0880080</v>
          </cell>
          <cell r="E5697" t="str">
            <v>SFIATO D. GALL. 600 PN25 DN80</v>
          </cell>
        </row>
        <row r="5698">
          <cell r="D5698" t="str">
            <v>E0880100</v>
          </cell>
          <cell r="E5698" t="str">
            <v>SFIATO D. GALL. 600 PN25 DN100</v>
          </cell>
        </row>
        <row r="5699">
          <cell r="D5699" t="str">
            <v>E0890100</v>
          </cell>
          <cell r="E5699" t="str">
            <v>SFIATO D. GALL. 900 PN25 DN100</v>
          </cell>
        </row>
        <row r="5700">
          <cell r="D5700" t="str">
            <v>E0890125</v>
          </cell>
          <cell r="E5700" t="str">
            <v>SFIATO D. GALL. 900 PN25 DN125</v>
          </cell>
        </row>
        <row r="5701">
          <cell r="D5701" t="str">
            <v>E0890150</v>
          </cell>
          <cell r="E5701" t="str">
            <v>SFIATO D. GALL. 900 PN25 DN150</v>
          </cell>
        </row>
        <row r="5702">
          <cell r="D5702" t="str">
            <v>E0890200</v>
          </cell>
          <cell r="E5702" t="str">
            <v>SFIATO D. GALL. 900 PN25 DN200</v>
          </cell>
        </row>
        <row r="5703">
          <cell r="D5703" t="str">
            <v>E0890250</v>
          </cell>
          <cell r="E5703" t="str">
            <v>SFIATO D. GALL. 900 PN25 DN250</v>
          </cell>
        </row>
        <row r="5704">
          <cell r="D5704" t="str">
            <v>E0890300</v>
          </cell>
          <cell r="E5704" t="str">
            <v>SFIATO D. GALL. 900 PN25 DN300</v>
          </cell>
        </row>
        <row r="5705">
          <cell r="D5705" t="str">
            <v>E0900050</v>
          </cell>
          <cell r="E5705" t="str">
            <v>SFIATO D. GALL. 400 PN40 DN50</v>
          </cell>
        </row>
        <row r="5706">
          <cell r="D5706" t="str">
            <v>E0900065</v>
          </cell>
          <cell r="E5706" t="str">
            <v>SFIATO D. GALL. 400 PN40 DN65</v>
          </cell>
        </row>
        <row r="5707">
          <cell r="D5707" t="str">
            <v>E0900080</v>
          </cell>
          <cell r="E5707" t="str">
            <v>SFIATO D. GALL. 400 PN40 DN80</v>
          </cell>
        </row>
        <row r="5708">
          <cell r="D5708" t="str">
            <v>E0900100</v>
          </cell>
          <cell r="E5708" t="str">
            <v>SFIATO D. GALL. 400 PN40 DN100</v>
          </cell>
        </row>
        <row r="5709">
          <cell r="D5709" t="str">
            <v>E0910080</v>
          </cell>
          <cell r="E5709" t="str">
            <v>SFIATO D. GALL. 600 PN40 DN80</v>
          </cell>
        </row>
        <row r="5710">
          <cell r="D5710" t="str">
            <v>E0910100</v>
          </cell>
          <cell r="E5710" t="str">
            <v>SFIATO D. GALL. 600 PN40 DN100</v>
          </cell>
        </row>
        <row r="5711">
          <cell r="D5711" t="str">
            <v>E0920100</v>
          </cell>
          <cell r="E5711" t="str">
            <v>SFIATO D. GALL. 900 PN40 DN100</v>
          </cell>
        </row>
        <row r="5712">
          <cell r="D5712" t="str">
            <v>E0920125</v>
          </cell>
          <cell r="E5712" t="str">
            <v>SFIATO D. GALL. 900 PN40 DN125</v>
          </cell>
        </row>
        <row r="5713">
          <cell r="D5713" t="str">
            <v>E0920150</v>
          </cell>
          <cell r="E5713" t="str">
            <v>SFIATO D. GALL. 900 PN40 DN150</v>
          </cell>
        </row>
        <row r="5714">
          <cell r="D5714" t="str">
            <v>E0930050</v>
          </cell>
          <cell r="E5714" t="str">
            <v>SFIATO AC.D.GALL.400 PN64DN50</v>
          </cell>
        </row>
        <row r="5715">
          <cell r="D5715" t="str">
            <v>E0930065</v>
          </cell>
          <cell r="E5715" t="str">
            <v>SFIATO AC.D.GALL.400 PN64DN65</v>
          </cell>
        </row>
        <row r="5716">
          <cell r="D5716" t="str">
            <v>E0930080</v>
          </cell>
          <cell r="E5716" t="str">
            <v>SFIATO AC.D.GALL.400 PN64DN80</v>
          </cell>
        </row>
        <row r="5717">
          <cell r="D5717" t="str">
            <v>E0930100</v>
          </cell>
          <cell r="E5717" t="str">
            <v>SFIATO AC.D.GALL.400 PN64DN100</v>
          </cell>
        </row>
        <row r="5718">
          <cell r="D5718" t="str">
            <v>E0940065</v>
          </cell>
          <cell r="E5718" t="str">
            <v>SFIATO AC.D.GALL.600 PN64DN65</v>
          </cell>
        </row>
        <row r="5719">
          <cell r="D5719" t="str">
            <v>E0940080</v>
          </cell>
          <cell r="E5719" t="str">
            <v>SFIATO AC.D.GALL.600 PN64DN80</v>
          </cell>
        </row>
        <row r="5720">
          <cell r="D5720" t="str">
            <v>E0950100</v>
          </cell>
          <cell r="E5720" t="str">
            <v>SFIATO AC.D.GALL.900 PN64DN100</v>
          </cell>
        </row>
        <row r="5721">
          <cell r="D5721" t="str">
            <v>E0970050</v>
          </cell>
          <cell r="E5721" t="str">
            <v>SFIATO TIPO CROTONE PN16 DN50</v>
          </cell>
        </row>
        <row r="5722">
          <cell r="D5722" t="str">
            <v>E0970065</v>
          </cell>
          <cell r="E5722" t="str">
            <v>SFIATO TIPO CROTONE PN16 DN65</v>
          </cell>
        </row>
        <row r="5723">
          <cell r="D5723" t="str">
            <v>E0970080</v>
          </cell>
          <cell r="E5723" t="str">
            <v>SFIATO TIPO CROTONE PN16 DN80</v>
          </cell>
        </row>
        <row r="5724">
          <cell r="D5724" t="str">
            <v>E0980050</v>
          </cell>
          <cell r="E5724" t="str">
            <v>SFIATO TIPO CROTONE PN25 DN50</v>
          </cell>
        </row>
        <row r="5725">
          <cell r="D5725" t="str">
            <v>E0980065</v>
          </cell>
          <cell r="E5725" t="str">
            <v>SFIATO TIPO CROTONE PN25 DN65</v>
          </cell>
        </row>
        <row r="5726">
          <cell r="D5726" t="str">
            <v>E0980080</v>
          </cell>
          <cell r="E5726" t="str">
            <v>SFIATO TIPO CROTONE PN25 DN80</v>
          </cell>
        </row>
        <row r="5727">
          <cell r="D5727" t="str">
            <v>E0990050</v>
          </cell>
          <cell r="E5727" t="str">
            <v>SFIATO TIPO CROTONE PN40 DN50</v>
          </cell>
        </row>
        <row r="5728">
          <cell r="D5728" t="str">
            <v>E0990065</v>
          </cell>
          <cell r="E5728" t="str">
            <v>SFIATO TIPO CROTONE PN40 DN65</v>
          </cell>
        </row>
        <row r="5729">
          <cell r="D5729" t="str">
            <v>E0990080</v>
          </cell>
          <cell r="E5729" t="str">
            <v>SFIATO TIPO CROTONE PN40 DN80</v>
          </cell>
        </row>
        <row r="5730">
          <cell r="D5730" t="str">
            <v>F1600080</v>
          </cell>
          <cell r="E5730" t="str">
            <v>VAL. GS REGOL. POR. PN16 DN80</v>
          </cell>
        </row>
        <row r="5731">
          <cell r="D5731" t="str">
            <v>F1600100</v>
          </cell>
          <cell r="E5731" t="str">
            <v>VAL. GS REGOL. POR. PN16 DN100</v>
          </cell>
        </row>
        <row r="5732">
          <cell r="D5732" t="str">
            <v>F1600150</v>
          </cell>
          <cell r="E5732" t="str">
            <v>VAL. GS REGOL. POR. PN16 DN150</v>
          </cell>
        </row>
        <row r="5733">
          <cell r="D5733" t="str">
            <v>F1600200</v>
          </cell>
          <cell r="E5733" t="str">
            <v>VAL. GS REGOL. POR. PN16 DN200</v>
          </cell>
        </row>
        <row r="5734">
          <cell r="D5734" t="str">
            <v>F1600250</v>
          </cell>
          <cell r="E5734" t="str">
            <v>VAL. GS REGOL. POR. PN16 DN250</v>
          </cell>
        </row>
        <row r="5735">
          <cell r="D5735" t="str">
            <v>F1600300</v>
          </cell>
          <cell r="E5735" t="str">
            <v>VAL. GS REGOL. POR. PN16 DN300</v>
          </cell>
        </row>
        <row r="5736">
          <cell r="D5736" t="str">
            <v>F1600400</v>
          </cell>
          <cell r="E5736" t="str">
            <v>VAL. GS REGOL. POR. PN16 DN400</v>
          </cell>
        </row>
        <row r="5737">
          <cell r="D5737" t="str">
            <v>F1620080</v>
          </cell>
          <cell r="E5737" t="str">
            <v>VAL. GS REGOL. POR. PN25 DN80</v>
          </cell>
        </row>
        <row r="5738">
          <cell r="D5738" t="str">
            <v>F1620100</v>
          </cell>
          <cell r="E5738" t="str">
            <v>VAL. GS REGOL. POR. PN25 DN100</v>
          </cell>
        </row>
        <row r="5739">
          <cell r="D5739" t="str">
            <v>F1620150</v>
          </cell>
          <cell r="E5739" t="str">
            <v>VAL. GS REGOL. POR. PN25 DN150</v>
          </cell>
        </row>
        <row r="5740">
          <cell r="D5740" t="str">
            <v>F1620200</v>
          </cell>
          <cell r="E5740" t="str">
            <v>VAL. GS REGOL. POR. PN25 DN200</v>
          </cell>
        </row>
        <row r="5741">
          <cell r="D5741" t="str">
            <v>F1620250</v>
          </cell>
          <cell r="E5741" t="str">
            <v>VAL. GS REGOL. POR. PN25 DN250</v>
          </cell>
        </row>
        <row r="5742">
          <cell r="D5742" t="str">
            <v>F1620300</v>
          </cell>
          <cell r="E5742" t="str">
            <v>VAL. GS REGOL. POR. PN25 DN300</v>
          </cell>
        </row>
        <row r="5743">
          <cell r="D5743" t="str">
            <v>F1620400</v>
          </cell>
          <cell r="E5743" t="str">
            <v>VAL. GS REGOL. POR. PN25 DN400</v>
          </cell>
        </row>
        <row r="5744">
          <cell r="D5744" t="str">
            <v>F1640080</v>
          </cell>
          <cell r="E5744" t="str">
            <v>VAL. GS REGOL. POR. PN40 DN80</v>
          </cell>
        </row>
        <row r="5745">
          <cell r="D5745" t="str">
            <v>F1640100</v>
          </cell>
          <cell r="E5745" t="str">
            <v>VAL. GS REGOL. POR. PN40 DN100</v>
          </cell>
        </row>
        <row r="5746">
          <cell r="D5746" t="str">
            <v>F1640150</v>
          </cell>
          <cell r="E5746" t="str">
            <v>VAL. GS REGOL. POR. PN40 DN150</v>
          </cell>
        </row>
        <row r="5747">
          <cell r="D5747" t="str">
            <v>F1640200</v>
          </cell>
          <cell r="E5747" t="str">
            <v>VAL. GS REGOL. POR. PN40 DN200</v>
          </cell>
        </row>
        <row r="5748">
          <cell r="D5748" t="str">
            <v>F1640250</v>
          </cell>
          <cell r="E5748" t="str">
            <v>VAL. GS REGOL. POR. PN40 DN250</v>
          </cell>
        </row>
        <row r="5749">
          <cell r="D5749" t="str">
            <v>F1640300</v>
          </cell>
          <cell r="E5749" t="str">
            <v>VAL. GS REGOL. POR. PN40 DN300</v>
          </cell>
        </row>
        <row r="5750">
          <cell r="D5750" t="str">
            <v>F1640400</v>
          </cell>
          <cell r="E5750" t="str">
            <v>VAL. GS REGOL. POR. PN40 DN400</v>
          </cell>
        </row>
        <row r="5751">
          <cell r="D5751" t="str">
            <v>F1660200</v>
          </cell>
          <cell r="E5751" t="str">
            <v>VAL.AC. REGOL.POR. PN16 DN200</v>
          </cell>
        </row>
        <row r="5752">
          <cell r="D5752" t="str">
            <v>F1660250</v>
          </cell>
          <cell r="E5752" t="str">
            <v>VAL.AC. REGOL.POR. PN16 DN250</v>
          </cell>
        </row>
        <row r="5753">
          <cell r="D5753" t="str">
            <v>F1660300</v>
          </cell>
          <cell r="E5753" t="str">
            <v>VAL.AC. REGOL.POR. PN16 DN300</v>
          </cell>
        </row>
        <row r="5754">
          <cell r="D5754" t="str">
            <v>F1660350</v>
          </cell>
          <cell r="E5754" t="str">
            <v>VAL.AC. REGOL.POR. PN16 DN350</v>
          </cell>
        </row>
        <row r="5755">
          <cell r="D5755" t="str">
            <v>F1660400</v>
          </cell>
          <cell r="E5755" t="str">
            <v>VAL.AC. REGOL.POR. PN16 DN400</v>
          </cell>
        </row>
        <row r="5756">
          <cell r="D5756" t="str">
            <v>F1660450</v>
          </cell>
          <cell r="E5756" t="str">
            <v>VAL.AC. REGOL.POR. PN16 DN450</v>
          </cell>
        </row>
        <row r="5757">
          <cell r="D5757" t="str">
            <v>F1660500</v>
          </cell>
          <cell r="E5757" t="str">
            <v>VAL.AC. REGOL.POR. PN16 DN500</v>
          </cell>
        </row>
        <row r="5758">
          <cell r="D5758" t="str">
            <v>F1660600</v>
          </cell>
          <cell r="E5758" t="str">
            <v>VAL.AC. REGOL.POR. PN16 DN600</v>
          </cell>
        </row>
        <row r="5759">
          <cell r="D5759" t="str">
            <v>F1660700</v>
          </cell>
          <cell r="E5759" t="str">
            <v>VAL.AC. REGOL.POR. PN16 DN700</v>
          </cell>
        </row>
        <row r="5760">
          <cell r="D5760" t="str">
            <v>F1660800</v>
          </cell>
          <cell r="E5760" t="str">
            <v>VAL.AC. REGOL.POR. PN16 DN800</v>
          </cell>
        </row>
        <row r="5761">
          <cell r="D5761" t="str">
            <v>F1660900</v>
          </cell>
          <cell r="E5761" t="str">
            <v>VAL.AC. REGOL.POR. PN16 DN900</v>
          </cell>
        </row>
        <row r="5762">
          <cell r="D5762" t="str">
            <v>F1661000</v>
          </cell>
          <cell r="E5762" t="str">
            <v>VAL.AC. REGOL.POR. PN16 DN1000</v>
          </cell>
        </row>
        <row r="5763">
          <cell r="D5763" t="str">
            <v>F1680200</v>
          </cell>
          <cell r="E5763" t="str">
            <v>VAL.AC. REGOL.POR. PN25 DN200</v>
          </cell>
        </row>
        <row r="5764">
          <cell r="D5764" t="str">
            <v>F1680250</v>
          </cell>
          <cell r="E5764" t="str">
            <v>VAL.AC. REGOL.POR. PN25 DN250</v>
          </cell>
        </row>
        <row r="5765">
          <cell r="D5765" t="str">
            <v>F1680300</v>
          </cell>
          <cell r="E5765" t="str">
            <v>VAL.AC. REGOL.POR. PN25 DN300</v>
          </cell>
        </row>
        <row r="5766">
          <cell r="D5766" t="str">
            <v>F1680350</v>
          </cell>
          <cell r="E5766" t="str">
            <v>VAL.AC. REGOL.POR. PN25 DN350</v>
          </cell>
        </row>
        <row r="5767">
          <cell r="D5767" t="str">
            <v>F1680400</v>
          </cell>
          <cell r="E5767" t="str">
            <v>VAL.AC. REGOL.POR. PN25 DN400</v>
          </cell>
        </row>
        <row r="5768">
          <cell r="D5768" t="str">
            <v>F1680450</v>
          </cell>
          <cell r="E5768" t="str">
            <v>VAL.AC. REGOL.POR. PN25 DN450</v>
          </cell>
        </row>
        <row r="5769">
          <cell r="D5769" t="str">
            <v>F1680500</v>
          </cell>
          <cell r="E5769" t="str">
            <v>VAL.AC. REGOL.POR. PN25 DN500</v>
          </cell>
        </row>
        <row r="5770">
          <cell r="D5770" t="str">
            <v>F1680600</v>
          </cell>
          <cell r="E5770" t="str">
            <v>VAL.AC. REGOL.POR. PN25 DN600</v>
          </cell>
        </row>
        <row r="5771">
          <cell r="D5771" t="str">
            <v>F1680700</v>
          </cell>
          <cell r="E5771" t="str">
            <v>VAL.AC. REGOL.POR. PN25 DN700</v>
          </cell>
        </row>
        <row r="5772">
          <cell r="D5772" t="str">
            <v>F1680800</v>
          </cell>
          <cell r="E5772" t="str">
            <v>VAL.AC. REGOL.POR. PN25 DN800</v>
          </cell>
        </row>
        <row r="5773">
          <cell r="D5773" t="str">
            <v>F1680900</v>
          </cell>
          <cell r="E5773" t="str">
            <v>VAL.AC. REGOL.POR. PN25 DN900</v>
          </cell>
        </row>
        <row r="5774">
          <cell r="D5774" t="str">
            <v>F1681000</v>
          </cell>
          <cell r="E5774" t="str">
            <v>VAL.AC. REGOL.POR. PN25 DN1000</v>
          </cell>
        </row>
        <row r="5775">
          <cell r="D5775" t="str">
            <v>F1700200</v>
          </cell>
          <cell r="E5775" t="str">
            <v>VAL.AC. REGOL.POR. PN40 DN200</v>
          </cell>
        </row>
        <row r="5776">
          <cell r="D5776" t="str">
            <v>F1700250</v>
          </cell>
          <cell r="E5776" t="str">
            <v>VAL.AC. REGOL.POR. PN40 DN250</v>
          </cell>
        </row>
        <row r="5777">
          <cell r="D5777" t="str">
            <v>F1700300</v>
          </cell>
          <cell r="E5777" t="str">
            <v>VAL.AC. REGOL.POR. PN40 DN300</v>
          </cell>
        </row>
        <row r="5778">
          <cell r="D5778" t="str">
            <v>F1700350</v>
          </cell>
          <cell r="E5778" t="str">
            <v>VAL.AC. REGOL.POR. PN40 DN350</v>
          </cell>
        </row>
        <row r="5779">
          <cell r="D5779" t="str">
            <v>F1700400</v>
          </cell>
          <cell r="E5779" t="str">
            <v>VAL.AC. REGOL.POR. PN40 DN400</v>
          </cell>
        </row>
        <row r="5780">
          <cell r="D5780" t="str">
            <v>F1700450</v>
          </cell>
          <cell r="E5780" t="str">
            <v>VAL.AC. REGOL.POR. PN40 DN450</v>
          </cell>
        </row>
        <row r="5781">
          <cell r="D5781" t="str">
            <v>F1700500</v>
          </cell>
          <cell r="E5781" t="str">
            <v>VAL.AC. REGOL.POR. PN40 DN500</v>
          </cell>
        </row>
        <row r="5782">
          <cell r="D5782" t="str">
            <v>F1700600</v>
          </cell>
          <cell r="E5782" t="str">
            <v>VAL.AC. REGOL.POR. PN40 DN600</v>
          </cell>
        </row>
        <row r="5783">
          <cell r="D5783" t="str">
            <v>F1700700</v>
          </cell>
          <cell r="E5783" t="str">
            <v>VAL.AC. REGOL.POR. PN40 DN700</v>
          </cell>
        </row>
        <row r="5784">
          <cell r="D5784" t="str">
            <v>F1700800</v>
          </cell>
          <cell r="E5784" t="str">
            <v>VAL.AC. REGOL.POR. PN40 DN800</v>
          </cell>
        </row>
        <row r="5785">
          <cell r="D5785" t="str">
            <v>F1700900</v>
          </cell>
          <cell r="E5785" t="str">
            <v>VAL.AC. REGOL.POR. PN40 DN900</v>
          </cell>
        </row>
        <row r="5786">
          <cell r="D5786" t="str">
            <v>F1701000</v>
          </cell>
          <cell r="E5786" t="str">
            <v>VAL.AC. REGOL.POR. PN40 DN1000</v>
          </cell>
        </row>
        <row r="5787">
          <cell r="D5787" t="str">
            <v>G0320015</v>
          </cell>
          <cell r="E5787" t="str">
            <v>FILTRO Y GG25 PN16 DN15</v>
          </cell>
        </row>
        <row r="5788">
          <cell r="D5788" t="str">
            <v>G0320020</v>
          </cell>
          <cell r="E5788" t="str">
            <v>FILTRO Y GG25 PN16 DN20</v>
          </cell>
        </row>
        <row r="5789">
          <cell r="D5789" t="str">
            <v>G0320025</v>
          </cell>
          <cell r="E5789" t="str">
            <v>FILTRO Y GG25 PN16 DN25</v>
          </cell>
        </row>
        <row r="5790">
          <cell r="D5790" t="str">
            <v>G0320032</v>
          </cell>
          <cell r="E5790" t="str">
            <v>FILTRO Y GG25 PN16 DN32</v>
          </cell>
        </row>
        <row r="5791">
          <cell r="D5791" t="str">
            <v>G0320040</v>
          </cell>
          <cell r="E5791" t="str">
            <v>FILTRO Y GG25 PN16 DN40</v>
          </cell>
        </row>
        <row r="5792">
          <cell r="D5792" t="str">
            <v>G0320050</v>
          </cell>
          <cell r="E5792" t="str">
            <v>FILTRO Y GG25 PN16 DN50</v>
          </cell>
        </row>
        <row r="5793">
          <cell r="D5793" t="str">
            <v>G0320065</v>
          </cell>
          <cell r="E5793" t="str">
            <v>FILTRO Y GG25 PN16 DN65</v>
          </cell>
        </row>
        <row r="5794">
          <cell r="D5794" t="str">
            <v>G0320080</v>
          </cell>
          <cell r="E5794" t="str">
            <v>FILTRO Y GG25 PN16 DN80</v>
          </cell>
        </row>
        <row r="5795">
          <cell r="D5795" t="str">
            <v>G0320100</v>
          </cell>
          <cell r="E5795" t="str">
            <v>FILTRO Y GG25 PN16 DN100</v>
          </cell>
        </row>
        <row r="5796">
          <cell r="D5796" t="str">
            <v>G0320125</v>
          </cell>
          <cell r="E5796" t="str">
            <v>FILTRO Y GG25 PN16 DN125</v>
          </cell>
        </row>
        <row r="5797">
          <cell r="D5797" t="str">
            <v>G0320150</v>
          </cell>
          <cell r="E5797" t="str">
            <v>FILTRO Y GG25 PN16 DN150</v>
          </cell>
        </row>
        <row r="5798">
          <cell r="D5798" t="str">
            <v>G0320200</v>
          </cell>
          <cell r="E5798" t="str">
            <v>FILTRO Y GG25 PN16 DN200</v>
          </cell>
        </row>
        <row r="5799">
          <cell r="D5799" t="str">
            <v>G0320250</v>
          </cell>
          <cell r="E5799" t="str">
            <v>FILTRO Y GG25 PN16 DN250</v>
          </cell>
        </row>
        <row r="5800">
          <cell r="D5800" t="str">
            <v>G0320300</v>
          </cell>
          <cell r="E5800" t="str">
            <v>FILTRO Y GG25 PN16 DN300</v>
          </cell>
        </row>
        <row r="5801">
          <cell r="D5801" t="str">
            <v>G0320350</v>
          </cell>
          <cell r="E5801" t="str">
            <v>FILTRO Y GG25 PN16 DN350</v>
          </cell>
        </row>
        <row r="5802">
          <cell r="D5802" t="str">
            <v>G0320400</v>
          </cell>
          <cell r="E5802" t="str">
            <v>FILTRO Y GG25 PN16 DN400</v>
          </cell>
        </row>
        <row r="5803">
          <cell r="D5803" t="str">
            <v>G0330015</v>
          </cell>
          <cell r="E5803" t="str">
            <v>FILTRO ACC. Y PN25 DN15</v>
          </cell>
        </row>
        <row r="5804">
          <cell r="D5804" t="str">
            <v>G0330020</v>
          </cell>
          <cell r="E5804" t="str">
            <v>FILTRO ACC. Y PN25 DN20</v>
          </cell>
        </row>
        <row r="5805">
          <cell r="D5805" t="str">
            <v>G0330025</v>
          </cell>
          <cell r="E5805" t="str">
            <v>FILTRO ACC. Y PN25 DN25</v>
          </cell>
        </row>
        <row r="5806">
          <cell r="D5806" t="str">
            <v>G0330032</v>
          </cell>
          <cell r="E5806" t="str">
            <v>FILTRO ACC. Y PN25 DN32</v>
          </cell>
        </row>
        <row r="5807">
          <cell r="D5807" t="str">
            <v>G0330040</v>
          </cell>
          <cell r="E5807" t="str">
            <v>FILTRO ACC. Y PN25 DN40</v>
          </cell>
        </row>
        <row r="5808">
          <cell r="D5808" t="str">
            <v>G0330050</v>
          </cell>
          <cell r="E5808" t="str">
            <v>FILTRO ACC. Y PN25 DN50</v>
          </cell>
        </row>
        <row r="5809">
          <cell r="D5809" t="str">
            <v>G0330065</v>
          </cell>
          <cell r="E5809" t="str">
            <v>FILTRO ACC. Y PN25 DN65</v>
          </cell>
        </row>
        <row r="5810">
          <cell r="D5810" t="str">
            <v>G0330080</v>
          </cell>
          <cell r="E5810" t="str">
            <v>FILTRO ACC. Y PN25 DN80</v>
          </cell>
        </row>
        <row r="5811">
          <cell r="D5811" t="str">
            <v>G0330100</v>
          </cell>
          <cell r="E5811" t="str">
            <v>FILTRO ACC. Y PN25 DN100</v>
          </cell>
        </row>
        <row r="5812">
          <cell r="D5812" t="str">
            <v>G0330125</v>
          </cell>
          <cell r="E5812" t="str">
            <v>FILTRO ACC. Y PN25 DN125</v>
          </cell>
        </row>
        <row r="5813">
          <cell r="D5813" t="str">
            <v>G0330150</v>
          </cell>
          <cell r="E5813" t="str">
            <v>FILTRO ACC. Y PN25 DN150</v>
          </cell>
        </row>
        <row r="5814">
          <cell r="D5814" t="str">
            <v>G0330200</v>
          </cell>
          <cell r="E5814" t="str">
            <v>FILTRO ACC. Y PN25 DN200</v>
          </cell>
        </row>
        <row r="5815">
          <cell r="D5815" t="str">
            <v>G0330250</v>
          </cell>
          <cell r="E5815" t="str">
            <v>FILTRO ACC. Y PN25 DN250</v>
          </cell>
        </row>
        <row r="5816">
          <cell r="D5816" t="str">
            <v>G0340015</v>
          </cell>
          <cell r="E5816" t="str">
            <v>FILTRO ACC. Y PN40 DN15</v>
          </cell>
        </row>
        <row r="5817">
          <cell r="D5817" t="str">
            <v>G0340020</v>
          </cell>
          <cell r="E5817" t="str">
            <v>FILTRO ACC. Y PN40 DN20</v>
          </cell>
        </row>
        <row r="5818">
          <cell r="D5818" t="str">
            <v>G0340025</v>
          </cell>
          <cell r="E5818" t="str">
            <v>FILTRO ACC. Y PN40 DN25</v>
          </cell>
        </row>
        <row r="5819">
          <cell r="D5819" t="str">
            <v>G0340032</v>
          </cell>
          <cell r="E5819" t="str">
            <v>FILTRO ACC. Y PN40 DN32</v>
          </cell>
        </row>
        <row r="5820">
          <cell r="D5820" t="str">
            <v>G0340040</v>
          </cell>
          <cell r="E5820" t="str">
            <v>FILTRO ACC. Y PN40 DN40</v>
          </cell>
        </row>
        <row r="5821">
          <cell r="D5821" t="str">
            <v>G0340050</v>
          </cell>
          <cell r="E5821" t="str">
            <v>FILTRO ACC. Y PN40 DN50</v>
          </cell>
        </row>
        <row r="5822">
          <cell r="D5822" t="str">
            <v>G0340065</v>
          </cell>
          <cell r="E5822" t="str">
            <v>FILTRO ACC. Y PN40 DN65</v>
          </cell>
        </row>
        <row r="5823">
          <cell r="D5823" t="str">
            <v>G0340080</v>
          </cell>
          <cell r="E5823" t="str">
            <v>FILTRO ACC. Y PN40 DN80</v>
          </cell>
        </row>
        <row r="5824">
          <cell r="D5824" t="str">
            <v>G0340100</v>
          </cell>
          <cell r="E5824" t="str">
            <v>FILTRO ACC. Y PN40 DN100</v>
          </cell>
        </row>
        <row r="5825">
          <cell r="D5825" t="str">
            <v>G0340125</v>
          </cell>
          <cell r="E5825" t="str">
            <v>FILTRO ACC. Y PN40 DN125</v>
          </cell>
        </row>
        <row r="5826">
          <cell r="D5826" t="str">
            <v>G0340150</v>
          </cell>
          <cell r="E5826" t="str">
            <v>FILTRO ACC. Y PN40 DN150</v>
          </cell>
        </row>
        <row r="5827">
          <cell r="D5827" t="str">
            <v>G0340200</v>
          </cell>
          <cell r="E5827" t="str">
            <v>FILTRO ACC. Y PN40 DN200</v>
          </cell>
        </row>
        <row r="5828">
          <cell r="D5828" t="str">
            <v>G0340250</v>
          </cell>
          <cell r="E5828" t="str">
            <v>FILTRO ACC. Y PN40 DN250</v>
          </cell>
        </row>
        <row r="5829">
          <cell r="D5829" t="str">
            <v>G0350015</v>
          </cell>
          <cell r="E5829" t="str">
            <v>FILTRO ACC. Y PN64 DN15</v>
          </cell>
        </row>
        <row r="5830">
          <cell r="D5830" t="str">
            <v>G0350020</v>
          </cell>
          <cell r="E5830" t="str">
            <v>FILTRO ACC. Y PN64 DN20</v>
          </cell>
        </row>
        <row r="5831">
          <cell r="D5831" t="str">
            <v>G0350025</v>
          </cell>
          <cell r="E5831" t="str">
            <v>FILTRO ACC. Y PN64 DN25</v>
          </cell>
        </row>
        <row r="5832">
          <cell r="D5832" t="str">
            <v>G0350032</v>
          </cell>
          <cell r="E5832" t="str">
            <v>FILTRO ACC. Y PN64 DN32</v>
          </cell>
        </row>
        <row r="5833">
          <cell r="D5833" t="str">
            <v>G0350040</v>
          </cell>
          <cell r="E5833" t="str">
            <v>FILTRO ACC. Y PN64 DN40</v>
          </cell>
        </row>
        <row r="5834">
          <cell r="D5834" t="str">
            <v>G0350050</v>
          </cell>
          <cell r="E5834" t="str">
            <v>FILTRO ACC. Y PN64 DN50</v>
          </cell>
        </row>
        <row r="5835">
          <cell r="D5835" t="str">
            <v>G0350065</v>
          </cell>
          <cell r="E5835" t="str">
            <v>FILTRO ACC. Y PN64 DN65</v>
          </cell>
        </row>
        <row r="5836">
          <cell r="D5836" t="str">
            <v>G0350080</v>
          </cell>
          <cell r="E5836" t="str">
            <v>FILTRO ACC. Y PN64 DN80</v>
          </cell>
        </row>
        <row r="5837">
          <cell r="D5837" t="str">
            <v>G0350100</v>
          </cell>
          <cell r="E5837" t="str">
            <v>FILTRO ACC. Y PN64 DN100</v>
          </cell>
        </row>
        <row r="5838">
          <cell r="D5838" t="str">
            <v>G0380050</v>
          </cell>
          <cell r="E5838" t="str">
            <v>VAL.GALL.DIRIT.GG25 PN16 DN50</v>
          </cell>
        </row>
        <row r="5839">
          <cell r="D5839" t="str">
            <v>G0380065</v>
          </cell>
          <cell r="E5839" t="str">
            <v>VAL.GALL.DIRIT.GG25 PN16 DN65</v>
          </cell>
        </row>
        <row r="5840">
          <cell r="D5840" t="str">
            <v>G0380080</v>
          </cell>
          <cell r="E5840" t="str">
            <v>VAL.GALL.DIRIT.GG25 PN16 DN80</v>
          </cell>
        </row>
        <row r="5841">
          <cell r="D5841" t="str">
            <v>G0380100</v>
          </cell>
          <cell r="E5841" t="str">
            <v>VAL.GALL.DIRIT.GG25 PN16 DN100</v>
          </cell>
        </row>
        <row r="5842">
          <cell r="D5842" t="str">
            <v>G0380125</v>
          </cell>
          <cell r="E5842" t="str">
            <v>VAL.GALL.DIRIT.GG25 PN16 DN125</v>
          </cell>
        </row>
        <row r="5843">
          <cell r="D5843" t="str">
            <v>G0380150</v>
          </cell>
          <cell r="E5843" t="str">
            <v>VAL.GALL.DIRIT.GG25 PN16 DN150</v>
          </cell>
        </row>
        <row r="5844">
          <cell r="D5844" t="str">
            <v>G0380200</v>
          </cell>
          <cell r="E5844" t="str">
            <v>VAL.GALL.DIRIT.GG25 PN16 DN200</v>
          </cell>
        </row>
        <row r="5845">
          <cell r="D5845" t="str">
            <v>G0380250</v>
          </cell>
          <cell r="E5845" t="str">
            <v>VAL.GALL.DIRIT.GG25 PN16 DN250</v>
          </cell>
        </row>
        <row r="5846">
          <cell r="D5846" t="str">
            <v>G0380300</v>
          </cell>
          <cell r="E5846" t="str">
            <v>VAL.GALL.DIRIT.GG25 PN16 DN300</v>
          </cell>
        </row>
        <row r="5847">
          <cell r="D5847" t="str">
            <v>G0380350</v>
          </cell>
          <cell r="E5847" t="str">
            <v>VAL.GALL.DIRIT.GG25 PN16 DN350</v>
          </cell>
        </row>
        <row r="5848">
          <cell r="D5848" t="str">
            <v>G0380400</v>
          </cell>
          <cell r="E5848" t="str">
            <v>VAL.GALL.DIRIT.GG25 PN16 DN400</v>
          </cell>
        </row>
        <row r="5849">
          <cell r="D5849" t="str">
            <v>G0390050</v>
          </cell>
          <cell r="E5849" t="str">
            <v>VAL.GALL. SQU. GG25 PN16 DN50</v>
          </cell>
        </row>
        <row r="5850">
          <cell r="D5850" t="str">
            <v>G0390065</v>
          </cell>
          <cell r="E5850" t="str">
            <v>VAL.GALL. SQU. GG25 PN16 DN65</v>
          </cell>
        </row>
        <row r="5851">
          <cell r="D5851" t="str">
            <v>G0390080</v>
          </cell>
          <cell r="E5851" t="str">
            <v>VAL.GALL. SQU. GG25 PN16 DN80</v>
          </cell>
        </row>
        <row r="5852">
          <cell r="D5852" t="str">
            <v>G0390100</v>
          </cell>
          <cell r="E5852" t="str">
            <v>VAL.GALL. SQU. GG25 PN16 DN100</v>
          </cell>
        </row>
        <row r="5853">
          <cell r="D5853" t="str">
            <v>G0390125</v>
          </cell>
          <cell r="E5853" t="str">
            <v>VAL.GALL. SQU. GG25 PN16 DN125</v>
          </cell>
        </row>
        <row r="5854">
          <cell r="D5854" t="str">
            <v>G0390150</v>
          </cell>
          <cell r="E5854" t="str">
            <v>VAL.GALL. SQU. GG25 PN16 DN150</v>
          </cell>
        </row>
        <row r="5855">
          <cell r="D5855" t="str">
            <v>G0390200</v>
          </cell>
          <cell r="E5855" t="str">
            <v>VAL.GALL. SQU. GG25 PN16 DN200</v>
          </cell>
        </row>
        <row r="5856">
          <cell r="D5856" t="str">
            <v>G0390250</v>
          </cell>
          <cell r="E5856" t="str">
            <v>VAL.GALL. SQU. GG25 PN16 DN250</v>
          </cell>
        </row>
        <row r="5857">
          <cell r="D5857" t="str">
            <v>G0390300</v>
          </cell>
          <cell r="E5857" t="str">
            <v>VAL.GALL. SQU. GG25 PN16 DN300</v>
          </cell>
        </row>
        <row r="5858">
          <cell r="D5858" t="str">
            <v>G0390350</v>
          </cell>
          <cell r="E5858" t="str">
            <v>VAL.GALL. SQU. GG25 PN16 DN350</v>
          </cell>
        </row>
        <row r="5859">
          <cell r="D5859" t="str">
            <v>G0390400</v>
          </cell>
          <cell r="E5859" t="str">
            <v>VAL.GALL. SQU. GG25 PN16 DN400</v>
          </cell>
        </row>
        <row r="5860">
          <cell r="D5860" t="str">
            <v>G0500050</v>
          </cell>
          <cell r="E5860" t="str">
            <v>FILTRO FONDO ACC. PN10 DN50</v>
          </cell>
        </row>
        <row r="5861">
          <cell r="D5861" t="str">
            <v>G0500065</v>
          </cell>
          <cell r="E5861" t="str">
            <v>FILTRO FONDO ACC. PN10 DN65</v>
          </cell>
        </row>
        <row r="5862">
          <cell r="D5862" t="str">
            <v>G0500080</v>
          </cell>
          <cell r="E5862" t="str">
            <v>FILTRO FONDO ACC. PN10 DN80</v>
          </cell>
        </row>
        <row r="5863">
          <cell r="D5863" t="str">
            <v>G0500100</v>
          </cell>
          <cell r="E5863" t="str">
            <v>FILTRO FONDO ACC. PN10 DN100</v>
          </cell>
        </row>
        <row r="5864">
          <cell r="D5864" t="str">
            <v>G0500125</v>
          </cell>
          <cell r="E5864" t="str">
            <v>FILTRO FONDO ACC. PN10 DN125</v>
          </cell>
        </row>
        <row r="5865">
          <cell r="D5865" t="str">
            <v>G0500150</v>
          </cell>
          <cell r="E5865" t="str">
            <v>FILTRO FONDO ACC. PN10 DN150</v>
          </cell>
        </row>
        <row r="5866">
          <cell r="D5866" t="str">
            <v>G0500200</v>
          </cell>
          <cell r="E5866" t="str">
            <v>FILTRO FONDO ACC. PN10 DN200</v>
          </cell>
        </row>
        <row r="5867">
          <cell r="D5867" t="str">
            <v>G0500250</v>
          </cell>
          <cell r="E5867" t="str">
            <v>FILTRO FONDO ACC. PN10 DN250</v>
          </cell>
        </row>
        <row r="5868">
          <cell r="D5868" t="str">
            <v>G0500300</v>
          </cell>
          <cell r="E5868" t="str">
            <v>FILTRO FONDO ACC. PN10 DN300</v>
          </cell>
        </row>
        <row r="5869">
          <cell r="D5869" t="str">
            <v>G0500350</v>
          </cell>
          <cell r="E5869" t="str">
            <v>FILTRO FONDO ACC. PN10 DN350</v>
          </cell>
        </row>
        <row r="5870">
          <cell r="D5870" t="str">
            <v>G0500400</v>
          </cell>
          <cell r="E5870" t="str">
            <v>FILTRO FONDO ACC. PN10 DN400</v>
          </cell>
        </row>
        <row r="5871">
          <cell r="D5871" t="str">
            <v>G0510050</v>
          </cell>
          <cell r="E5871" t="str">
            <v>FILTRO FONDO GG25 PN10 DN50</v>
          </cell>
        </row>
        <row r="5872">
          <cell r="D5872" t="str">
            <v>G0510065</v>
          </cell>
          <cell r="E5872" t="str">
            <v>FILTRO FONDO GG25 PN10 DN65</v>
          </cell>
        </row>
        <row r="5873">
          <cell r="D5873" t="str">
            <v>G0510080</v>
          </cell>
          <cell r="E5873" t="str">
            <v>FILTRO FONDO GG25 PN10 DN80</v>
          </cell>
        </row>
        <row r="5874">
          <cell r="D5874" t="str">
            <v>G0510100</v>
          </cell>
          <cell r="E5874" t="str">
            <v>FILTRO FONDO GG25 PN10 DN100</v>
          </cell>
        </row>
        <row r="5875">
          <cell r="D5875" t="str">
            <v>G0510125</v>
          </cell>
          <cell r="E5875" t="str">
            <v>FILTRO FONDO GG25 PN10 DN125</v>
          </cell>
        </row>
        <row r="5876">
          <cell r="D5876" t="str">
            <v>G0510150</v>
          </cell>
          <cell r="E5876" t="str">
            <v>FILTRO FONDO GG25 PN10 DN150</v>
          </cell>
        </row>
        <row r="5877">
          <cell r="D5877" t="str">
            <v>G0510200</v>
          </cell>
          <cell r="E5877" t="str">
            <v>FILTRO FONDO GG25 PN10 DN200</v>
          </cell>
        </row>
        <row r="5878">
          <cell r="D5878" t="str">
            <v>G0510250</v>
          </cell>
          <cell r="E5878" t="str">
            <v>FILTRO FONDO GG25 PN10 DN250</v>
          </cell>
        </row>
        <row r="5879">
          <cell r="D5879" t="str">
            <v>H2010050</v>
          </cell>
          <cell r="E5879" t="str">
            <v>RIDUTTORE GHISA PN16 DN50</v>
          </cell>
        </row>
        <row r="5880">
          <cell r="D5880" t="str">
            <v>H2010065</v>
          </cell>
          <cell r="E5880" t="str">
            <v>RIDUTTORE GHISA PN16 DN65</v>
          </cell>
        </row>
        <row r="5881">
          <cell r="D5881" t="str">
            <v>H2010080</v>
          </cell>
          <cell r="E5881" t="str">
            <v>RIDUTTORE GHISA PN16 DN80</v>
          </cell>
        </row>
        <row r="5882">
          <cell r="D5882" t="str">
            <v>H2010100</v>
          </cell>
          <cell r="E5882" t="str">
            <v>RIDUTTORE GHISA PN16 DN100</v>
          </cell>
        </row>
        <row r="5883">
          <cell r="D5883" t="str">
            <v>H2010125</v>
          </cell>
          <cell r="E5883" t="str">
            <v>RIDUTTORE GHISA PN16 DN125</v>
          </cell>
        </row>
        <row r="5884">
          <cell r="D5884" t="str">
            <v>H2010150</v>
          </cell>
          <cell r="E5884" t="str">
            <v>RIDUTTORE GHISA PN16 DN150</v>
          </cell>
        </row>
        <row r="5885">
          <cell r="D5885" t="str">
            <v>H2010200</v>
          </cell>
          <cell r="E5885" t="str">
            <v>RIDUTTORE GHISA PN16 DN200</v>
          </cell>
        </row>
        <row r="5886">
          <cell r="D5886" t="str">
            <v>H2020050</v>
          </cell>
          <cell r="E5886" t="str">
            <v>RIDUTTORE GHISA PN25 DN50</v>
          </cell>
        </row>
        <row r="5887">
          <cell r="D5887" t="str">
            <v>H2020065</v>
          </cell>
          <cell r="E5887" t="str">
            <v>RIDUTTORE GHISA PN25 DN65</v>
          </cell>
        </row>
        <row r="5888">
          <cell r="D5888" t="str">
            <v>H2020080</v>
          </cell>
          <cell r="E5888" t="str">
            <v>RIDUTTORE GHISA PN25 DN80</v>
          </cell>
        </row>
        <row r="5889">
          <cell r="D5889" t="str">
            <v>H2020100</v>
          </cell>
          <cell r="E5889" t="str">
            <v>RIDUTTORE GHISA PN25 DN100</v>
          </cell>
        </row>
        <row r="5890">
          <cell r="D5890" t="str">
            <v>H2020125</v>
          </cell>
          <cell r="E5890" t="str">
            <v>RIDUTTORE GHISA PN25 DN125</v>
          </cell>
        </row>
        <row r="5891">
          <cell r="D5891" t="str">
            <v>H2020150</v>
          </cell>
          <cell r="E5891" t="str">
            <v>RIDUTTORE GHISA PN25 DN150</v>
          </cell>
        </row>
        <row r="5892">
          <cell r="D5892" t="str">
            <v>H2020200</v>
          </cell>
          <cell r="E5892" t="str">
            <v>RIDUTTORE GHISA PN25 DN200</v>
          </cell>
        </row>
        <row r="5893">
          <cell r="D5893" t="str">
            <v>H2030050</v>
          </cell>
          <cell r="E5893" t="str">
            <v>RIDUTTORE GHISA PN40 DN50</v>
          </cell>
        </row>
        <row r="5894">
          <cell r="D5894" t="str">
            <v>H2030065</v>
          </cell>
          <cell r="E5894" t="str">
            <v>RIDUTTORE GHISA PN40 DN65</v>
          </cell>
        </row>
        <row r="5895">
          <cell r="D5895" t="str">
            <v>H2030080</v>
          </cell>
          <cell r="E5895" t="str">
            <v>RIDUTTORE GHISA PN40 DN80</v>
          </cell>
        </row>
        <row r="5896">
          <cell r="D5896" t="str">
            <v>H2030100</v>
          </cell>
          <cell r="E5896" t="str">
            <v>RIDUTTORE GHISA PN40 DN100</v>
          </cell>
        </row>
        <row r="5897">
          <cell r="D5897" t="str">
            <v>H2030125</v>
          </cell>
          <cell r="E5897" t="str">
            <v>RIDUTTORE GHISA PN40 DN125</v>
          </cell>
        </row>
        <row r="5898">
          <cell r="D5898" t="str">
            <v>H2030150</v>
          </cell>
          <cell r="E5898" t="str">
            <v>RIDUTTORE GHISA PN40 DN150</v>
          </cell>
        </row>
        <row r="5899">
          <cell r="D5899" t="str">
            <v>H2030200</v>
          </cell>
          <cell r="E5899" t="str">
            <v>RIDUTTORE GHISA PN40 DN200</v>
          </cell>
        </row>
        <row r="5900">
          <cell r="D5900" t="str">
            <v>H2100015</v>
          </cell>
          <cell r="E5900" t="str">
            <v>VAL. SICU. GG DIRIT.PN16 DN15</v>
          </cell>
        </row>
        <row r="5901">
          <cell r="D5901" t="str">
            <v>H2100020</v>
          </cell>
          <cell r="E5901" t="str">
            <v>VAL. SICU. GG DIRIT.PN16 DN20</v>
          </cell>
        </row>
        <row r="5902">
          <cell r="D5902" t="str">
            <v>H2100025</v>
          </cell>
          <cell r="E5902" t="str">
            <v>VAL. SICU. GG DIRIT.PN16 DN25</v>
          </cell>
        </row>
        <row r="5903">
          <cell r="D5903" t="str">
            <v>H2100032</v>
          </cell>
          <cell r="E5903" t="str">
            <v>VAL. SICU. GG DIRIT.PN16 DN32</v>
          </cell>
        </row>
        <row r="5904">
          <cell r="D5904" t="str">
            <v>H2100040</v>
          </cell>
          <cell r="E5904" t="str">
            <v>VAL. SICU. GG DIRIT.PN16 DN40</v>
          </cell>
        </row>
        <row r="5905">
          <cell r="D5905" t="str">
            <v>H2100050</v>
          </cell>
          <cell r="E5905" t="str">
            <v>VAL. SICU. GG DIRIT.PN16 DN50</v>
          </cell>
        </row>
        <row r="5906">
          <cell r="D5906" t="str">
            <v>H2100065</v>
          </cell>
          <cell r="E5906" t="str">
            <v>VAL. SICU. GG DIRIT.PN16 DN65</v>
          </cell>
        </row>
        <row r="5907">
          <cell r="D5907" t="str">
            <v>H2100080</v>
          </cell>
          <cell r="E5907" t="str">
            <v>VAL. SICU. GG DIRIT.PN16 DN80</v>
          </cell>
        </row>
        <row r="5908">
          <cell r="D5908" t="str">
            <v>H2100100</v>
          </cell>
          <cell r="E5908" t="str">
            <v>VAL. SICU. GG DIRIT.PN16 DN100</v>
          </cell>
        </row>
        <row r="5909">
          <cell r="D5909" t="str">
            <v>H2100125</v>
          </cell>
          <cell r="E5909" t="str">
            <v>VAL. SICU. GG DIRIT.PN16 DN125</v>
          </cell>
        </row>
        <row r="5910">
          <cell r="D5910" t="str">
            <v>H2100150</v>
          </cell>
          <cell r="E5910" t="str">
            <v>VAL. SICU. GG DIRIT.PN16 DN150</v>
          </cell>
        </row>
        <row r="5911">
          <cell r="D5911" t="str">
            <v>H2100200</v>
          </cell>
          <cell r="E5911" t="str">
            <v>VAL. SICU. GG DIRIT.PN16 DN200</v>
          </cell>
        </row>
        <row r="5912">
          <cell r="D5912" t="str">
            <v>H2110015</v>
          </cell>
          <cell r="E5912" t="str">
            <v>VAL. SICU.ACC.DIRIT.PN25 DN15</v>
          </cell>
        </row>
        <row r="5913">
          <cell r="D5913" t="str">
            <v>H2110020</v>
          </cell>
          <cell r="E5913" t="str">
            <v>VAL. SICU.ACC.DIRIT.PN25 DN20</v>
          </cell>
        </row>
        <row r="5914">
          <cell r="D5914" t="str">
            <v>H2110025</v>
          </cell>
          <cell r="E5914" t="str">
            <v>VAL. SICU.ACC.DIRIT.PN25 DN25</v>
          </cell>
        </row>
        <row r="5915">
          <cell r="D5915" t="str">
            <v>H2110032</v>
          </cell>
          <cell r="E5915" t="str">
            <v>VAL. SICU.ACC.DIRIT.PN25 DN32</v>
          </cell>
        </row>
        <row r="5916">
          <cell r="D5916" t="str">
            <v>H2110040</v>
          </cell>
          <cell r="E5916" t="str">
            <v>VAL. SICU.ACC.DIRIT.PN25 DN40</v>
          </cell>
        </row>
        <row r="5917">
          <cell r="D5917" t="str">
            <v>H2110050</v>
          </cell>
          <cell r="E5917" t="str">
            <v>VAL. SICU.ACC.DIRIT.PN25 DN50</v>
          </cell>
        </row>
        <row r="5918">
          <cell r="D5918" t="str">
            <v>H2110065</v>
          </cell>
          <cell r="E5918" t="str">
            <v>VAL. SICU.ACC.DIRIT.PN25 DN65</v>
          </cell>
        </row>
        <row r="5919">
          <cell r="D5919" t="str">
            <v>H2110080</v>
          </cell>
          <cell r="E5919" t="str">
            <v>VAL. SICU.ACC.DIRIT.PN25 DN80</v>
          </cell>
        </row>
        <row r="5920">
          <cell r="D5920" t="str">
            <v>H2110100</v>
          </cell>
          <cell r="E5920" t="str">
            <v>VAL. SICU.ACC.DIRIT.PN25 DN100</v>
          </cell>
        </row>
        <row r="5921">
          <cell r="D5921" t="str">
            <v>H2110125</v>
          </cell>
          <cell r="E5921" t="str">
            <v>VAL. SICU.ACC.DIRIT.PN25 DN125</v>
          </cell>
        </row>
        <row r="5922">
          <cell r="D5922" t="str">
            <v>H2110150</v>
          </cell>
          <cell r="E5922" t="str">
            <v>VAL. SICU.ACC.DIRIT.PN25 DN150</v>
          </cell>
        </row>
        <row r="5923">
          <cell r="D5923" t="str">
            <v>H2110200</v>
          </cell>
          <cell r="E5923" t="str">
            <v>VAL. SICU.ACC.DIRIT.PN25 DN200</v>
          </cell>
        </row>
        <row r="5924">
          <cell r="D5924" t="str">
            <v>H2120015</v>
          </cell>
          <cell r="E5924" t="str">
            <v>VAL. SICU.ACC.DIRIT.PN40 DN15</v>
          </cell>
        </row>
        <row r="5925">
          <cell r="D5925" t="str">
            <v>H2120020</v>
          </cell>
          <cell r="E5925" t="str">
            <v>VAL. SICU.ACC.DIRIT.PN40 DN20</v>
          </cell>
        </row>
        <row r="5926">
          <cell r="D5926" t="str">
            <v>H2120025</v>
          </cell>
          <cell r="E5926" t="str">
            <v>VAL. SICU.ACC.DIRIT.PN40 DN25</v>
          </cell>
        </row>
        <row r="5927">
          <cell r="D5927" t="str">
            <v>H2120032</v>
          </cell>
          <cell r="E5927" t="str">
            <v>VAL. SICU.ACC.DIRIT.PN40 DN32</v>
          </cell>
        </row>
        <row r="5928">
          <cell r="D5928" t="str">
            <v>H2120040</v>
          </cell>
          <cell r="E5928" t="str">
            <v>VAL. SICU.ACC.DIRIT.PN40 DN40</v>
          </cell>
        </row>
        <row r="5929">
          <cell r="D5929" t="str">
            <v>H2120050</v>
          </cell>
          <cell r="E5929" t="str">
            <v>VAL. SICU.ACC.DIRIT.PN40 DN50</v>
          </cell>
        </row>
        <row r="5930">
          <cell r="D5930" t="str">
            <v>H2120065</v>
          </cell>
          <cell r="E5930" t="str">
            <v>VAL. SICU.ACC.DIRIT.PN40 DN65</v>
          </cell>
        </row>
        <row r="5931">
          <cell r="D5931" t="str">
            <v>H2120080</v>
          </cell>
          <cell r="E5931" t="str">
            <v>VAL. SICU.ACC.DIRIT.PN40 DN80</v>
          </cell>
        </row>
        <row r="5932">
          <cell r="D5932" t="str">
            <v>H2120100</v>
          </cell>
          <cell r="E5932" t="str">
            <v>VAL. SICU.ACC.DIRIT.PN40 DN100</v>
          </cell>
        </row>
        <row r="5933">
          <cell r="D5933" t="str">
            <v>H2120125</v>
          </cell>
          <cell r="E5933" t="str">
            <v>VAL. SICU.ACC.DIRIT.PN40 DN125</v>
          </cell>
        </row>
        <row r="5934">
          <cell r="D5934" t="str">
            <v>H2120150</v>
          </cell>
          <cell r="E5934" t="str">
            <v>VAL. SICU.ACC.DIRIT.PN40 DN150</v>
          </cell>
        </row>
        <row r="5935">
          <cell r="D5935" t="str">
            <v>H2120200</v>
          </cell>
          <cell r="E5935" t="str">
            <v>VAL. SICU.ACC.DIRIT.PN40 DN200</v>
          </cell>
        </row>
        <row r="5936">
          <cell r="D5936" t="str">
            <v>H2140015</v>
          </cell>
          <cell r="E5936" t="str">
            <v>VAL.SICU.GG ACC.SQU.PN16 DN15</v>
          </cell>
        </row>
        <row r="5937">
          <cell r="D5937" t="str">
            <v>H2140020</v>
          </cell>
          <cell r="E5937" t="str">
            <v>VAL.SICU.GG ACC.SQU.PN16 DN20</v>
          </cell>
        </row>
        <row r="5938">
          <cell r="D5938" t="str">
            <v>H2140025</v>
          </cell>
          <cell r="E5938" t="str">
            <v>VAL.SICU.GG ACC.SQU.PN16 DN25</v>
          </cell>
        </row>
        <row r="5939">
          <cell r="D5939" t="str">
            <v>H2140032</v>
          </cell>
          <cell r="E5939" t="str">
            <v>VAL.SICU.GG ACC.SQU.PN16 DN32</v>
          </cell>
        </row>
        <row r="5940">
          <cell r="D5940" t="str">
            <v>H2140040</v>
          </cell>
          <cell r="E5940" t="str">
            <v>VAL.SICU.GG ACC.SQU.PN16 DN40</v>
          </cell>
        </row>
        <row r="5941">
          <cell r="D5941" t="str">
            <v>H2140050</v>
          </cell>
          <cell r="E5941" t="str">
            <v>VAL.SICU.GG ACC.SQU.PN16 DN50</v>
          </cell>
        </row>
        <row r="5942">
          <cell r="D5942" t="str">
            <v>H2140065</v>
          </cell>
          <cell r="E5942" t="str">
            <v>VAL.SICU.GG ACC.SQU.PN16 DN65</v>
          </cell>
        </row>
        <row r="5943">
          <cell r="D5943" t="str">
            <v>H2140080</v>
          </cell>
          <cell r="E5943" t="str">
            <v>VAL.SICU.GG ACC.SQU.PN16 DN80</v>
          </cell>
        </row>
        <row r="5944">
          <cell r="D5944" t="str">
            <v>H2140100</v>
          </cell>
          <cell r="E5944" t="str">
            <v>VAL.SICU.GG ACC.SQU.PN16 DN100</v>
          </cell>
        </row>
        <row r="5945">
          <cell r="D5945" t="str">
            <v>H2140125</v>
          </cell>
          <cell r="E5945" t="str">
            <v>VAL.SICU.GG ACC.SQU.PN16 DN125</v>
          </cell>
        </row>
        <row r="5946">
          <cell r="D5946" t="str">
            <v>H2140150</v>
          </cell>
          <cell r="E5946" t="str">
            <v>VAL.SICU.GG ACC.SQU.PN16 DN150</v>
          </cell>
        </row>
        <row r="5947">
          <cell r="D5947" t="str">
            <v>H2140200</v>
          </cell>
          <cell r="E5947" t="str">
            <v>VAL.SICU.GG ACC.SQU.PN16 DN200</v>
          </cell>
        </row>
        <row r="5948">
          <cell r="D5948" t="str">
            <v>H2150015</v>
          </cell>
          <cell r="E5948" t="str">
            <v>VAL.SICU.GG ACC.SQU.PN25 DN15</v>
          </cell>
        </row>
        <row r="5949">
          <cell r="D5949" t="str">
            <v>H2150020</v>
          </cell>
          <cell r="E5949" t="str">
            <v>VAL.SICU.GG ACC.SQU.PN25 DN20</v>
          </cell>
        </row>
        <row r="5950">
          <cell r="D5950" t="str">
            <v>H2150025</v>
          </cell>
          <cell r="E5950" t="str">
            <v>VAL.SICU.GG ACC.SQU.PN25 DN25</v>
          </cell>
        </row>
        <row r="5951">
          <cell r="D5951" t="str">
            <v>H2150032</v>
          </cell>
          <cell r="E5951" t="str">
            <v>VAL.SICU.GG ACC.SQU.PN25 DN32</v>
          </cell>
        </row>
        <row r="5952">
          <cell r="D5952" t="str">
            <v>H2150040</v>
          </cell>
          <cell r="E5952" t="str">
            <v>VAL.SICU.GG ACC.SQU.PN25 DN40</v>
          </cell>
        </row>
        <row r="5953">
          <cell r="D5953" t="str">
            <v>H2150050</v>
          </cell>
          <cell r="E5953" t="str">
            <v>VAL.SICU.GG ACC.SQU.PN25 DN50</v>
          </cell>
        </row>
        <row r="5954">
          <cell r="D5954" t="str">
            <v>H2150065</v>
          </cell>
          <cell r="E5954" t="str">
            <v>VAL.SICU.GG ACC.SQU.PN25 DN65</v>
          </cell>
        </row>
        <row r="5955">
          <cell r="D5955" t="str">
            <v>H2150080</v>
          </cell>
          <cell r="E5955" t="str">
            <v>VAL.SICU.GG ACC.SQU.PN25 DN80</v>
          </cell>
        </row>
        <row r="5956">
          <cell r="D5956" t="str">
            <v>H2150100</v>
          </cell>
          <cell r="E5956" t="str">
            <v>VAL.SICU.GG ACC.SQU.PN25 DN100</v>
          </cell>
        </row>
        <row r="5957">
          <cell r="D5957" t="str">
            <v>H2150125</v>
          </cell>
          <cell r="E5957" t="str">
            <v>VAL.SICU.GG ACC.SQU.PN25 DN125</v>
          </cell>
        </row>
        <row r="5958">
          <cell r="D5958" t="str">
            <v>H2150150</v>
          </cell>
          <cell r="E5958" t="str">
            <v>VAL.SICU.GG ACC.SQU.PN25 DN150</v>
          </cell>
        </row>
        <row r="5959">
          <cell r="D5959" t="str">
            <v>H2150200</v>
          </cell>
          <cell r="E5959" t="str">
            <v>VAL.SICU.GG ACC.SQU.PN25 DN200</v>
          </cell>
        </row>
        <row r="5960">
          <cell r="D5960" t="str">
            <v>H2160015</v>
          </cell>
          <cell r="E5960" t="str">
            <v>VAL.SICU.GG ACC.SQU.PN40 DN15</v>
          </cell>
        </row>
        <row r="5961">
          <cell r="D5961" t="str">
            <v>H2160020</v>
          </cell>
          <cell r="E5961" t="str">
            <v>VAL.SICU.GG ACC.SQU.PN40 DN20</v>
          </cell>
        </row>
        <row r="5962">
          <cell r="D5962" t="str">
            <v>H2160025</v>
          </cell>
          <cell r="E5962" t="str">
            <v>VAL.SICU.GG ACC.SQU.PN40 DN25</v>
          </cell>
        </row>
        <row r="5963">
          <cell r="D5963" t="str">
            <v>H2160032</v>
          </cell>
          <cell r="E5963" t="str">
            <v>VAL.SICU.GG ACC.SQU.PN40 DN32</v>
          </cell>
        </row>
        <row r="5964">
          <cell r="D5964" t="str">
            <v>H2160040</v>
          </cell>
          <cell r="E5964" t="str">
            <v>VAL.SICU.GG ACC.SQU.PN40 DN40</v>
          </cell>
        </row>
        <row r="5965">
          <cell r="D5965" t="str">
            <v>H2160050</v>
          </cell>
          <cell r="E5965" t="str">
            <v>VAL.SICU.GG ACC.SQU.PN40 DN50</v>
          </cell>
        </row>
        <row r="5966">
          <cell r="D5966" t="str">
            <v>H2160065</v>
          </cell>
          <cell r="E5966" t="str">
            <v>VAL.SICU.GG ACC.SQU.PN40 DN65</v>
          </cell>
        </row>
        <row r="5967">
          <cell r="D5967" t="str">
            <v>H2160080</v>
          </cell>
          <cell r="E5967" t="str">
            <v>VAL.SICU.GG ACC.SQU.PN40 DN80</v>
          </cell>
        </row>
        <row r="5968">
          <cell r="D5968" t="str">
            <v>H2160100</v>
          </cell>
          <cell r="E5968" t="str">
            <v>VAL.SICU.GG ACC.SQU.PN40 DN100</v>
          </cell>
        </row>
        <row r="5969">
          <cell r="D5969" t="str">
            <v>H2160125</v>
          </cell>
          <cell r="E5969" t="str">
            <v>VAL.SICU.GG ACC.SQU.PN40 DN125</v>
          </cell>
        </row>
        <row r="5970">
          <cell r="D5970" t="str">
            <v>H2160150</v>
          </cell>
          <cell r="E5970" t="str">
            <v>VAL.SICU.GG ACC.SQU.PN40 DN150</v>
          </cell>
        </row>
        <row r="5971">
          <cell r="D5971" t="str">
            <v>H2160200</v>
          </cell>
          <cell r="E5971" t="str">
            <v>VAL.SICU.GG ACC.SQU.PN40 DN200</v>
          </cell>
        </row>
        <row r="5972">
          <cell r="D5972" t="str">
            <v>I4000050</v>
          </cell>
          <cell r="E5972" t="str">
            <v>MISURAT.EL.MAG.FL. PN10 DN50</v>
          </cell>
        </row>
        <row r="5973">
          <cell r="D5973" t="str">
            <v>I4000065</v>
          </cell>
          <cell r="E5973" t="str">
            <v>MISURAT.EL.MAG.FL. PN10 DN65</v>
          </cell>
        </row>
        <row r="5974">
          <cell r="D5974" t="str">
            <v>I4000080</v>
          </cell>
          <cell r="E5974" t="str">
            <v>MISURAT.EL.MAG.FL. PN10 DN80</v>
          </cell>
        </row>
        <row r="5975">
          <cell r="D5975" t="str">
            <v>I4000100</v>
          </cell>
          <cell r="E5975" t="str">
            <v>MISURAT.EL.MAG.FL. PN10 DN100</v>
          </cell>
        </row>
        <row r="5976">
          <cell r="D5976" t="str">
            <v>I4000125</v>
          </cell>
          <cell r="E5976" t="str">
            <v>MISURAT.EL.MAG.FL. PN10 DN125</v>
          </cell>
        </row>
        <row r="5977">
          <cell r="D5977" t="str">
            <v>I4000150</v>
          </cell>
          <cell r="E5977" t="str">
            <v>MISURAT.EL.MAG.FL. PN10 DN150</v>
          </cell>
        </row>
        <row r="5978">
          <cell r="D5978" t="str">
            <v>I4000200</v>
          </cell>
          <cell r="E5978" t="str">
            <v>MISURAT.EL.MAG.FL. PN10 DN200</v>
          </cell>
        </row>
        <row r="5979">
          <cell r="D5979" t="str">
            <v>I4000250</v>
          </cell>
          <cell r="E5979" t="str">
            <v>MISURAT.EL.MAG.FL. PN10 DN250</v>
          </cell>
        </row>
        <row r="5980">
          <cell r="D5980" t="str">
            <v>I4000300</v>
          </cell>
          <cell r="E5980" t="str">
            <v>MISURAT.EL.MAG.FL. PN10 DN300</v>
          </cell>
        </row>
        <row r="5981">
          <cell r="D5981" t="str">
            <v>I4000350</v>
          </cell>
          <cell r="E5981" t="str">
            <v>MISURAT.EL.MAG.FL. PN10 DN350</v>
          </cell>
        </row>
        <row r="5982">
          <cell r="D5982" t="str">
            <v>I4000400</v>
          </cell>
          <cell r="E5982" t="str">
            <v>MISURAT.EL.MAG.FL. PN10 DN400</v>
          </cell>
        </row>
        <row r="5983">
          <cell r="D5983" t="str">
            <v>I4000450</v>
          </cell>
          <cell r="E5983" t="str">
            <v>MISURAT.EL.MAG.FL. PN10 DN450</v>
          </cell>
        </row>
        <row r="5984">
          <cell r="D5984" t="str">
            <v>I4000500</v>
          </cell>
          <cell r="E5984" t="str">
            <v>MISURAT.EL.MAG.FL. PN10 DN500</v>
          </cell>
        </row>
        <row r="5985">
          <cell r="D5985" t="str">
            <v>I4000600</v>
          </cell>
          <cell r="E5985" t="str">
            <v>MISURAT.EL.MAG.FL. PN10 DN600</v>
          </cell>
        </row>
        <row r="5986">
          <cell r="D5986" t="str">
            <v>I4000700</v>
          </cell>
          <cell r="E5986" t="str">
            <v>MISURAT.EL.MAG.FL. PN10 DN700</v>
          </cell>
        </row>
        <row r="5987">
          <cell r="D5987" t="str">
            <v>I4000800</v>
          </cell>
          <cell r="E5987" t="str">
            <v>MISURAT.EL.MAG.FL. PN10 DN800</v>
          </cell>
        </row>
        <row r="5988">
          <cell r="D5988" t="str">
            <v>I4000900</v>
          </cell>
          <cell r="E5988" t="str">
            <v>MISURAT.EL.MAG.FL. PN10 DN900</v>
          </cell>
        </row>
        <row r="5989">
          <cell r="D5989" t="str">
            <v>I4001000</v>
          </cell>
          <cell r="E5989" t="str">
            <v>MISURAT.EL.MAG.FL. PN10 DN1000</v>
          </cell>
        </row>
        <row r="5990">
          <cell r="D5990" t="str">
            <v>I4001100</v>
          </cell>
          <cell r="E5990" t="str">
            <v>MISURAT.EL.MAG.FL. PN10 DN1100</v>
          </cell>
        </row>
        <row r="5991">
          <cell r="D5991" t="str">
            <v>I4001200</v>
          </cell>
          <cell r="E5991" t="str">
            <v>MISURAT.EL.MAG.FL. PN10 DN1200</v>
          </cell>
        </row>
        <row r="5992">
          <cell r="D5992" t="str">
            <v>I4010050</v>
          </cell>
          <cell r="E5992" t="str">
            <v>MISURAT.EL.MAG.FL. PN16 DN50</v>
          </cell>
        </row>
        <row r="5993">
          <cell r="D5993" t="str">
            <v>I4010065</v>
          </cell>
          <cell r="E5993" t="str">
            <v>MISURAT.EL.MAG.FL. PN16 DN65</v>
          </cell>
        </row>
        <row r="5994">
          <cell r="D5994" t="str">
            <v>I4010080</v>
          </cell>
          <cell r="E5994" t="str">
            <v>MISURAT.EL.MAG.FL. PN16 DN80</v>
          </cell>
        </row>
        <row r="5995">
          <cell r="D5995" t="str">
            <v>I4010100</v>
          </cell>
          <cell r="E5995" t="str">
            <v>MISURAT.EL.MAG.FL. PN16 DN100</v>
          </cell>
        </row>
        <row r="5996">
          <cell r="D5996" t="str">
            <v>I4010125</v>
          </cell>
          <cell r="E5996" t="str">
            <v>MISURAT.EL.MAG.FL. PN16 DN125</v>
          </cell>
        </row>
        <row r="5997">
          <cell r="D5997" t="str">
            <v>I4010150</v>
          </cell>
          <cell r="E5997" t="str">
            <v>MISURAT.EL.MAG.FL. PN16 DN150</v>
          </cell>
        </row>
        <row r="5998">
          <cell r="D5998" t="str">
            <v>I4010200</v>
          </cell>
          <cell r="E5998" t="str">
            <v>MISURAT.EL.MAG.FL. PN16 DN200</v>
          </cell>
        </row>
        <row r="5999">
          <cell r="D5999" t="str">
            <v>I4010250</v>
          </cell>
          <cell r="E5999" t="str">
            <v>MISURAT.EL.MAG.FL. PN16 DN250</v>
          </cell>
        </row>
        <row r="6000">
          <cell r="D6000" t="str">
            <v>I4010300</v>
          </cell>
          <cell r="E6000" t="str">
            <v>MISURAT.EL.MAG.FL. PN16 DN300</v>
          </cell>
        </row>
        <row r="6001">
          <cell r="D6001" t="str">
            <v>I4010350</v>
          </cell>
          <cell r="E6001" t="str">
            <v>MISURAT.EL.MAG.FL. PN16 DN350</v>
          </cell>
        </row>
        <row r="6002">
          <cell r="D6002" t="str">
            <v>I4010400</v>
          </cell>
          <cell r="E6002" t="str">
            <v>MISURAT.EL.MAG.FL. PN16 DN400</v>
          </cell>
        </row>
        <row r="6003">
          <cell r="D6003" t="str">
            <v>I4010450</v>
          </cell>
          <cell r="E6003" t="str">
            <v>MISURAT.EL.MAG.FL. PN16 DN450</v>
          </cell>
        </row>
        <row r="6004">
          <cell r="D6004" t="str">
            <v>I4010500</v>
          </cell>
          <cell r="E6004" t="str">
            <v>MISURAT.EL.MAG.FL. PN16 DN500</v>
          </cell>
        </row>
        <row r="6005">
          <cell r="D6005" t="str">
            <v>I4010600</v>
          </cell>
          <cell r="E6005" t="str">
            <v>MISURAT.EL.MAG.FL. PN16 DN600</v>
          </cell>
        </row>
        <row r="6006">
          <cell r="D6006" t="str">
            <v>I4010700</v>
          </cell>
          <cell r="E6006" t="str">
            <v>MISURAT.EL.MAG.FL. PN16 DN700</v>
          </cell>
        </row>
        <row r="6007">
          <cell r="D6007" t="str">
            <v>I4010800</v>
          </cell>
          <cell r="E6007" t="str">
            <v>MISURAT.EL.MAG.FL. PN16 DN800</v>
          </cell>
        </row>
        <row r="6008">
          <cell r="D6008" t="str">
            <v>I4010900</v>
          </cell>
          <cell r="E6008" t="str">
            <v>MISURAT.EL.MAG.FL. PN16 DN900</v>
          </cell>
        </row>
        <row r="6009">
          <cell r="D6009" t="str">
            <v>I4011000</v>
          </cell>
          <cell r="E6009" t="str">
            <v>MISURAT.EL.MAG.FL. PN16 DN1000</v>
          </cell>
        </row>
        <row r="6010">
          <cell r="D6010" t="str">
            <v>I4011100</v>
          </cell>
          <cell r="E6010" t="str">
            <v>MISURAT.EL.MAG.FL. PN16 DN1100</v>
          </cell>
        </row>
        <row r="6011">
          <cell r="D6011" t="str">
            <v>I4011200</v>
          </cell>
          <cell r="E6011" t="str">
            <v>MISURAT.EL.MAG.FL. PN16 DN1200</v>
          </cell>
        </row>
        <row r="6012">
          <cell r="D6012" t="str">
            <v>I4020050</v>
          </cell>
          <cell r="E6012" t="str">
            <v>MISURAT.EL.MAG.FL. PN25 DN50</v>
          </cell>
        </row>
        <row r="6013">
          <cell r="D6013" t="str">
            <v>I4020065</v>
          </cell>
          <cell r="E6013" t="str">
            <v>MISURAT.EL.MAG.FL. PN25 DN65</v>
          </cell>
        </row>
        <row r="6014">
          <cell r="D6014" t="str">
            <v>I4020080</v>
          </cell>
          <cell r="E6014" t="str">
            <v>MISURAT.EL.MAG.FL. PN25 DN80</v>
          </cell>
        </row>
        <row r="6015">
          <cell r="D6015" t="str">
            <v>I4020100</v>
          </cell>
          <cell r="E6015" t="str">
            <v>MISURAT.EL.MAG.FL. PN25 DN100</v>
          </cell>
        </row>
        <row r="6016">
          <cell r="D6016" t="str">
            <v>I4020125</v>
          </cell>
          <cell r="E6016" t="str">
            <v>MISURAT.EL.MAG.FL. PN25 DN125</v>
          </cell>
        </row>
        <row r="6017">
          <cell r="D6017" t="str">
            <v>I4020150</v>
          </cell>
          <cell r="E6017" t="str">
            <v>MISURAT.EL.MAG.FL. PN25 DN150</v>
          </cell>
        </row>
        <row r="6018">
          <cell r="D6018" t="str">
            <v>I4020200</v>
          </cell>
          <cell r="E6018" t="str">
            <v>MISURAT.EL.MAG.FL. PN25 DN200</v>
          </cell>
        </row>
        <row r="6019">
          <cell r="D6019" t="str">
            <v>I4020250</v>
          </cell>
          <cell r="E6019" t="str">
            <v>MISURAT.EL.MAG.FL. PN25 DN250</v>
          </cell>
        </row>
        <row r="6020">
          <cell r="D6020" t="str">
            <v>I4020300</v>
          </cell>
          <cell r="E6020" t="str">
            <v>MISURAT.EL.MAG.FL. PN25 DN300</v>
          </cell>
        </row>
        <row r="6021">
          <cell r="D6021" t="str">
            <v>I4020350</v>
          </cell>
          <cell r="E6021" t="str">
            <v>MISURAT.EL.MAG.FL. PN25 DN350</v>
          </cell>
        </row>
        <row r="6022">
          <cell r="D6022" t="str">
            <v>I4020400</v>
          </cell>
          <cell r="E6022" t="str">
            <v>MISURAT.EL.MAG.FL. PN25 DN400</v>
          </cell>
        </row>
        <row r="6023">
          <cell r="D6023" t="str">
            <v>I4020450</v>
          </cell>
          <cell r="E6023" t="str">
            <v>MISURAT.EL.MAG.FL. PN25 DN450</v>
          </cell>
        </row>
        <row r="6024">
          <cell r="D6024" t="str">
            <v>I4020500</v>
          </cell>
          <cell r="E6024" t="str">
            <v>MISURAT.EL.MAG.FL. PN25 DN500</v>
          </cell>
        </row>
        <row r="6025">
          <cell r="D6025" t="str">
            <v>I4020600</v>
          </cell>
          <cell r="E6025" t="str">
            <v>MISURAT.EL.MAG.FL. PN25 DN600</v>
          </cell>
        </row>
        <row r="6026">
          <cell r="D6026" t="str">
            <v>I4020700</v>
          </cell>
          <cell r="E6026" t="str">
            <v>MISURAT.EL.MAG.FL. PN25 DN700</v>
          </cell>
        </row>
        <row r="6027">
          <cell r="D6027" t="str">
            <v>I4020800</v>
          </cell>
          <cell r="E6027" t="str">
            <v>MISURAT.EL.MAG.FL. PN25 DN800</v>
          </cell>
        </row>
        <row r="6028">
          <cell r="D6028" t="str">
            <v>I4020900</v>
          </cell>
          <cell r="E6028" t="str">
            <v>MISURAT.EL.MAG.FL. PN25 DN900</v>
          </cell>
        </row>
        <row r="6029">
          <cell r="D6029" t="str">
            <v>I4021000</v>
          </cell>
          <cell r="E6029" t="str">
            <v>MISURAT.EL.MAG.FL. PN25 DN1000</v>
          </cell>
        </row>
        <row r="6030">
          <cell r="D6030" t="str">
            <v>I4021100</v>
          </cell>
          <cell r="E6030" t="str">
            <v>MISURAT.EL.MAG.FL. PN25 DN1100</v>
          </cell>
        </row>
        <row r="6031">
          <cell r="D6031" t="str">
            <v>I4021200</v>
          </cell>
          <cell r="E6031" t="str">
            <v>MISURAT.EL.MAG.FL. PN25 DN1200</v>
          </cell>
        </row>
        <row r="6032">
          <cell r="D6032" t="str">
            <v>I4030050</v>
          </cell>
          <cell r="E6032" t="str">
            <v>MISURAT.EL.MAG.FL. PN40 DN50</v>
          </cell>
        </row>
        <row r="6033">
          <cell r="D6033" t="str">
            <v>I4030065</v>
          </cell>
          <cell r="E6033" t="str">
            <v>MISURAT.EL.MAG.FL. PN40 DN65</v>
          </cell>
        </row>
        <row r="6034">
          <cell r="D6034" t="str">
            <v>I4030080</v>
          </cell>
          <cell r="E6034" t="str">
            <v>MISURAT.EL.MAG.FL. PN40 DN80</v>
          </cell>
        </row>
        <row r="6035">
          <cell r="D6035" t="str">
            <v>I4030100</v>
          </cell>
          <cell r="E6035" t="str">
            <v>MISURAT.EL.MAG.FL. PN40 DN100</v>
          </cell>
        </row>
        <row r="6036">
          <cell r="D6036" t="str">
            <v>I4030125</v>
          </cell>
          <cell r="E6036" t="str">
            <v>MISURAT.EL.MAG.FL. PN40 DN125</v>
          </cell>
        </row>
        <row r="6037">
          <cell r="D6037" t="str">
            <v>I4030150</v>
          </cell>
          <cell r="E6037" t="str">
            <v>MISURAT.EL.MAG.FL. PN40 DN150</v>
          </cell>
        </row>
        <row r="6038">
          <cell r="D6038" t="str">
            <v>I4030200</v>
          </cell>
          <cell r="E6038" t="str">
            <v>MISURAT.EL.MAG.FL. PN40 DN200</v>
          </cell>
        </row>
        <row r="6039">
          <cell r="D6039" t="str">
            <v>I4030250</v>
          </cell>
          <cell r="E6039" t="str">
            <v>MISURAT.EL.MAG.FL. PN40 DN250</v>
          </cell>
        </row>
        <row r="6040">
          <cell r="D6040" t="str">
            <v>I4030300</v>
          </cell>
          <cell r="E6040" t="str">
            <v>MISURAT.EL.MAG.FL. PN40 DN300</v>
          </cell>
        </row>
        <row r="6041">
          <cell r="D6041" t="str">
            <v>I4030350</v>
          </cell>
          <cell r="E6041" t="str">
            <v>MISURAT.EL.MAG.FL. PN40 DN350</v>
          </cell>
        </row>
        <row r="6042">
          <cell r="D6042" t="str">
            <v>I4030400</v>
          </cell>
          <cell r="E6042" t="str">
            <v>MISURAT.EL.MAG.FL. PN40 DN400</v>
          </cell>
        </row>
        <row r="6043">
          <cell r="D6043" t="str">
            <v>I4030450</v>
          </cell>
          <cell r="E6043" t="str">
            <v>MISURAT.EL.MAG.FL. PN40 DN450</v>
          </cell>
        </row>
        <row r="6044">
          <cell r="D6044" t="str">
            <v>I4030500</v>
          </cell>
          <cell r="E6044" t="str">
            <v>MISURAT.EL.MAG.FL. PN40 DN500</v>
          </cell>
        </row>
        <row r="6045">
          <cell r="D6045" t="str">
            <v>I4030600</v>
          </cell>
          <cell r="E6045" t="str">
            <v>MISURAT.EL.MAG.FL. PN40 DN600</v>
          </cell>
        </row>
        <row r="6046">
          <cell r="D6046" t="str">
            <v>I4030700</v>
          </cell>
          <cell r="E6046" t="str">
            <v>MISURAT.EL.MAG.FL. PN40 DN700</v>
          </cell>
        </row>
        <row r="6047">
          <cell r="D6047" t="str">
            <v>I4030800</v>
          </cell>
          <cell r="E6047" t="str">
            <v>MISURAT.EL.MAG.FL. PN40 DN800</v>
          </cell>
        </row>
        <row r="6048">
          <cell r="D6048" t="str">
            <v>I4030900</v>
          </cell>
          <cell r="E6048" t="str">
            <v>MISURAT.EL.MAG.FL. PN40 DN900</v>
          </cell>
        </row>
        <row r="6049">
          <cell r="D6049" t="str">
            <v>I4031000</v>
          </cell>
          <cell r="E6049" t="str">
            <v>MISURAT.EL.MAG.FL. PN40 DN1000</v>
          </cell>
        </row>
        <row r="6050">
          <cell r="D6050" t="str">
            <v>I4031100</v>
          </cell>
          <cell r="E6050" t="str">
            <v>MISURAT.EL.MAG.FL. PN40 DN1100</v>
          </cell>
        </row>
        <row r="6051">
          <cell r="D6051" t="str">
            <v>I4031200</v>
          </cell>
          <cell r="E6051" t="str">
            <v>MISURAT.EL.MAG.FL. PN40 DN1200</v>
          </cell>
        </row>
        <row r="6052">
          <cell r="D6052" t="str">
            <v>I404</v>
          </cell>
          <cell r="E6052" t="str">
            <v>CONVERTITORE BASE I404</v>
          </cell>
        </row>
        <row r="6053">
          <cell r="D6053" t="str">
            <v>I405</v>
          </cell>
          <cell r="E6053" t="str">
            <v>VERSIONE COMPATTA I405</v>
          </cell>
        </row>
        <row r="6054">
          <cell r="D6054" t="str">
            <v>I406</v>
          </cell>
          <cell r="E6054" t="str">
            <v>ALIMENTAZIONE 24V CC I406</v>
          </cell>
        </row>
        <row r="6055">
          <cell r="D6055" t="str">
            <v>I4070050</v>
          </cell>
          <cell r="E6055" t="str">
            <v>TUBO VENTURI COR.FL.PN10DN50</v>
          </cell>
        </row>
        <row r="6056">
          <cell r="D6056" t="str">
            <v>I4070065</v>
          </cell>
          <cell r="E6056" t="str">
            <v>TUBO VENTURI COR.FL.PN10DN65</v>
          </cell>
        </row>
        <row r="6057">
          <cell r="D6057" t="str">
            <v>I4070080</v>
          </cell>
          <cell r="E6057" t="str">
            <v>TUBO VENTURI COR.FL.PN10DN80</v>
          </cell>
        </row>
        <row r="6058">
          <cell r="D6058" t="str">
            <v>I4070100</v>
          </cell>
          <cell r="E6058" t="str">
            <v>TUBO VENTURI COR.FL.PN10DN100</v>
          </cell>
        </row>
        <row r="6059">
          <cell r="D6059" t="str">
            <v>I4070125</v>
          </cell>
          <cell r="E6059" t="str">
            <v>TUBO VENTURI COR.FL.PN10DN125</v>
          </cell>
        </row>
        <row r="6060">
          <cell r="D6060" t="str">
            <v>I4070150</v>
          </cell>
          <cell r="E6060" t="str">
            <v>TUBO VENTURI COR.FL.PN10DN150</v>
          </cell>
        </row>
        <row r="6061">
          <cell r="D6061" t="str">
            <v>I4070200</v>
          </cell>
          <cell r="E6061" t="str">
            <v>TUBO VENTURI COR.FL.PN10DN200</v>
          </cell>
        </row>
        <row r="6062">
          <cell r="D6062" t="str">
            <v>I4070250</v>
          </cell>
          <cell r="E6062" t="str">
            <v>TUBO VENTURI COR.FL.PN10DN250</v>
          </cell>
        </row>
        <row r="6063">
          <cell r="D6063" t="str">
            <v>I4070300</v>
          </cell>
          <cell r="E6063" t="str">
            <v>TUBO VENTURI COR.FL.PN10DN300</v>
          </cell>
        </row>
        <row r="6064">
          <cell r="D6064" t="str">
            <v>I4070350</v>
          </cell>
          <cell r="E6064" t="str">
            <v>TUBO VENTURI COR.FL.PN10DN350</v>
          </cell>
        </row>
        <row r="6065">
          <cell r="D6065" t="str">
            <v>I4070400</v>
          </cell>
          <cell r="E6065" t="str">
            <v>TUBO VENTURI COR.FL.PN10DN400</v>
          </cell>
        </row>
        <row r="6066">
          <cell r="D6066" t="str">
            <v>I4070450</v>
          </cell>
          <cell r="E6066" t="str">
            <v>TUBO VENTURI COR.FL.PN10DN450</v>
          </cell>
        </row>
        <row r="6067">
          <cell r="D6067" t="str">
            <v>I4070500</v>
          </cell>
          <cell r="E6067" t="str">
            <v>TUBO VENTURI COR.FL.PN10DN500</v>
          </cell>
        </row>
        <row r="6068">
          <cell r="D6068" t="str">
            <v>I4070600</v>
          </cell>
          <cell r="E6068" t="str">
            <v>TUBO VENTURI COR.FL.PN10DN600</v>
          </cell>
        </row>
        <row r="6069">
          <cell r="D6069" t="str">
            <v>I4070700</v>
          </cell>
          <cell r="E6069" t="str">
            <v>TUBO VENTURI COR.FL.PN10DN700</v>
          </cell>
        </row>
        <row r="6070">
          <cell r="D6070" t="str">
            <v>I4070800</v>
          </cell>
          <cell r="E6070" t="str">
            <v>TUBO VENTURI COR.FL.PN10DN800</v>
          </cell>
        </row>
        <row r="6071">
          <cell r="D6071" t="str">
            <v>I4070900</v>
          </cell>
          <cell r="E6071" t="str">
            <v>TUBO VENTURI COR.FL.PN10DN900</v>
          </cell>
        </row>
        <row r="6072">
          <cell r="D6072" t="str">
            <v>I4071000</v>
          </cell>
          <cell r="E6072" t="str">
            <v>TUBO VENTURI COR.FL.PN10DN1000</v>
          </cell>
        </row>
        <row r="6073">
          <cell r="D6073" t="str">
            <v>I4080050</v>
          </cell>
          <cell r="E6073" t="str">
            <v>TUBO VENTURI COR.FL.PN16DN50</v>
          </cell>
        </row>
        <row r="6074">
          <cell r="D6074" t="str">
            <v>I4080065</v>
          </cell>
          <cell r="E6074" t="str">
            <v>TUBO VENTURI COR.FL.PN16DN65</v>
          </cell>
        </row>
        <row r="6075">
          <cell r="D6075" t="str">
            <v>I4080080</v>
          </cell>
          <cell r="E6075" t="str">
            <v>TUBO VENTURI COR.FL.PN16DN80</v>
          </cell>
        </row>
        <row r="6076">
          <cell r="D6076" t="str">
            <v>I4080100</v>
          </cell>
          <cell r="E6076" t="str">
            <v>TUBO VENTURI COR.FL.PN16DN100</v>
          </cell>
        </row>
        <row r="6077">
          <cell r="D6077" t="str">
            <v>I4080125</v>
          </cell>
          <cell r="E6077" t="str">
            <v>TUBO VENTURI COR.FL.PN16DN125</v>
          </cell>
        </row>
        <row r="6078">
          <cell r="D6078" t="str">
            <v>I4080150</v>
          </cell>
          <cell r="E6078" t="str">
            <v>TUBO VENTURI COR.FL.PN16DN150</v>
          </cell>
        </row>
        <row r="6079">
          <cell r="D6079" t="str">
            <v>I4080200</v>
          </cell>
          <cell r="E6079" t="str">
            <v>TUBO VENTURI COR.FL.PN16DN200</v>
          </cell>
        </row>
        <row r="6080">
          <cell r="D6080" t="str">
            <v>I4080250</v>
          </cell>
          <cell r="E6080" t="str">
            <v>TUBO VENTURI COR.FL.PN16DN250</v>
          </cell>
        </row>
        <row r="6081">
          <cell r="D6081" t="str">
            <v>I4080300</v>
          </cell>
          <cell r="E6081" t="str">
            <v>TUBO VENTURI COR.FL.PN16DN300</v>
          </cell>
        </row>
        <row r="6082">
          <cell r="D6082" t="str">
            <v>I4080350</v>
          </cell>
          <cell r="E6082" t="str">
            <v>TUBO VENTURI COR.FL.PN16DN350</v>
          </cell>
        </row>
        <row r="6083">
          <cell r="D6083" t="str">
            <v>I4080400</v>
          </cell>
          <cell r="E6083" t="str">
            <v>TUBO VENTURI COR.FL.PN16DN400</v>
          </cell>
        </row>
        <row r="6084">
          <cell r="D6084" t="str">
            <v>I4080450</v>
          </cell>
          <cell r="E6084" t="str">
            <v>TUBO VENTURI COR.FL.PN16DN450</v>
          </cell>
        </row>
        <row r="6085">
          <cell r="D6085" t="str">
            <v>I4080500</v>
          </cell>
          <cell r="E6085" t="str">
            <v>TUBO VENTURI COR.FL.PN16DN500</v>
          </cell>
        </row>
        <row r="6086">
          <cell r="D6086" t="str">
            <v>I4080600</v>
          </cell>
          <cell r="E6086" t="str">
            <v>TUBO VENTURI COR.FL.PN16DN600</v>
          </cell>
        </row>
        <row r="6087">
          <cell r="D6087" t="str">
            <v>I4080700</v>
          </cell>
          <cell r="E6087" t="str">
            <v>TUBO VENTURI COR.FL.PN16DN700</v>
          </cell>
        </row>
        <row r="6088">
          <cell r="D6088" t="str">
            <v>I4080800</v>
          </cell>
          <cell r="E6088" t="str">
            <v>TUBO VENTURI COR.FL.PN16DN800</v>
          </cell>
        </row>
        <row r="6089">
          <cell r="D6089" t="str">
            <v>I4080900</v>
          </cell>
          <cell r="E6089" t="str">
            <v>TUBO VENTURI COR.FL.PN16DN900</v>
          </cell>
        </row>
        <row r="6090">
          <cell r="D6090" t="str">
            <v>I4081000</v>
          </cell>
          <cell r="E6090" t="str">
            <v>TUBO VENTURI COR.FL.PN16DN1000</v>
          </cell>
        </row>
        <row r="6091">
          <cell r="D6091" t="str">
            <v>I4090050</v>
          </cell>
          <cell r="E6091" t="str">
            <v>TUBO VENTURI COR.FL.PN25DN50</v>
          </cell>
        </row>
        <row r="6092">
          <cell r="D6092" t="str">
            <v>I4090065</v>
          </cell>
          <cell r="E6092" t="str">
            <v>TUBO VENTURI COR.FL.PN25DN65</v>
          </cell>
        </row>
        <row r="6093">
          <cell r="D6093" t="str">
            <v>I4090080</v>
          </cell>
          <cell r="E6093" t="str">
            <v>TUBO VENTURI COR.FL.PN25DN80</v>
          </cell>
        </row>
        <row r="6094">
          <cell r="D6094" t="str">
            <v>I4090100</v>
          </cell>
          <cell r="E6094" t="str">
            <v>TUBO VENTURI COR.FL.PN25DN100</v>
          </cell>
        </row>
        <row r="6095">
          <cell r="D6095" t="str">
            <v>I4090125</v>
          </cell>
          <cell r="E6095" t="str">
            <v>TUBO VENTURI COR.FL.PN25DN125</v>
          </cell>
        </row>
        <row r="6096">
          <cell r="D6096" t="str">
            <v>I4090150</v>
          </cell>
          <cell r="E6096" t="str">
            <v>TUBO VENTURI COR.FL.PN25DN150</v>
          </cell>
        </row>
        <row r="6097">
          <cell r="D6097" t="str">
            <v>I4090200</v>
          </cell>
          <cell r="E6097" t="str">
            <v>TUBO VENTURI COR.FL.PN25DN200</v>
          </cell>
        </row>
        <row r="6098">
          <cell r="D6098" t="str">
            <v>I4090250</v>
          </cell>
          <cell r="E6098" t="str">
            <v>TUBO VENTURI COR.FL.PN25DN250</v>
          </cell>
        </row>
        <row r="6099">
          <cell r="D6099" t="str">
            <v>I4090300</v>
          </cell>
          <cell r="E6099" t="str">
            <v>TUBO VENTURI COR.FL.PN25DN300</v>
          </cell>
        </row>
        <row r="6100">
          <cell r="D6100" t="str">
            <v>I4090350</v>
          </cell>
          <cell r="E6100" t="str">
            <v>TUBO VENTURI COR.FL.PN25DN350</v>
          </cell>
        </row>
        <row r="6101">
          <cell r="D6101" t="str">
            <v>I4090400</v>
          </cell>
          <cell r="E6101" t="str">
            <v>TUBO VENTURI COR.FL.PN25DN400</v>
          </cell>
        </row>
        <row r="6102">
          <cell r="D6102" t="str">
            <v>I4090450</v>
          </cell>
          <cell r="E6102" t="str">
            <v>TUBO VENTURI COR.FL.PN25DN450</v>
          </cell>
        </row>
        <row r="6103">
          <cell r="D6103" t="str">
            <v>I4090500</v>
          </cell>
          <cell r="E6103" t="str">
            <v>TUBO VENTURI COR.FL.PN25DN500</v>
          </cell>
        </row>
        <row r="6104">
          <cell r="D6104" t="str">
            <v>I4090600</v>
          </cell>
          <cell r="E6104" t="str">
            <v>TUBO VENTURI COR.FL.PN25DN600</v>
          </cell>
        </row>
        <row r="6105">
          <cell r="D6105" t="str">
            <v>I4090700</v>
          </cell>
          <cell r="E6105" t="str">
            <v>TUBO VENTURI COR.FL.PN25DN700</v>
          </cell>
        </row>
        <row r="6106">
          <cell r="D6106" t="str">
            <v>I4090800</v>
          </cell>
          <cell r="E6106" t="str">
            <v>TUBO VENTURI COR.FL.PN25DN800</v>
          </cell>
        </row>
        <row r="6107">
          <cell r="D6107" t="str">
            <v>I4090900</v>
          </cell>
          <cell r="E6107" t="str">
            <v>TUBO VENTURI COR.FL.PN25DN900</v>
          </cell>
        </row>
        <row r="6108">
          <cell r="D6108" t="str">
            <v>I4091000</v>
          </cell>
          <cell r="E6108" t="str">
            <v>TUBO VENTURI COR.FL.PN25DN1000</v>
          </cell>
        </row>
        <row r="6109">
          <cell r="D6109" t="str">
            <v>I4100050</v>
          </cell>
          <cell r="E6109" t="str">
            <v>TUBO VENTURI COR.FL.PN40DN50</v>
          </cell>
        </row>
        <row r="6110">
          <cell r="D6110" t="str">
            <v>I4100065</v>
          </cell>
          <cell r="E6110" t="str">
            <v>TUBO VENTURI COR.FL.PN40DN65</v>
          </cell>
        </row>
        <row r="6111">
          <cell r="D6111" t="str">
            <v>I4100080</v>
          </cell>
          <cell r="E6111" t="str">
            <v>TUBO VENTURI COR.FL.PN40DN80</v>
          </cell>
        </row>
        <row r="6112">
          <cell r="D6112" t="str">
            <v>I4100100</v>
          </cell>
          <cell r="E6112" t="str">
            <v>TUBO VENTURI COR.FL.PN40DN100</v>
          </cell>
        </row>
        <row r="6113">
          <cell r="D6113" t="str">
            <v>I4100125</v>
          </cell>
          <cell r="E6113" t="str">
            <v>TUBO VENTURI COR.FL.PN40DN125</v>
          </cell>
        </row>
        <row r="6114">
          <cell r="D6114" t="str">
            <v>I4100150</v>
          </cell>
          <cell r="E6114" t="str">
            <v>TUBO VENTURI COR.FL.PN40DN150</v>
          </cell>
        </row>
        <row r="6115">
          <cell r="D6115" t="str">
            <v>I4100200</v>
          </cell>
          <cell r="E6115" t="str">
            <v>TUBO VENTURI COR.FL.PN40DN200</v>
          </cell>
        </row>
        <row r="6116">
          <cell r="D6116" t="str">
            <v>I4100250</v>
          </cell>
          <cell r="E6116" t="str">
            <v>TUBO VENTURI COR.FL.PN40DN250</v>
          </cell>
        </row>
        <row r="6117">
          <cell r="D6117" t="str">
            <v>I4100300</v>
          </cell>
          <cell r="E6117" t="str">
            <v>TUBO VENTURI COR.FL.PN40DN300</v>
          </cell>
        </row>
        <row r="6118">
          <cell r="D6118" t="str">
            <v>I4100350</v>
          </cell>
          <cell r="E6118" t="str">
            <v>TUBO VENTURI COR.FL.PN40DN350</v>
          </cell>
        </row>
        <row r="6119">
          <cell r="D6119" t="str">
            <v>I4100400</v>
          </cell>
          <cell r="E6119" t="str">
            <v>TUBO VENTURI COR.FL.PN40DN400</v>
          </cell>
        </row>
        <row r="6120">
          <cell r="D6120" t="str">
            <v>I4100450</v>
          </cell>
          <cell r="E6120" t="str">
            <v>TUBO VENTURI COR.FL.PN40DN450</v>
          </cell>
        </row>
        <row r="6121">
          <cell r="D6121" t="str">
            <v>I4100500</v>
          </cell>
          <cell r="E6121" t="str">
            <v>TUBO VENTURI COR.FL.PN40DN500</v>
          </cell>
        </row>
        <row r="6122">
          <cell r="D6122" t="str">
            <v>I4100600</v>
          </cell>
          <cell r="E6122" t="str">
            <v>TUBO VENTURI COR.FL.PN40DN600</v>
          </cell>
        </row>
        <row r="6123">
          <cell r="D6123" t="str">
            <v>I4100700</v>
          </cell>
          <cell r="E6123" t="str">
            <v>TUBO VENTURI COR.FL.PN40DN700</v>
          </cell>
        </row>
        <row r="6124">
          <cell r="D6124" t="str">
            <v>I4100800</v>
          </cell>
          <cell r="E6124" t="str">
            <v>TUBO VENTURI COR.FL.PN40DN800</v>
          </cell>
        </row>
        <row r="6125">
          <cell r="D6125" t="str">
            <v>I4100900</v>
          </cell>
          <cell r="E6125" t="str">
            <v>TUBO VENTURI COR.FL.PN40DN900</v>
          </cell>
        </row>
        <row r="6126">
          <cell r="D6126" t="str">
            <v>I4101000</v>
          </cell>
          <cell r="E6126" t="str">
            <v>TUBO VENTURI COR.FL.PN40DN1000</v>
          </cell>
        </row>
        <row r="6127">
          <cell r="D6127" t="str">
            <v>I41E</v>
          </cell>
          <cell r="E6127" t="str">
            <v>REG. CARTA 110/220 I41E</v>
          </cell>
        </row>
        <row r="6128">
          <cell r="D6128" t="str">
            <v>I41M</v>
          </cell>
          <cell r="E6128" t="str">
            <v>REG. CARTA MANUALE I41M</v>
          </cell>
        </row>
        <row r="6129">
          <cell r="D6129" t="str">
            <v>I41N</v>
          </cell>
          <cell r="E6129" t="str">
            <v>INDIC. OROLOGIO LIN. I41N</v>
          </cell>
        </row>
        <row r="6130">
          <cell r="D6130" t="str">
            <v>I41Q</v>
          </cell>
          <cell r="E6130" t="str">
            <v>REG. CARTA QUARZO I41Q</v>
          </cell>
        </row>
        <row r="6131">
          <cell r="D6131" t="str">
            <v>I42E</v>
          </cell>
          <cell r="E6131" t="str">
            <v>TOTAL. QUARZO EL. I42E</v>
          </cell>
        </row>
        <row r="6132">
          <cell r="D6132" t="str">
            <v>I42M</v>
          </cell>
          <cell r="E6132" t="str">
            <v>TOTAL. MANUALE I42M</v>
          </cell>
        </row>
        <row r="6133">
          <cell r="D6133" t="str">
            <v>I42Q</v>
          </cell>
          <cell r="E6133" t="str">
            <v>TOTAL. QUARZO BATTERIA I42Q</v>
          </cell>
        </row>
        <row r="6134">
          <cell r="D6134" t="str">
            <v>I43E</v>
          </cell>
          <cell r="E6134" t="str">
            <v>TRASM. ANALOGICO EL. I43E</v>
          </cell>
        </row>
        <row r="6135">
          <cell r="D6135" t="str">
            <v>I43Q</v>
          </cell>
          <cell r="E6135" t="str">
            <v>TRASM. ANALOGICO 24V CC I43Q</v>
          </cell>
        </row>
        <row r="6136">
          <cell r="D6136" t="str">
            <v>I44G</v>
          </cell>
          <cell r="E6136" t="str">
            <v>GRUPPO 5 VIE I44G</v>
          </cell>
        </row>
        <row r="6137">
          <cell r="D6137" t="str">
            <v>I44H</v>
          </cell>
          <cell r="E6137" t="str">
            <v>CARICA MERCURIO I44H</v>
          </cell>
        </row>
        <row r="6138">
          <cell r="D6138" t="str">
            <v>I4500080</v>
          </cell>
          <cell r="E6138" t="str">
            <v>GRUPPO CONSEGNA SQU. DN80</v>
          </cell>
        </row>
        <row r="6139">
          <cell r="D6139" t="str">
            <v>I4500100</v>
          </cell>
          <cell r="E6139" t="str">
            <v>GRUPPO CONSEGNA SQU. DN100</v>
          </cell>
        </row>
        <row r="6140">
          <cell r="D6140" t="str">
            <v>I4550050</v>
          </cell>
          <cell r="E6140" t="str">
            <v>CONTATORE WOLTM. FL.PN16 DN50</v>
          </cell>
        </row>
        <row r="6141">
          <cell r="D6141" t="str">
            <v>I4550065</v>
          </cell>
          <cell r="E6141" t="str">
            <v>CONTATORE WOLTM. FL.PN16 DN65</v>
          </cell>
        </row>
        <row r="6142">
          <cell r="D6142" t="str">
            <v>I4550080</v>
          </cell>
          <cell r="E6142" t="str">
            <v>CONTATORE WOLTM. FL.PN16 DN80</v>
          </cell>
        </row>
        <row r="6143">
          <cell r="D6143" t="str">
            <v>I4550100</v>
          </cell>
          <cell r="E6143" t="str">
            <v>CONTATORE WOLTM. FL.PN16 DN100</v>
          </cell>
        </row>
        <row r="6144">
          <cell r="D6144" t="str">
            <v>I4550125</v>
          </cell>
          <cell r="E6144" t="str">
            <v>CONTATORE WOLTM. FL.PN16 DN125</v>
          </cell>
        </row>
        <row r="6145">
          <cell r="D6145" t="str">
            <v>I4550150</v>
          </cell>
          <cell r="E6145" t="str">
            <v>CONTATORE WOLTM. FL.PN16 DN150</v>
          </cell>
        </row>
        <row r="6146">
          <cell r="D6146" t="str">
            <v>I4550200</v>
          </cell>
          <cell r="E6146" t="str">
            <v>CONTATORE WOLTM. FL.PN16 DN200</v>
          </cell>
        </row>
        <row r="6147">
          <cell r="D6147" t="str">
            <v>I4560080</v>
          </cell>
          <cell r="E6147" t="str">
            <v>CONTATORE WOLTM.IRR.PN16 DN80</v>
          </cell>
        </row>
        <row r="6148">
          <cell r="D6148" t="str">
            <v>I4560100</v>
          </cell>
          <cell r="E6148" t="str">
            <v>CONTATORE WOLTM.IRR.PN16 DN100</v>
          </cell>
        </row>
        <row r="6149">
          <cell r="D6149" t="str">
            <v>I4560125</v>
          </cell>
          <cell r="E6149" t="str">
            <v>CONTATORE WOLTM.IRR.PN16 DN125</v>
          </cell>
        </row>
        <row r="6150">
          <cell r="D6150" t="str">
            <v>I4560150</v>
          </cell>
          <cell r="E6150" t="str">
            <v>CONTATORE WOLTM.IRR.PN16 DN150</v>
          </cell>
        </row>
        <row r="6151">
          <cell r="D6151" t="str">
            <v>I4560200</v>
          </cell>
          <cell r="E6151" t="str">
            <v>CONTATORE WOLTM.IRR.PN16 DN200</v>
          </cell>
        </row>
        <row r="6152">
          <cell r="D6152" t="str">
            <v>I4600080</v>
          </cell>
          <cell r="E6152" t="str">
            <v>LIMITAT. POR.R.M. PN16 DN80</v>
          </cell>
        </row>
        <row r="6153">
          <cell r="D6153" t="str">
            <v>I4600100</v>
          </cell>
          <cell r="E6153" t="str">
            <v>LIMITAT. POR.R.M. PN16 DN100</v>
          </cell>
        </row>
        <row r="6154">
          <cell r="D6154" t="str">
            <v>I4600125</v>
          </cell>
          <cell r="E6154" t="str">
            <v>LIMITAT. POR.R.M. PN16 DN125</v>
          </cell>
        </row>
        <row r="6155">
          <cell r="D6155" t="str">
            <v>I4600150</v>
          </cell>
          <cell r="E6155" t="str">
            <v>LIMITAT. POR.R.M. PN16 DN150</v>
          </cell>
        </row>
        <row r="6156">
          <cell r="D6156" t="str">
            <v>I4600200</v>
          </cell>
          <cell r="E6156" t="str">
            <v>LIMITAT. POR.R.M. PN16 DN200</v>
          </cell>
        </row>
        <row r="6157">
          <cell r="D6157" t="str">
            <v>I4700080</v>
          </cell>
          <cell r="E6157" t="str">
            <v>LIMITAT. POR.R.M.FL.PN16 DN80</v>
          </cell>
        </row>
        <row r="6158">
          <cell r="D6158" t="str">
            <v>I4700100</v>
          </cell>
          <cell r="E6158" t="str">
            <v>LIMITAT. POR.R.M.FL.PN16 DN100</v>
          </cell>
        </row>
        <row r="6159">
          <cell r="D6159" t="str">
            <v>I4700125</v>
          </cell>
          <cell r="E6159" t="str">
            <v>LIMITAT. POR.R.M.FL.PN16 DN125</v>
          </cell>
        </row>
        <row r="6160">
          <cell r="D6160" t="str">
            <v>I4700150</v>
          </cell>
          <cell r="E6160" t="str">
            <v>LIMITAT. POR.R.M.FL.PN16 DN150</v>
          </cell>
        </row>
        <row r="6161">
          <cell r="D6161" t="str">
            <v>I4700200</v>
          </cell>
          <cell r="E6161" t="str">
            <v>LIMITAT. POR.R.M.FL.PN16 DN200</v>
          </cell>
        </row>
        <row r="6162">
          <cell r="D6162" t="str">
            <v>I4800080</v>
          </cell>
          <cell r="E6162" t="str">
            <v>LIMITAT. POR.R.M.RI. DN80</v>
          </cell>
        </row>
        <row r="6163">
          <cell r="D6163" t="str">
            <v>I4800100</v>
          </cell>
          <cell r="E6163" t="str">
            <v>LIMITAT. POR.R.M.RI. DN100</v>
          </cell>
        </row>
        <row r="6164">
          <cell r="D6164" t="str">
            <v>I4800125</v>
          </cell>
          <cell r="E6164" t="str">
            <v>LIMITAT. POR.R.M.RI. DN125</v>
          </cell>
        </row>
        <row r="6165">
          <cell r="D6165" t="str">
            <v>L0500050</v>
          </cell>
          <cell r="E6165" t="str">
            <v>VAL.IDR.BASE CONN.PEAD DN50</v>
          </cell>
        </row>
        <row r="6166">
          <cell r="D6166" t="str">
            <v>L0500065</v>
          </cell>
          <cell r="E6166" t="str">
            <v>VAL.IDR.BASE CONN.PEAD DN65</v>
          </cell>
        </row>
        <row r="6167">
          <cell r="D6167" t="str">
            <v>L0500080</v>
          </cell>
          <cell r="E6167" t="str">
            <v>VAL.IDR.BASE CONN.PEAD DN80</v>
          </cell>
        </row>
        <row r="6168">
          <cell r="D6168" t="str">
            <v>L0500100</v>
          </cell>
          <cell r="E6168" t="str">
            <v>VAL.IDR.BASE CONN.PEAD DN100</v>
          </cell>
        </row>
        <row r="6169">
          <cell r="D6169" t="str">
            <v>L0500125</v>
          </cell>
          <cell r="E6169" t="str">
            <v>VAL.IDR.BASE CONN.PEAD DN125</v>
          </cell>
        </row>
        <row r="6170">
          <cell r="D6170" t="str">
            <v>L0500150</v>
          </cell>
          <cell r="E6170" t="str">
            <v>VAL.IDR.BASE CONN.PEAD DN150</v>
          </cell>
        </row>
        <row r="6171">
          <cell r="D6171" t="str">
            <v>L0500200</v>
          </cell>
          <cell r="E6171" t="str">
            <v>VAL.IDR.BASE CONN.PEAD DN200</v>
          </cell>
        </row>
        <row r="6172">
          <cell r="D6172" t="str">
            <v>L0510050</v>
          </cell>
          <cell r="E6172" t="str">
            <v>VAL.IDR.RID.PRES.PEAD DN50</v>
          </cell>
        </row>
        <row r="6173">
          <cell r="D6173" t="str">
            <v>L0510065</v>
          </cell>
          <cell r="E6173" t="str">
            <v>VAL.IDR.RID.PRES.PEAD DN65</v>
          </cell>
        </row>
        <row r="6174">
          <cell r="D6174" t="str">
            <v>L0510080</v>
          </cell>
          <cell r="E6174" t="str">
            <v>VAL.IDR.RID.PRES.PEAD DN80</v>
          </cell>
        </row>
        <row r="6175">
          <cell r="D6175" t="str">
            <v>L0510100</v>
          </cell>
          <cell r="E6175" t="str">
            <v>VAL.IDR.RID.PRES.PEAD DN100</v>
          </cell>
        </row>
        <row r="6176">
          <cell r="D6176" t="str">
            <v>L0510125</v>
          </cell>
          <cell r="E6176" t="str">
            <v>VAL.IDR.RID.PRES.PEAD DN125</v>
          </cell>
        </row>
        <row r="6177">
          <cell r="D6177" t="str">
            <v>L0510150</v>
          </cell>
          <cell r="E6177" t="str">
            <v>VAL.IDR.RID.PRES.PEAD DN150</v>
          </cell>
        </row>
        <row r="6178">
          <cell r="D6178" t="str">
            <v>L0510200</v>
          </cell>
          <cell r="E6178" t="str">
            <v>VAL.IDR.RID.PRES.PEAD DN200</v>
          </cell>
        </row>
        <row r="6179">
          <cell r="D6179" t="str">
            <v>L0520050</v>
          </cell>
          <cell r="E6179" t="str">
            <v>VAL. IDR. SOST. PEAD DN50</v>
          </cell>
        </row>
        <row r="6180">
          <cell r="D6180" t="str">
            <v>L0520065</v>
          </cell>
          <cell r="E6180" t="str">
            <v>VAL. IDR. SOST. PEAD DN65</v>
          </cell>
        </row>
        <row r="6181">
          <cell r="D6181" t="str">
            <v>L0520080</v>
          </cell>
          <cell r="E6181" t="str">
            <v>VAL. IDR. SOST. PEAD DN80</v>
          </cell>
        </row>
        <row r="6182">
          <cell r="D6182" t="str">
            <v>L0520100</v>
          </cell>
          <cell r="E6182" t="str">
            <v>VAL. IDR. SOST. PEAD DN100</v>
          </cell>
        </row>
        <row r="6183">
          <cell r="D6183" t="str">
            <v>L0520125</v>
          </cell>
          <cell r="E6183" t="str">
            <v>VAL. IDR. SOST. PEAD DN125</v>
          </cell>
        </row>
        <row r="6184">
          <cell r="D6184" t="str">
            <v>L0520150</v>
          </cell>
          <cell r="E6184" t="str">
            <v>VAL. IDR. SOST. PEAD DN150</v>
          </cell>
        </row>
        <row r="6185">
          <cell r="D6185" t="str">
            <v>L0520200</v>
          </cell>
          <cell r="E6185" t="str">
            <v>VAL. IDR. SOST. PEAD DN200</v>
          </cell>
        </row>
        <row r="6186">
          <cell r="D6186" t="str">
            <v>L0530050</v>
          </cell>
          <cell r="E6186" t="str">
            <v>VAL. IDR. SFIORO PEAD DN50</v>
          </cell>
        </row>
        <row r="6187">
          <cell r="D6187" t="str">
            <v>L0530065</v>
          </cell>
          <cell r="E6187" t="str">
            <v>VAL. IDR. SFIORO PEAD DN65</v>
          </cell>
        </row>
        <row r="6188">
          <cell r="D6188" t="str">
            <v>L0530080</v>
          </cell>
          <cell r="E6188" t="str">
            <v>VAL. IDR. SFIORO PEAD DN80</v>
          </cell>
        </row>
        <row r="6189">
          <cell r="D6189" t="str">
            <v>L0530100</v>
          </cell>
          <cell r="E6189" t="str">
            <v>VAL. IDR. SFIORO PEAD DN100</v>
          </cell>
        </row>
        <row r="6190">
          <cell r="D6190" t="str">
            <v>L0530125</v>
          </cell>
          <cell r="E6190" t="str">
            <v>VAL. IDR. SFIORO PEAD DN125</v>
          </cell>
        </row>
        <row r="6191">
          <cell r="D6191" t="str">
            <v>L0530150</v>
          </cell>
          <cell r="E6191" t="str">
            <v>VAL. IDR. SFIORO PEAD DN150</v>
          </cell>
        </row>
        <row r="6192">
          <cell r="D6192" t="str">
            <v>L0530200</v>
          </cell>
          <cell r="E6192" t="str">
            <v>VAL. IDR. SFIORO PEAD DN200</v>
          </cell>
        </row>
        <row r="6193">
          <cell r="D6193" t="str">
            <v>L0540050</v>
          </cell>
          <cell r="E6193" t="str">
            <v>VAL. IDR. POR. PEAD DN50</v>
          </cell>
        </row>
        <row r="6194">
          <cell r="D6194" t="str">
            <v>L0540065</v>
          </cell>
          <cell r="E6194" t="str">
            <v>VAL. IDR. POR. PEAD DN65</v>
          </cell>
        </row>
        <row r="6195">
          <cell r="D6195" t="str">
            <v>L0540080</v>
          </cell>
          <cell r="E6195" t="str">
            <v>VAL. IDR. POR. PEAD DN80</v>
          </cell>
        </row>
        <row r="6196">
          <cell r="D6196" t="str">
            <v>L0540100</v>
          </cell>
          <cell r="E6196" t="str">
            <v>VAL. IDR. POR. PEAD DN100</v>
          </cell>
        </row>
        <row r="6197">
          <cell r="D6197" t="str">
            <v>L0540125</v>
          </cell>
          <cell r="E6197" t="str">
            <v>VAL. IDR. POR. PEAD DN125</v>
          </cell>
        </row>
        <row r="6198">
          <cell r="D6198" t="str">
            <v>L0540150</v>
          </cell>
          <cell r="E6198" t="str">
            <v>VAL. IDR. POR. PEAD DN150</v>
          </cell>
        </row>
        <row r="6199">
          <cell r="D6199" t="str">
            <v>L0540200</v>
          </cell>
          <cell r="E6199" t="str">
            <v>VAL. IDR. POR. PEAD DN200</v>
          </cell>
        </row>
        <row r="6200">
          <cell r="D6200" t="str">
            <v>L0550050</v>
          </cell>
          <cell r="E6200" t="str">
            <v>VAL.IDR.LIV.MIN/MAX PEAD DN50</v>
          </cell>
        </row>
        <row r="6201">
          <cell r="D6201" t="str">
            <v>L0550065</v>
          </cell>
          <cell r="E6201" t="str">
            <v>VAL.IDR.LIV.MIN/MAX PEAD DN65</v>
          </cell>
        </row>
        <row r="6202">
          <cell r="D6202" t="str">
            <v>L0550080</v>
          </cell>
          <cell r="E6202" t="str">
            <v>VAL.IDR.LIV.MIN/MAX PEAD DN80</v>
          </cell>
        </row>
        <row r="6203">
          <cell r="D6203" t="str">
            <v>L0550100</v>
          </cell>
          <cell r="E6203" t="str">
            <v>VAL.IDR.LIV.MIN/MAX PEAD DN100</v>
          </cell>
        </row>
        <row r="6204">
          <cell r="D6204" t="str">
            <v>L0550125</v>
          </cell>
          <cell r="E6204" t="str">
            <v>VAL.IDR.LIV.MIN/MAX PEAD DN125</v>
          </cell>
        </row>
        <row r="6205">
          <cell r="D6205" t="str">
            <v>L0550150</v>
          </cell>
          <cell r="E6205" t="str">
            <v>VAL.IDR.LIV.MIN/MAX PEAD DN150</v>
          </cell>
        </row>
        <row r="6206">
          <cell r="D6206" t="str">
            <v>L0550200</v>
          </cell>
          <cell r="E6206" t="str">
            <v>VAL.IDR.LIV.MIN/MAX PEAD DN200</v>
          </cell>
        </row>
        <row r="6207">
          <cell r="D6207" t="str">
            <v>L0560050</v>
          </cell>
          <cell r="E6207" t="str">
            <v>VAL.IDR.LIV.COST. PEAD DN50</v>
          </cell>
        </row>
        <row r="6208">
          <cell r="D6208" t="str">
            <v>L0560065</v>
          </cell>
          <cell r="E6208" t="str">
            <v>VAL.IDR.LIV.COST. PEAD DN65</v>
          </cell>
        </row>
        <row r="6209">
          <cell r="D6209" t="str">
            <v>L0560080</v>
          </cell>
          <cell r="E6209" t="str">
            <v>VAL.IDR.LIV.COST. PEAD DN80</v>
          </cell>
        </row>
        <row r="6210">
          <cell r="D6210" t="str">
            <v>L0560100</v>
          </cell>
          <cell r="E6210" t="str">
            <v>VAL.IDR.LIV.COST. PEAD DN100</v>
          </cell>
        </row>
        <row r="6211">
          <cell r="D6211" t="str">
            <v>L0560125</v>
          </cell>
          <cell r="E6211" t="str">
            <v>VAL.IDR.LIV.COST. PEAD DN125</v>
          </cell>
        </row>
        <row r="6212">
          <cell r="D6212" t="str">
            <v>L0560150</v>
          </cell>
          <cell r="E6212" t="str">
            <v>VAL.IDR.LVI.COST. PEAD DN150</v>
          </cell>
        </row>
        <row r="6213">
          <cell r="D6213" t="str">
            <v>L0560200</v>
          </cell>
          <cell r="E6213" t="str">
            <v>VAL.IDR.LIV.COST. PEAD DN200</v>
          </cell>
        </row>
        <row r="6214">
          <cell r="D6214" t="str">
            <v>L0570050</v>
          </cell>
          <cell r="E6214" t="str">
            <v>VAL.IDR.LIV.PIEZ. PEAD DN50</v>
          </cell>
        </row>
        <row r="6215">
          <cell r="D6215" t="str">
            <v>L0570065</v>
          </cell>
          <cell r="E6215" t="str">
            <v>VAL.IDR.LIV.PIEZ. PEAD DN65</v>
          </cell>
        </row>
        <row r="6216">
          <cell r="D6216" t="str">
            <v>L0570080</v>
          </cell>
          <cell r="E6216" t="str">
            <v>VAL.IDR.LIV.PIEZ. PEAD DN80</v>
          </cell>
        </row>
        <row r="6217">
          <cell r="D6217" t="str">
            <v>L0570100</v>
          </cell>
          <cell r="E6217" t="str">
            <v>VAL.IDR.LIV.PIEZ. PEAD DN100</v>
          </cell>
        </row>
        <row r="6218">
          <cell r="D6218" t="str">
            <v>L0570125</v>
          </cell>
          <cell r="E6218" t="str">
            <v>VAL.IDR.LIV.PIEZ. PEAD DN125</v>
          </cell>
        </row>
        <row r="6219">
          <cell r="D6219" t="str">
            <v>L0570150</v>
          </cell>
          <cell r="E6219" t="str">
            <v>VAL.IDR.LIV.PIEZ. PEAD DN150</v>
          </cell>
        </row>
        <row r="6220">
          <cell r="D6220" t="str">
            <v>L0570200</v>
          </cell>
          <cell r="E6220" t="str">
            <v>VAL.IDR.LIV.PIEZ. PEAD DN200</v>
          </cell>
        </row>
        <row r="6221">
          <cell r="D6221" t="str">
            <v>L0580050</v>
          </cell>
          <cell r="E6221" t="str">
            <v>VAL.IDR.EL. PEAD DN50</v>
          </cell>
        </row>
        <row r="6222">
          <cell r="D6222" t="str">
            <v>L0580065</v>
          </cell>
          <cell r="E6222" t="str">
            <v>VAL.IDR.EL. PEAD DN65</v>
          </cell>
        </row>
        <row r="6223">
          <cell r="D6223" t="str">
            <v>L0580080</v>
          </cell>
          <cell r="E6223" t="str">
            <v>VAL.IDR.EL. PEAD DN80</v>
          </cell>
        </row>
        <row r="6224">
          <cell r="D6224" t="str">
            <v>L0580100</v>
          </cell>
          <cell r="E6224" t="str">
            <v>VAL.IDR.EL. PEAD DN100</v>
          </cell>
        </row>
        <row r="6225">
          <cell r="D6225" t="str">
            <v>L0580125</v>
          </cell>
          <cell r="E6225" t="str">
            <v>VAL.IDR.EL. PEAD DN125</v>
          </cell>
        </row>
        <row r="6226">
          <cell r="D6226" t="str">
            <v>L0580150</v>
          </cell>
          <cell r="E6226" t="str">
            <v>VAL.IDR.EL. PEAD DN150</v>
          </cell>
        </row>
        <row r="6227">
          <cell r="D6227" t="str">
            <v>L0580200</v>
          </cell>
          <cell r="E6227" t="str">
            <v>VAL.IDR.EL. PEAD DN200</v>
          </cell>
        </row>
        <row r="6228">
          <cell r="D6228" t="str">
            <v>L0600050</v>
          </cell>
          <cell r="E6228" t="str">
            <v>VAL.IDR. BASE CONN. MET. DN50</v>
          </cell>
        </row>
        <row r="6229">
          <cell r="D6229" t="str">
            <v>L0600065</v>
          </cell>
          <cell r="E6229" t="str">
            <v>VAL.IDR. BASE CONN. MET. DN65</v>
          </cell>
        </row>
        <row r="6230">
          <cell r="D6230" t="str">
            <v>L0600080</v>
          </cell>
          <cell r="E6230" t="str">
            <v>VAL.IDR. BASE CONN. MET. DN80</v>
          </cell>
        </row>
        <row r="6231">
          <cell r="D6231" t="str">
            <v>L0600100</v>
          </cell>
          <cell r="E6231" t="str">
            <v>VAL.IDR. BASE CONN. MET. DN100</v>
          </cell>
        </row>
        <row r="6232">
          <cell r="D6232" t="str">
            <v>L0600125</v>
          </cell>
          <cell r="E6232" t="str">
            <v>VAL.IDR. BASE CONN. MET. DN125</v>
          </cell>
        </row>
        <row r="6233">
          <cell r="D6233" t="str">
            <v>L0600150</v>
          </cell>
          <cell r="E6233" t="str">
            <v>VAL.IDR. BASE CONN. MET. DN150</v>
          </cell>
        </row>
        <row r="6234">
          <cell r="D6234" t="str">
            <v>L0600200</v>
          </cell>
          <cell r="E6234" t="str">
            <v>VAL.IDR. BASE CONN. MET. DN200</v>
          </cell>
        </row>
        <row r="6235">
          <cell r="D6235" t="str">
            <v>L0610050</v>
          </cell>
          <cell r="E6235" t="str">
            <v>VAL.IDR. RID. PRES. MET. DN50</v>
          </cell>
        </row>
        <row r="6236">
          <cell r="D6236" t="str">
            <v>L0610065</v>
          </cell>
          <cell r="E6236" t="str">
            <v>VAL.IDR. RID. PRES. MET. DN65</v>
          </cell>
        </row>
        <row r="6237">
          <cell r="D6237" t="str">
            <v>L0610080</v>
          </cell>
          <cell r="E6237" t="str">
            <v>VAL.IDR. RID. PRES. MET. DN80</v>
          </cell>
        </row>
        <row r="6238">
          <cell r="D6238" t="str">
            <v>L0610100</v>
          </cell>
          <cell r="E6238" t="str">
            <v>VAL.IDR. RID. PRES. MET. DN100</v>
          </cell>
        </row>
        <row r="6239">
          <cell r="D6239" t="str">
            <v>L0610125</v>
          </cell>
          <cell r="E6239" t="str">
            <v>VAL.IDR. RID. PRES. MET. DN125</v>
          </cell>
        </row>
        <row r="6240">
          <cell r="D6240" t="str">
            <v>L0610150</v>
          </cell>
          <cell r="E6240" t="str">
            <v>VAL.IDR. RID. PRES. MET. DN150</v>
          </cell>
        </row>
        <row r="6241">
          <cell r="D6241" t="str">
            <v>L0610200</v>
          </cell>
          <cell r="E6241" t="str">
            <v>VAL.IDR. RID. PRES. MET. DN200</v>
          </cell>
        </row>
        <row r="6242">
          <cell r="D6242" t="str">
            <v>L0620050</v>
          </cell>
          <cell r="E6242" t="str">
            <v>VAL. IDR. SOST. MET. DN50</v>
          </cell>
        </row>
        <row r="6243">
          <cell r="D6243" t="str">
            <v>L0620065</v>
          </cell>
          <cell r="E6243" t="str">
            <v>VAL. IDR. SOST. MET. DN65</v>
          </cell>
        </row>
        <row r="6244">
          <cell r="D6244" t="str">
            <v>L0620080</v>
          </cell>
          <cell r="E6244" t="str">
            <v>VAL. IDR. SOST. MET. DN80</v>
          </cell>
        </row>
        <row r="6245">
          <cell r="D6245" t="str">
            <v>L0620100</v>
          </cell>
          <cell r="E6245" t="str">
            <v>VAL. IDR. SOST. MET. DN100</v>
          </cell>
        </row>
        <row r="6246">
          <cell r="D6246" t="str">
            <v>L0620125</v>
          </cell>
          <cell r="E6246" t="str">
            <v>VAL. IDR. SOST. MET. DN125</v>
          </cell>
        </row>
        <row r="6247">
          <cell r="D6247" t="str">
            <v>L0620150</v>
          </cell>
          <cell r="E6247" t="str">
            <v>VAL. IDR. SOST. MET. DN150</v>
          </cell>
        </row>
        <row r="6248">
          <cell r="D6248" t="str">
            <v>L0620200</v>
          </cell>
          <cell r="E6248" t="str">
            <v>VAL. IDR. SOST. MET. DN200</v>
          </cell>
        </row>
        <row r="6249">
          <cell r="D6249" t="str">
            <v>L0630050</v>
          </cell>
          <cell r="E6249" t="str">
            <v>VAL. IDR. SFIORO MET. DN50</v>
          </cell>
        </row>
        <row r="6250">
          <cell r="D6250" t="str">
            <v>L0630065</v>
          </cell>
          <cell r="E6250" t="str">
            <v>VAL. IDR. SFIORO MET. DN65</v>
          </cell>
        </row>
        <row r="6251">
          <cell r="D6251" t="str">
            <v>L0630080</v>
          </cell>
          <cell r="E6251" t="str">
            <v>VAL. IDR. SFIORO MET. DN80</v>
          </cell>
        </row>
        <row r="6252">
          <cell r="D6252" t="str">
            <v>L0630100</v>
          </cell>
          <cell r="E6252" t="str">
            <v>VAL. IDR. SFIORO MET. DN100</v>
          </cell>
        </row>
        <row r="6253">
          <cell r="D6253" t="str">
            <v>L0630125</v>
          </cell>
          <cell r="E6253" t="str">
            <v>VAL. IDR. SFIORO MET. DN125</v>
          </cell>
        </row>
        <row r="6254">
          <cell r="D6254" t="str">
            <v>L0630150</v>
          </cell>
          <cell r="E6254" t="str">
            <v>VAL. IDR. SFIORO MET. DN150</v>
          </cell>
        </row>
        <row r="6255">
          <cell r="D6255" t="str">
            <v>L0630200</v>
          </cell>
          <cell r="E6255" t="str">
            <v>VAL. IDR. SFIORO MET. DN200</v>
          </cell>
        </row>
        <row r="6256">
          <cell r="D6256" t="str">
            <v>L0640050</v>
          </cell>
          <cell r="E6256" t="str">
            <v>VAL. IDR. POR. MET. DN50</v>
          </cell>
        </row>
        <row r="6257">
          <cell r="D6257" t="str">
            <v>L0640065</v>
          </cell>
          <cell r="E6257" t="str">
            <v>VAL. IDR. POR. MET. DN65</v>
          </cell>
        </row>
        <row r="6258">
          <cell r="D6258" t="str">
            <v>L0640080</v>
          </cell>
          <cell r="E6258" t="str">
            <v>VAL. IDR. POR. MET. DN80</v>
          </cell>
        </row>
        <row r="6259">
          <cell r="D6259" t="str">
            <v>L0640100</v>
          </cell>
          <cell r="E6259" t="str">
            <v>VAL. IDR. POR. MET. DN100</v>
          </cell>
        </row>
        <row r="6260">
          <cell r="D6260" t="str">
            <v>L0640125</v>
          </cell>
          <cell r="E6260" t="str">
            <v>VAL. IDR. POR. MET. DN125</v>
          </cell>
        </row>
        <row r="6261">
          <cell r="D6261" t="str">
            <v>L0640150</v>
          </cell>
          <cell r="E6261" t="str">
            <v>VAL. IDR. POR. MET. DN150</v>
          </cell>
        </row>
        <row r="6262">
          <cell r="D6262" t="str">
            <v>L0640200</v>
          </cell>
          <cell r="E6262" t="str">
            <v>VAL. IDR. POR. MET. DN200</v>
          </cell>
        </row>
        <row r="6263">
          <cell r="D6263" t="str">
            <v>L0650050</v>
          </cell>
          <cell r="E6263" t="str">
            <v>VAL.IDR.LIV.MIN/MAX.MET. DN50</v>
          </cell>
        </row>
        <row r="6264">
          <cell r="D6264" t="str">
            <v>L0650065</v>
          </cell>
          <cell r="E6264" t="str">
            <v>VAL.IDR.LIV.MIN/MAX.MET. DN65</v>
          </cell>
        </row>
        <row r="6265">
          <cell r="D6265" t="str">
            <v>L0650080</v>
          </cell>
          <cell r="E6265" t="str">
            <v>VAL.IDR.LIV.MIN/MAX.MET. DN80</v>
          </cell>
        </row>
        <row r="6266">
          <cell r="D6266" t="str">
            <v>L0650100</v>
          </cell>
          <cell r="E6266" t="str">
            <v>VAL.IDR.LIV.MIN/MAX.MET. DN100</v>
          </cell>
        </row>
        <row r="6267">
          <cell r="D6267" t="str">
            <v>L0650125</v>
          </cell>
          <cell r="E6267" t="str">
            <v>VAL.IDR.LIV.MIN/MAX.MET. DN125</v>
          </cell>
        </row>
        <row r="6268">
          <cell r="D6268" t="str">
            <v>L0650150</v>
          </cell>
          <cell r="E6268" t="str">
            <v>VAL.IDR.LIV.MIN/MAX.MET. DN150</v>
          </cell>
        </row>
        <row r="6269">
          <cell r="D6269" t="str">
            <v>L0650200</v>
          </cell>
          <cell r="E6269" t="str">
            <v>VAL.IDR.LIV.MIN/MAX.MET. DN200</v>
          </cell>
        </row>
        <row r="6270">
          <cell r="D6270" t="str">
            <v>L0660050</v>
          </cell>
          <cell r="E6270" t="str">
            <v>VAL.IDR.LIV.COST.MET. DN50</v>
          </cell>
        </row>
        <row r="6271">
          <cell r="D6271" t="str">
            <v>L0660065</v>
          </cell>
          <cell r="E6271" t="str">
            <v>VAL.IDR.LIV.COST.MET. DN65</v>
          </cell>
        </row>
        <row r="6272">
          <cell r="D6272" t="str">
            <v>L0660080</v>
          </cell>
          <cell r="E6272" t="str">
            <v>VAL.IDR.LIV.COST.MET. DN80</v>
          </cell>
        </row>
        <row r="6273">
          <cell r="D6273" t="str">
            <v>L0660100</v>
          </cell>
          <cell r="E6273" t="str">
            <v>VAL.IDR.LIV.COST.MET. DN100</v>
          </cell>
        </row>
        <row r="6274">
          <cell r="D6274" t="str">
            <v>L0660125</v>
          </cell>
          <cell r="E6274" t="str">
            <v>VAL.IDR.LIV.COST.MET. DN125</v>
          </cell>
        </row>
        <row r="6275">
          <cell r="D6275" t="str">
            <v>L0660150</v>
          </cell>
          <cell r="E6275" t="str">
            <v>VAL.IDR.LIV.COST.MET. DN150</v>
          </cell>
        </row>
        <row r="6276">
          <cell r="D6276" t="str">
            <v>L0660200</v>
          </cell>
          <cell r="E6276" t="str">
            <v>VAL.IDR.LIV.COST.MET. DN200</v>
          </cell>
        </row>
        <row r="6277">
          <cell r="D6277" t="str">
            <v>L0670050</v>
          </cell>
          <cell r="E6277" t="str">
            <v>VAL.IDR.LIV.PIEZ.MET. DN50</v>
          </cell>
        </row>
        <row r="6278">
          <cell r="D6278" t="str">
            <v>L0670065</v>
          </cell>
          <cell r="E6278" t="str">
            <v>VAL.IDR.LIV.PIEZ.MET. DN65</v>
          </cell>
        </row>
        <row r="6279">
          <cell r="D6279" t="str">
            <v>L0670080</v>
          </cell>
          <cell r="E6279" t="str">
            <v>VAL.IDR.LIV.PIEZ.MET. DN80</v>
          </cell>
        </row>
        <row r="6280">
          <cell r="D6280" t="str">
            <v>L0670100</v>
          </cell>
          <cell r="E6280" t="str">
            <v>VAL.IDR.LIV.PIEZ.MET. DN100</v>
          </cell>
        </row>
        <row r="6281">
          <cell r="D6281" t="str">
            <v>L0670125</v>
          </cell>
          <cell r="E6281" t="str">
            <v>VAL.IDR.LIV.PIEZ.MET. DN125</v>
          </cell>
        </row>
        <row r="6282">
          <cell r="D6282" t="str">
            <v>L0670150</v>
          </cell>
          <cell r="E6282" t="str">
            <v>VAL.IDR.LIV.PIEZ.MET. DN150</v>
          </cell>
        </row>
        <row r="6283">
          <cell r="D6283" t="str">
            <v>L0670200</v>
          </cell>
          <cell r="E6283" t="str">
            <v>VAL.IDR.LIV.PIEZ.MET. DN200</v>
          </cell>
        </row>
        <row r="6284">
          <cell r="D6284" t="str">
            <v>L0680050</v>
          </cell>
          <cell r="E6284" t="str">
            <v>VAL.IDR.COMANDO EL. DN50</v>
          </cell>
        </row>
        <row r="6285">
          <cell r="D6285" t="str">
            <v>L0680065</v>
          </cell>
          <cell r="E6285" t="str">
            <v>VAL.IDR.COMANDO EL. DN65</v>
          </cell>
        </row>
        <row r="6286">
          <cell r="D6286" t="str">
            <v>L0680080</v>
          </cell>
          <cell r="E6286" t="str">
            <v>VAL.IDR.COMANDO EL. DN80</v>
          </cell>
        </row>
        <row r="6287">
          <cell r="D6287" t="str">
            <v>L0680100</v>
          </cell>
          <cell r="E6287" t="str">
            <v>VAL.IDR.COMANDO EL. DN100</v>
          </cell>
        </row>
        <row r="6288">
          <cell r="D6288" t="str">
            <v>L0680125</v>
          </cell>
          <cell r="E6288" t="str">
            <v>VAL.IDR.COMANDO EL. DN125</v>
          </cell>
        </row>
        <row r="6289">
          <cell r="D6289" t="str">
            <v>L0680150</v>
          </cell>
          <cell r="E6289" t="str">
            <v>VAL.IDR.COMANDO EL. DN150</v>
          </cell>
        </row>
        <row r="6290">
          <cell r="D6290" t="str">
            <v>L0680200</v>
          </cell>
          <cell r="E6290" t="str">
            <v>VAL.IDR.COMANDO EL. DN200</v>
          </cell>
        </row>
        <row r="6291">
          <cell r="D6291" t="str">
            <v>L0710050</v>
          </cell>
          <cell r="E6291" t="str">
            <v>VAL.MEM. RID. PRES. PN16 DN50</v>
          </cell>
        </row>
        <row r="6292">
          <cell r="D6292" t="str">
            <v>L0710065</v>
          </cell>
          <cell r="E6292" t="str">
            <v>VAL.MEM. RID. PRES. PN16 DN65</v>
          </cell>
        </row>
        <row r="6293">
          <cell r="D6293" t="str">
            <v>L0710080</v>
          </cell>
          <cell r="E6293" t="str">
            <v>VAL.MEM. RID. PRES. PN16 DN80</v>
          </cell>
        </row>
        <row r="6294">
          <cell r="D6294" t="str">
            <v>L0710100</v>
          </cell>
          <cell r="E6294" t="str">
            <v>VAL.MEM. RID. PRES. PN16 DN100</v>
          </cell>
        </row>
        <row r="6295">
          <cell r="D6295" t="str">
            <v>L0710125</v>
          </cell>
          <cell r="E6295" t="str">
            <v>VAL.MEM. RID. PRES. PN16 DN125</v>
          </cell>
        </row>
        <row r="6296">
          <cell r="D6296" t="str">
            <v>L0710150</v>
          </cell>
          <cell r="E6296" t="str">
            <v>VAL.MEM. RID. PRES. PN16 DN150</v>
          </cell>
        </row>
        <row r="6297">
          <cell r="D6297" t="str">
            <v>L0710200</v>
          </cell>
          <cell r="E6297" t="str">
            <v>VAL.MEM. RID. PRES. PN16 DN200</v>
          </cell>
        </row>
        <row r="6298">
          <cell r="D6298" t="str">
            <v>L0710250</v>
          </cell>
          <cell r="E6298" t="str">
            <v>VAL.MEM. RID. PRES. PN16 DN250</v>
          </cell>
        </row>
        <row r="6299">
          <cell r="D6299" t="str">
            <v>L0710300</v>
          </cell>
          <cell r="E6299" t="str">
            <v>VAL.MEM. RID. PRES. PN16 DN300</v>
          </cell>
        </row>
        <row r="6300">
          <cell r="D6300" t="str">
            <v>L0710350</v>
          </cell>
          <cell r="E6300" t="str">
            <v>VAL.MEM. RID. PRES. PN16 DN350</v>
          </cell>
        </row>
        <row r="6301">
          <cell r="D6301" t="str">
            <v>L0710400</v>
          </cell>
          <cell r="E6301" t="str">
            <v>VAL.MEM. RID. PRES. PN16 DN400</v>
          </cell>
        </row>
        <row r="6302">
          <cell r="D6302" t="str">
            <v>L0720050</v>
          </cell>
          <cell r="E6302" t="str">
            <v>VAL. MEM. SOST. PN16 DN50</v>
          </cell>
        </row>
        <row r="6303">
          <cell r="D6303" t="str">
            <v>L0720065</v>
          </cell>
          <cell r="E6303" t="str">
            <v>VAL. MEM. SOST. PN16 DN65</v>
          </cell>
        </row>
        <row r="6304">
          <cell r="D6304" t="str">
            <v>L0720080</v>
          </cell>
          <cell r="E6304" t="str">
            <v>VAL. MEM. SOST. PN16 DN80</v>
          </cell>
        </row>
        <row r="6305">
          <cell r="D6305" t="str">
            <v>L0720100</v>
          </cell>
          <cell r="E6305" t="str">
            <v>VAL. MEM. SOST. PN16 DN100</v>
          </cell>
        </row>
        <row r="6306">
          <cell r="D6306" t="str">
            <v>L0720125</v>
          </cell>
          <cell r="E6306" t="str">
            <v>VAL. MEM. SOST. PN16 DN125</v>
          </cell>
        </row>
        <row r="6307">
          <cell r="D6307" t="str">
            <v>L0720150</v>
          </cell>
          <cell r="E6307" t="str">
            <v>VAL. MEM. SOST. PN16 DN150</v>
          </cell>
        </row>
        <row r="6308">
          <cell r="D6308" t="str">
            <v>L0720200</v>
          </cell>
          <cell r="E6308" t="str">
            <v>VAL. MEM. SOST. PN16 DN200</v>
          </cell>
        </row>
        <row r="6309">
          <cell r="D6309" t="str">
            <v>L0720250</v>
          </cell>
          <cell r="E6309" t="str">
            <v>VAL. MEM. SOST. PN16 DN250</v>
          </cell>
        </row>
        <row r="6310">
          <cell r="D6310" t="str">
            <v>L0720300</v>
          </cell>
          <cell r="E6310" t="str">
            <v>VAL. MEM. SOST. PN16 DN300</v>
          </cell>
        </row>
        <row r="6311">
          <cell r="D6311" t="str">
            <v>L0720350</v>
          </cell>
          <cell r="E6311" t="str">
            <v>VAL. MEM. SOST. PN16 DN350</v>
          </cell>
        </row>
        <row r="6312">
          <cell r="D6312" t="str">
            <v>L0720400</v>
          </cell>
          <cell r="E6312" t="str">
            <v>VAL. MEM. SOST. PN16 DN400</v>
          </cell>
        </row>
        <row r="6313">
          <cell r="D6313" t="str">
            <v>L0730050</v>
          </cell>
          <cell r="E6313" t="str">
            <v>VAL. MEM. SFIORO PN16 DN50</v>
          </cell>
        </row>
        <row r="6314">
          <cell r="D6314" t="str">
            <v>L0730065</v>
          </cell>
          <cell r="E6314" t="str">
            <v>VAL. MEM. SFIORO PN16 DN65</v>
          </cell>
        </row>
        <row r="6315">
          <cell r="D6315" t="str">
            <v>L0730080</v>
          </cell>
          <cell r="E6315" t="str">
            <v>VAL. MEM. SFIORO PN16 DN80</v>
          </cell>
        </row>
        <row r="6316">
          <cell r="D6316" t="str">
            <v>L0730100</v>
          </cell>
          <cell r="E6316" t="str">
            <v>VAL. MEM. SFIORO PN16 DN100</v>
          </cell>
        </row>
        <row r="6317">
          <cell r="D6317" t="str">
            <v>L0730125</v>
          </cell>
          <cell r="E6317" t="str">
            <v>VAL. MEM. SFIORO PN16 DN125</v>
          </cell>
        </row>
        <row r="6318">
          <cell r="D6318" t="str">
            <v>L0730150</v>
          </cell>
          <cell r="E6318" t="str">
            <v>VAL. MEM. SFIORO PN16 DN150</v>
          </cell>
        </row>
        <row r="6319">
          <cell r="D6319" t="str">
            <v>L0730200</v>
          </cell>
          <cell r="E6319" t="str">
            <v>VAL. MEM. SFIORO PN16 DN200</v>
          </cell>
        </row>
        <row r="6320">
          <cell r="D6320" t="str">
            <v>L0730250</v>
          </cell>
          <cell r="E6320" t="str">
            <v>VAL. MEM. SFIORO PN16 DN250</v>
          </cell>
        </row>
        <row r="6321">
          <cell r="D6321" t="str">
            <v>L0730300</v>
          </cell>
          <cell r="E6321" t="str">
            <v>VAL. MEM. SFIORO PN16 DN300</v>
          </cell>
        </row>
        <row r="6322">
          <cell r="D6322" t="str">
            <v>L0740050</v>
          </cell>
          <cell r="E6322" t="str">
            <v>VAL. MEM. POR. PN16 DN50</v>
          </cell>
        </row>
        <row r="6323">
          <cell r="D6323" t="str">
            <v>L0740065</v>
          </cell>
          <cell r="E6323" t="str">
            <v>VAL. MEM. POR. PN16 DN65</v>
          </cell>
        </row>
        <row r="6324">
          <cell r="D6324" t="str">
            <v>L0740080</v>
          </cell>
          <cell r="E6324" t="str">
            <v>VAL. MEM. POR. PN16 DN80</v>
          </cell>
        </row>
        <row r="6325">
          <cell r="D6325" t="str">
            <v>L0740100</v>
          </cell>
          <cell r="E6325" t="str">
            <v>VAL. MEM. POR. PN16 DN100</v>
          </cell>
        </row>
        <row r="6326">
          <cell r="D6326" t="str">
            <v>L0740125</v>
          </cell>
          <cell r="E6326" t="str">
            <v>VAL. MEM. POR. PN16 DN125</v>
          </cell>
        </row>
        <row r="6327">
          <cell r="D6327" t="str">
            <v>L0740150</v>
          </cell>
          <cell r="E6327" t="str">
            <v>VAL. MEM. POR. PN16 DN150</v>
          </cell>
        </row>
        <row r="6328">
          <cell r="D6328" t="str">
            <v>L0740200</v>
          </cell>
          <cell r="E6328" t="str">
            <v>VAL. MEM. POR. PN16 DN200</v>
          </cell>
        </row>
        <row r="6329">
          <cell r="D6329" t="str">
            <v>L0740250</v>
          </cell>
          <cell r="E6329" t="str">
            <v>VAL. MEM. POR. PN16 DN250</v>
          </cell>
        </row>
        <row r="6330">
          <cell r="D6330" t="str">
            <v>L0740300</v>
          </cell>
          <cell r="E6330" t="str">
            <v>VAL. MEM. POR. PN16 DN300</v>
          </cell>
        </row>
        <row r="6331">
          <cell r="D6331" t="str">
            <v>L0740350</v>
          </cell>
          <cell r="E6331" t="str">
            <v>VAL. MEM. POR. PN16 DN350</v>
          </cell>
        </row>
        <row r="6332">
          <cell r="D6332" t="str">
            <v>L0740400</v>
          </cell>
          <cell r="E6332" t="str">
            <v>VAL. MEM. POR. PN16 DN400</v>
          </cell>
        </row>
        <row r="6333">
          <cell r="D6333" t="str">
            <v>L0750050</v>
          </cell>
          <cell r="E6333" t="str">
            <v>VAL.MEM.LIV.MIN/MAX PN16 DN50</v>
          </cell>
        </row>
        <row r="6334">
          <cell r="D6334" t="str">
            <v>L0750065</v>
          </cell>
          <cell r="E6334" t="str">
            <v>VAL.MEM.LIV.MIN/MAX PN16 DN65</v>
          </cell>
        </row>
        <row r="6335">
          <cell r="D6335" t="str">
            <v>L0750080</v>
          </cell>
          <cell r="E6335" t="str">
            <v>VAL.MEM.LIV.MIN/MAX PN16 DN80</v>
          </cell>
        </row>
        <row r="6336">
          <cell r="D6336" t="str">
            <v>L0750100</v>
          </cell>
          <cell r="E6336" t="str">
            <v>VAL.MEM.LIV.MIN/MAX PN16 DN100</v>
          </cell>
        </row>
        <row r="6337">
          <cell r="D6337" t="str">
            <v>L0750125</v>
          </cell>
          <cell r="E6337" t="str">
            <v>VAL.MEM.LIV.MIN/MAX PN16 DN125</v>
          </cell>
        </row>
        <row r="6338">
          <cell r="D6338" t="str">
            <v>L0750150</v>
          </cell>
          <cell r="E6338" t="str">
            <v>VAL.MEM.LIV.MIN/MAX PN16 DN150</v>
          </cell>
        </row>
        <row r="6339">
          <cell r="D6339" t="str">
            <v>L0750200</v>
          </cell>
          <cell r="E6339" t="str">
            <v>VAL.MEM.LIV.MIN/MAX PN16 DN200</v>
          </cell>
        </row>
        <row r="6340">
          <cell r="D6340" t="str">
            <v>L0750250</v>
          </cell>
          <cell r="E6340" t="str">
            <v>VAL.MEM.LIV.MIN/MAX PN16 DN250</v>
          </cell>
        </row>
        <row r="6341">
          <cell r="D6341" t="str">
            <v>L0750300</v>
          </cell>
          <cell r="E6341" t="str">
            <v>VAL.MEM.LIV.MIN/MAX PN16 DN300</v>
          </cell>
        </row>
        <row r="6342">
          <cell r="D6342" t="str">
            <v>L0750350</v>
          </cell>
          <cell r="E6342" t="str">
            <v>VAL.MEM.LIV.MIN/MAX PN16 DN350</v>
          </cell>
        </row>
        <row r="6343">
          <cell r="D6343" t="str">
            <v>L0750400</v>
          </cell>
          <cell r="E6343" t="str">
            <v>VAL.MEM.LIV.MIN/MAX PN16 DN400</v>
          </cell>
        </row>
        <row r="6344">
          <cell r="D6344" t="str">
            <v>L0760050</v>
          </cell>
          <cell r="E6344" t="str">
            <v>VAL.MEM.LIV.COST. PN16 DN50</v>
          </cell>
        </row>
        <row r="6345">
          <cell r="D6345" t="str">
            <v>L0760065</v>
          </cell>
          <cell r="E6345" t="str">
            <v>VAL.MEM.LIV.COST. PN16 DN65</v>
          </cell>
        </row>
        <row r="6346">
          <cell r="D6346" t="str">
            <v>L0760080</v>
          </cell>
          <cell r="E6346" t="str">
            <v>VAL.MEM.LIV.COST. PN16 DN80</v>
          </cell>
        </row>
        <row r="6347">
          <cell r="D6347" t="str">
            <v>L0760100</v>
          </cell>
          <cell r="E6347" t="str">
            <v>VAL.MEM.LIV.COST. PN16 DN100</v>
          </cell>
        </row>
        <row r="6348">
          <cell r="D6348" t="str">
            <v>L0760125</v>
          </cell>
          <cell r="E6348" t="str">
            <v>VAL.MEM.LIV.COST. PN16 DN125</v>
          </cell>
        </row>
        <row r="6349">
          <cell r="D6349" t="str">
            <v>L0760150</v>
          </cell>
          <cell r="E6349" t="str">
            <v>VAL.MEM.LIV.COST. PN16 DN150</v>
          </cell>
        </row>
        <row r="6350">
          <cell r="D6350" t="str">
            <v>L0760200</v>
          </cell>
          <cell r="E6350" t="str">
            <v>VAL.MEM.LIV.COST. PN16 DN200</v>
          </cell>
        </row>
        <row r="6351">
          <cell r="D6351" t="str">
            <v>L0760250</v>
          </cell>
          <cell r="E6351" t="str">
            <v>VAL.MEM.LIV.COST. PN16 DN250</v>
          </cell>
        </row>
        <row r="6352">
          <cell r="D6352" t="str">
            <v>L0760300</v>
          </cell>
          <cell r="E6352" t="str">
            <v>VAL.MEM.LIV.COST. PN16 DN300</v>
          </cell>
        </row>
        <row r="6353">
          <cell r="D6353" t="str">
            <v>L0760350</v>
          </cell>
          <cell r="E6353" t="str">
            <v>VAL.MEM.LIV.COST. PN16 DN350</v>
          </cell>
        </row>
        <row r="6354">
          <cell r="D6354" t="str">
            <v>L0760400</v>
          </cell>
          <cell r="E6354" t="str">
            <v>VAL.MEM.LIV.COST. PN16 DN400</v>
          </cell>
        </row>
        <row r="6355">
          <cell r="D6355" t="str">
            <v>L0770050</v>
          </cell>
          <cell r="E6355" t="str">
            <v>VAL.MEM.LIV.PIEZ. PN16 DN50</v>
          </cell>
        </row>
        <row r="6356">
          <cell r="D6356" t="str">
            <v>L0770065</v>
          </cell>
          <cell r="E6356" t="str">
            <v>VAL.MEM.LIV.PIEZ. PN16 DN65</v>
          </cell>
        </row>
        <row r="6357">
          <cell r="D6357" t="str">
            <v>L0770080</v>
          </cell>
          <cell r="E6357" t="str">
            <v>VAL.MEM.LIV.PIEZ. PN16 DN80</v>
          </cell>
        </row>
        <row r="6358">
          <cell r="D6358" t="str">
            <v>L0770100</v>
          </cell>
          <cell r="E6358" t="str">
            <v>VAL.MEM.LIV.PIEZ. PN16 DN100</v>
          </cell>
        </row>
        <row r="6359">
          <cell r="D6359" t="str">
            <v>L0770125</v>
          </cell>
          <cell r="E6359" t="str">
            <v>VAL.MEM.LIV.PIEZ. PN16 DN125</v>
          </cell>
        </row>
        <row r="6360">
          <cell r="D6360" t="str">
            <v>L0770150</v>
          </cell>
          <cell r="E6360" t="str">
            <v>VAL.MEM.LIV.PIEZ. PN16 DN150</v>
          </cell>
        </row>
        <row r="6361">
          <cell r="D6361" t="str">
            <v>L0770200</v>
          </cell>
          <cell r="E6361" t="str">
            <v>VAL.MEM.LIV.PIEZ. PN16 DN200</v>
          </cell>
        </row>
        <row r="6362">
          <cell r="D6362" t="str">
            <v>L0770250</v>
          </cell>
          <cell r="E6362" t="str">
            <v>VAL.MEM.LIV.PIEZ. PN16 DN250</v>
          </cell>
        </row>
        <row r="6363">
          <cell r="D6363" t="str">
            <v>L0770300</v>
          </cell>
          <cell r="E6363" t="str">
            <v>VAL.MEM.LIV.PIEZ. PN16 DN300</v>
          </cell>
        </row>
        <row r="6364">
          <cell r="D6364" t="str">
            <v>L0770350</v>
          </cell>
          <cell r="E6364" t="str">
            <v>VAL.MEM.LIV.PIEZ. PN16 DN350</v>
          </cell>
        </row>
        <row r="6365">
          <cell r="D6365" t="str">
            <v>L0770400</v>
          </cell>
          <cell r="E6365" t="str">
            <v>VAL.MEM.LIV.PIEZ. PN16 DN400</v>
          </cell>
        </row>
        <row r="6366">
          <cell r="D6366" t="str">
            <v>L0780050</v>
          </cell>
          <cell r="E6366" t="str">
            <v>VAL. MEM. EL. PN16 DN50</v>
          </cell>
        </row>
        <row r="6367">
          <cell r="D6367" t="str">
            <v>L0780065</v>
          </cell>
          <cell r="E6367" t="str">
            <v>VAL. MEM. EL. PN16 DN65</v>
          </cell>
        </row>
        <row r="6368">
          <cell r="D6368" t="str">
            <v>L0780080</v>
          </cell>
          <cell r="E6368" t="str">
            <v>VAL. MEM. EL. PN16 DN80</v>
          </cell>
        </row>
        <row r="6369">
          <cell r="D6369" t="str">
            <v>L0780100</v>
          </cell>
          <cell r="E6369" t="str">
            <v>VAL. MEM. EL. PN16 DN100</v>
          </cell>
        </row>
        <row r="6370">
          <cell r="D6370" t="str">
            <v>L0780125</v>
          </cell>
          <cell r="E6370" t="str">
            <v>VAL. MEM. EL. PN16 DN125</v>
          </cell>
        </row>
        <row r="6371">
          <cell r="D6371" t="str">
            <v>L0780150</v>
          </cell>
          <cell r="E6371" t="str">
            <v>VAL. MEM. EL. PN16 DN150</v>
          </cell>
        </row>
        <row r="6372">
          <cell r="D6372" t="str">
            <v>L0780200</v>
          </cell>
          <cell r="E6372" t="str">
            <v>VAL. MEM. EL. PN16 DN200</v>
          </cell>
        </row>
        <row r="6373">
          <cell r="D6373" t="str">
            <v>L0780250</v>
          </cell>
          <cell r="E6373" t="str">
            <v>VAL. MEM. EL. PN16 DN250</v>
          </cell>
        </row>
        <row r="6374">
          <cell r="D6374" t="str">
            <v>L0780300</v>
          </cell>
          <cell r="E6374" t="str">
            <v>VAL. MEM. EL. PN16 DN300</v>
          </cell>
        </row>
        <row r="6375">
          <cell r="D6375" t="str">
            <v>L0780350</v>
          </cell>
          <cell r="E6375" t="str">
            <v>VAL. MEM. EL. PN16 DN350</v>
          </cell>
        </row>
        <row r="6376">
          <cell r="D6376" t="str">
            <v>L0780400</v>
          </cell>
          <cell r="E6376" t="str">
            <v>VAL. MEM. EL. PN16 DN400</v>
          </cell>
        </row>
        <row r="6377">
          <cell r="D6377" t="str">
            <v>L0790050</v>
          </cell>
          <cell r="E6377" t="str">
            <v>VAL. MEM. CON.POMPA PN16 DN50</v>
          </cell>
        </row>
        <row r="6378">
          <cell r="D6378" t="str">
            <v>L0790065</v>
          </cell>
          <cell r="E6378" t="str">
            <v>VAL. MEM. CON.POMPA PN16 DN65</v>
          </cell>
        </row>
        <row r="6379">
          <cell r="D6379" t="str">
            <v>L0790080</v>
          </cell>
          <cell r="E6379" t="str">
            <v>VAL. MEM. CON.POMPA PN16 DN80</v>
          </cell>
        </row>
        <row r="6380">
          <cell r="D6380" t="str">
            <v>L0790100</v>
          </cell>
          <cell r="E6380" t="str">
            <v>VAL. MEM. CON.POMPA PN16 DN100</v>
          </cell>
        </row>
        <row r="6381">
          <cell r="D6381" t="str">
            <v>L0790125</v>
          </cell>
          <cell r="E6381" t="str">
            <v>VAL. MEM. CON.POMPA PN16 DN125</v>
          </cell>
        </row>
        <row r="6382">
          <cell r="D6382" t="str">
            <v>L0790150</v>
          </cell>
          <cell r="E6382" t="str">
            <v>VAL. MEM. CON.POMPA PN16 DN150</v>
          </cell>
        </row>
        <row r="6383">
          <cell r="D6383" t="str">
            <v>L0790200</v>
          </cell>
          <cell r="E6383" t="str">
            <v>VAL. MEM. CON.POMPA PN16 DN200</v>
          </cell>
        </row>
        <row r="6384">
          <cell r="D6384" t="str">
            <v>L0790250</v>
          </cell>
          <cell r="E6384" t="str">
            <v>VAL. MEM. CON.POMPA PN16 DN250</v>
          </cell>
        </row>
        <row r="6385">
          <cell r="D6385" t="str">
            <v>L0790300</v>
          </cell>
          <cell r="E6385" t="str">
            <v>VAL. MEM. CON.POMPA PN16 DN300</v>
          </cell>
        </row>
        <row r="6386">
          <cell r="D6386" t="str">
            <v>L0790350</v>
          </cell>
          <cell r="E6386" t="str">
            <v>VAL. MEM. CON.POMPA PN16 DN350</v>
          </cell>
        </row>
        <row r="6387">
          <cell r="D6387" t="str">
            <v>L0790400</v>
          </cell>
          <cell r="E6387" t="str">
            <v>VAL. MEM. CON.POMPA PN16 DN400</v>
          </cell>
        </row>
        <row r="6388">
          <cell r="D6388" t="str">
            <v>L0800050</v>
          </cell>
          <cell r="E6388" t="str">
            <v>VAL. MEM.AN.ARIETE PN16 DN50</v>
          </cell>
        </row>
        <row r="6389">
          <cell r="D6389" t="str">
            <v>L0800065</v>
          </cell>
          <cell r="E6389" t="str">
            <v>VAL. MEM.AN.ARIETE PN16 DN65</v>
          </cell>
        </row>
        <row r="6390">
          <cell r="D6390" t="str">
            <v>L0800080</v>
          </cell>
          <cell r="E6390" t="str">
            <v>VAL. MEM.AN.ARIETE PN16 DN80</v>
          </cell>
        </row>
        <row r="6391">
          <cell r="D6391" t="str">
            <v>L0800100</v>
          </cell>
          <cell r="E6391" t="str">
            <v>VAL. MEM.AN.ARIETE PN16 DN100</v>
          </cell>
        </row>
        <row r="6392">
          <cell r="D6392" t="str">
            <v>L0800125</v>
          </cell>
          <cell r="E6392" t="str">
            <v>VAL. MEM.AN.ARIETE PN16 DN125</v>
          </cell>
        </row>
        <row r="6393">
          <cell r="D6393" t="str">
            <v>L0800150</v>
          </cell>
          <cell r="E6393" t="str">
            <v>VAL. MEM.AN.ARIETE PN16 DN150</v>
          </cell>
        </row>
        <row r="6394">
          <cell r="D6394" t="str">
            <v>L0800200</v>
          </cell>
          <cell r="E6394" t="str">
            <v>VAL. MEM.AN.ARIETE PN16 DN200</v>
          </cell>
        </row>
        <row r="6395">
          <cell r="D6395" t="str">
            <v>L0800250</v>
          </cell>
          <cell r="E6395" t="str">
            <v>VAL. MEM.AN.ARIETE PN16 DN250</v>
          </cell>
        </row>
        <row r="6396">
          <cell r="D6396" t="str">
            <v>L0800300</v>
          </cell>
          <cell r="E6396" t="str">
            <v>VAL. MEM.AN.ARIETE PN16 DN300</v>
          </cell>
        </row>
        <row r="6397">
          <cell r="D6397" t="str">
            <v>L0800350</v>
          </cell>
          <cell r="E6397" t="str">
            <v>VAL. MEM.AN.ARIETE PN16 DN350</v>
          </cell>
        </row>
        <row r="6398">
          <cell r="D6398" t="str">
            <v>L0800400</v>
          </cell>
          <cell r="E6398" t="str">
            <v>VAL. MEM.AN.ARIETE PN16 DN400</v>
          </cell>
        </row>
        <row r="6399">
          <cell r="D6399" t="str">
            <v>L0810050</v>
          </cell>
          <cell r="E6399" t="str">
            <v>VAL. PIST. BASE PN16 DN50</v>
          </cell>
        </row>
        <row r="6400">
          <cell r="D6400" t="str">
            <v>L0810065</v>
          </cell>
          <cell r="E6400" t="str">
            <v>VAL. PIST. BASE PN16 DN65</v>
          </cell>
        </row>
        <row r="6401">
          <cell r="D6401" t="str">
            <v>L0810080</v>
          </cell>
          <cell r="E6401" t="str">
            <v>VAL. PIST. BASE PN16 DN80</v>
          </cell>
        </row>
        <row r="6402">
          <cell r="D6402" t="str">
            <v>L0810100</v>
          </cell>
          <cell r="E6402" t="str">
            <v>VAL. PIST. BASE PN16 DN100</v>
          </cell>
        </row>
        <row r="6403">
          <cell r="D6403" t="str">
            <v>L0810125</v>
          </cell>
          <cell r="E6403" t="str">
            <v>VAL. PIST. BASE PN16 DN125</v>
          </cell>
        </row>
        <row r="6404">
          <cell r="D6404" t="str">
            <v>L0810150</v>
          </cell>
          <cell r="E6404" t="str">
            <v>VAL. PIST. BASE PN16 DN150</v>
          </cell>
        </row>
        <row r="6405">
          <cell r="D6405" t="str">
            <v>L0810200</v>
          </cell>
          <cell r="E6405" t="str">
            <v>VAL. PIST. BASE PN16 DN200</v>
          </cell>
        </row>
        <row r="6406">
          <cell r="D6406" t="str">
            <v>L0810250</v>
          </cell>
          <cell r="E6406" t="str">
            <v>VAL. PIST. BASE PN16 DN250</v>
          </cell>
        </row>
        <row r="6407">
          <cell r="D6407" t="str">
            <v>L0810300</v>
          </cell>
          <cell r="E6407" t="str">
            <v>VAL. PIST. BASE PN16 DN300</v>
          </cell>
        </row>
        <row r="6408">
          <cell r="D6408" t="str">
            <v>L0810350</v>
          </cell>
          <cell r="E6408" t="str">
            <v>VAL. PIST. BASE PN16 DN350</v>
          </cell>
        </row>
        <row r="6409">
          <cell r="D6409" t="str">
            <v>L0810400</v>
          </cell>
          <cell r="E6409" t="str">
            <v>VAL. PIST. BASE PN16 DN400</v>
          </cell>
        </row>
        <row r="6410">
          <cell r="D6410" t="str">
            <v>L0810500</v>
          </cell>
          <cell r="E6410" t="str">
            <v>VAL. PIST. BASE PN16 DN500</v>
          </cell>
        </row>
        <row r="6411">
          <cell r="D6411" t="str">
            <v>L0810600</v>
          </cell>
          <cell r="E6411" t="str">
            <v>VAL. PIST. BASE PN16 DN600</v>
          </cell>
        </row>
        <row r="6412">
          <cell r="D6412" t="str">
            <v>L0820050</v>
          </cell>
          <cell r="E6412" t="str">
            <v>VAL.PIST.RID.PRES. PN16 DN50</v>
          </cell>
        </row>
        <row r="6413">
          <cell r="D6413" t="str">
            <v>L0820065</v>
          </cell>
          <cell r="E6413" t="str">
            <v>VAL.PIST.RID.PRES. PN16 DN65</v>
          </cell>
        </row>
        <row r="6414">
          <cell r="D6414" t="str">
            <v>L0820080</v>
          </cell>
          <cell r="E6414" t="str">
            <v>VAL.PIST.RID.PRES. PN16 DN80</v>
          </cell>
        </row>
        <row r="6415">
          <cell r="D6415" t="str">
            <v>L0820100</v>
          </cell>
          <cell r="E6415" t="str">
            <v>VAL.PIST.RID.PRES. PN16 DN100</v>
          </cell>
        </row>
        <row r="6416">
          <cell r="D6416" t="str">
            <v>L0820125</v>
          </cell>
          <cell r="E6416" t="str">
            <v>VAL.PIST.RID.PRES. PN16 DN125</v>
          </cell>
        </row>
        <row r="6417">
          <cell r="D6417" t="str">
            <v>L0820150</v>
          </cell>
          <cell r="E6417" t="str">
            <v>VAL.PIST.RID.PRES. PN16 DN150</v>
          </cell>
        </row>
        <row r="6418">
          <cell r="D6418" t="str">
            <v>L0820200</v>
          </cell>
          <cell r="E6418" t="str">
            <v>VAL.PIST.RID.PRES. PN16 DN200</v>
          </cell>
        </row>
        <row r="6419">
          <cell r="D6419" t="str">
            <v>L0820250</v>
          </cell>
          <cell r="E6419" t="str">
            <v>VAL.PIST.RID.PRES. PN16 DN250</v>
          </cell>
        </row>
        <row r="6420">
          <cell r="D6420" t="str">
            <v>L0820300</v>
          </cell>
          <cell r="E6420" t="str">
            <v>VAL.PIST.RID.PRES. PN16 DN300</v>
          </cell>
        </row>
        <row r="6421">
          <cell r="D6421" t="str">
            <v>L0820350</v>
          </cell>
          <cell r="E6421" t="str">
            <v>VAL.PIST.RID.PRES. PN16 DN350</v>
          </cell>
        </row>
        <row r="6422">
          <cell r="D6422" t="str">
            <v>L0820400</v>
          </cell>
          <cell r="E6422" t="str">
            <v>VAL.PIST.RID.PRES. PN16 DN400</v>
          </cell>
        </row>
        <row r="6423">
          <cell r="D6423" t="str">
            <v>L0820500</v>
          </cell>
          <cell r="E6423" t="str">
            <v>VAL.PIST.RID.PRES. PN16 DN500</v>
          </cell>
        </row>
        <row r="6424">
          <cell r="D6424" t="str">
            <v>L0820600</v>
          </cell>
          <cell r="E6424" t="str">
            <v>VAL.PIST.RID.PRES. PN16 DN600</v>
          </cell>
        </row>
        <row r="6425">
          <cell r="D6425" t="str">
            <v>L0830050</v>
          </cell>
          <cell r="E6425" t="str">
            <v>VAL. PIST. SOST. PN16 DN50</v>
          </cell>
        </row>
        <row r="6426">
          <cell r="D6426" t="str">
            <v>L0830065</v>
          </cell>
          <cell r="E6426" t="str">
            <v>VAL. PIST. SOST. PN16 DN65</v>
          </cell>
        </row>
        <row r="6427">
          <cell r="D6427" t="str">
            <v>L0830080</v>
          </cell>
          <cell r="E6427" t="str">
            <v>VAL. PIST. SOST. PN16 DN80</v>
          </cell>
        </row>
        <row r="6428">
          <cell r="D6428" t="str">
            <v>L0830100</v>
          </cell>
          <cell r="E6428" t="str">
            <v>VAL. PIST. SOST. PN16 DN100</v>
          </cell>
        </row>
        <row r="6429">
          <cell r="D6429" t="str">
            <v>L0830125</v>
          </cell>
          <cell r="E6429" t="str">
            <v>VAL. PIST. SOST. PN16 DN125</v>
          </cell>
        </row>
        <row r="6430">
          <cell r="D6430" t="str">
            <v>L0830150</v>
          </cell>
          <cell r="E6430" t="str">
            <v>VAL. PIST. SOST. PN16 DN150</v>
          </cell>
        </row>
        <row r="6431">
          <cell r="D6431" t="str">
            <v>L0830200</v>
          </cell>
          <cell r="E6431" t="str">
            <v>VAL. PIST. SOST. PN16 DN200</v>
          </cell>
        </row>
        <row r="6432">
          <cell r="D6432" t="str">
            <v>L0830250</v>
          </cell>
          <cell r="E6432" t="str">
            <v>VAL. PIST. SOST. PN16 DN250</v>
          </cell>
        </row>
        <row r="6433">
          <cell r="D6433" t="str">
            <v>L0830300</v>
          </cell>
          <cell r="E6433" t="str">
            <v>VAL. PIST. SOST. PN16 DN300</v>
          </cell>
        </row>
        <row r="6434">
          <cell r="D6434" t="str">
            <v>L0830350</v>
          </cell>
          <cell r="E6434" t="str">
            <v>VAL. PIST. SOST. PN16 DN350</v>
          </cell>
        </row>
        <row r="6435">
          <cell r="D6435" t="str">
            <v>L0830400</v>
          </cell>
          <cell r="E6435" t="str">
            <v>VAL. PIST. SOST. PN16 DN400</v>
          </cell>
        </row>
        <row r="6436">
          <cell r="D6436" t="str">
            <v>L0830500</v>
          </cell>
          <cell r="E6436" t="str">
            <v>VAL. PIST. SOST. PN16 DN500</v>
          </cell>
        </row>
        <row r="6437">
          <cell r="D6437" t="str">
            <v>L0830600</v>
          </cell>
          <cell r="E6437" t="str">
            <v>VAL. PIST. SOST. PN16 DN600</v>
          </cell>
        </row>
        <row r="6438">
          <cell r="D6438" t="str">
            <v>L0840050</v>
          </cell>
          <cell r="E6438" t="str">
            <v>VAL. PIST. SFIORO PN16 DN50</v>
          </cell>
        </row>
        <row r="6439">
          <cell r="D6439" t="str">
            <v>L0840065</v>
          </cell>
          <cell r="E6439" t="str">
            <v>VAL. PIST. SFIORO PN16 DN65</v>
          </cell>
        </row>
        <row r="6440">
          <cell r="D6440" t="str">
            <v>L0840080</v>
          </cell>
          <cell r="E6440" t="str">
            <v>VAL. PIST. SFIORO PN16 DN80</v>
          </cell>
        </row>
        <row r="6441">
          <cell r="D6441" t="str">
            <v>L0840100</v>
          </cell>
          <cell r="E6441" t="str">
            <v>VAL. PIST. SFIORO PN16 DN100</v>
          </cell>
        </row>
        <row r="6442">
          <cell r="D6442" t="str">
            <v>L0840125</v>
          </cell>
          <cell r="E6442" t="str">
            <v>VAL. PIST. SFIORO PN16 DN125</v>
          </cell>
        </row>
        <row r="6443">
          <cell r="D6443" t="str">
            <v>L0840150</v>
          </cell>
          <cell r="E6443" t="str">
            <v>VAL. PIST. SFIORO PN16 DN150</v>
          </cell>
        </row>
        <row r="6444">
          <cell r="D6444" t="str">
            <v>L0840200</v>
          </cell>
          <cell r="E6444" t="str">
            <v>VAL. PIST. SFIORO PN16 DN200</v>
          </cell>
        </row>
        <row r="6445">
          <cell r="D6445" t="str">
            <v>L0840250</v>
          </cell>
          <cell r="E6445" t="str">
            <v>VAL. PIST. SFIORO PN16 DN250</v>
          </cell>
        </row>
        <row r="6446">
          <cell r="D6446" t="str">
            <v>L0840300</v>
          </cell>
          <cell r="E6446" t="str">
            <v>VAL. PIST. SFIORO PN16 DN300</v>
          </cell>
        </row>
        <row r="6447">
          <cell r="D6447" t="str">
            <v>L0840350</v>
          </cell>
          <cell r="E6447" t="str">
            <v>VAL. PIST. SFIORO PN16 DN350</v>
          </cell>
        </row>
        <row r="6448">
          <cell r="D6448" t="str">
            <v>L0840400</v>
          </cell>
          <cell r="E6448" t="str">
            <v>VAL. PIST. SFIORO PN16 DN400</v>
          </cell>
        </row>
        <row r="6449">
          <cell r="D6449" t="str">
            <v>L0840500</v>
          </cell>
          <cell r="E6449" t="str">
            <v>VAL. PIST. SFIORO PN16 DN500</v>
          </cell>
        </row>
        <row r="6450">
          <cell r="D6450" t="str">
            <v>L0840600</v>
          </cell>
          <cell r="E6450" t="str">
            <v>VAL. PIST. SFIORO PN16 DN600</v>
          </cell>
        </row>
        <row r="6451">
          <cell r="D6451" t="str">
            <v>L0850050</v>
          </cell>
          <cell r="E6451" t="str">
            <v>VAL. PIST. POR. PN16 DN50</v>
          </cell>
        </row>
        <row r="6452">
          <cell r="D6452" t="str">
            <v>L0850065</v>
          </cell>
          <cell r="E6452" t="str">
            <v>VAL. PIST. POR. PN16 DN65</v>
          </cell>
        </row>
        <row r="6453">
          <cell r="D6453" t="str">
            <v>L0850080</v>
          </cell>
          <cell r="E6453" t="str">
            <v>VAL. PIST. POR. PN16 DN80</v>
          </cell>
        </row>
        <row r="6454">
          <cell r="D6454" t="str">
            <v>L0850100</v>
          </cell>
          <cell r="E6454" t="str">
            <v>VAL. PIST. POR. PN16 DN100</v>
          </cell>
        </row>
        <row r="6455">
          <cell r="D6455" t="str">
            <v>L0850125</v>
          </cell>
          <cell r="E6455" t="str">
            <v>VAL. PIST. POR. PN16 DN125</v>
          </cell>
        </row>
        <row r="6456">
          <cell r="D6456" t="str">
            <v>L0850150</v>
          </cell>
          <cell r="E6456" t="str">
            <v>VAL. PIST. POR. PN16 DN150</v>
          </cell>
        </row>
        <row r="6457">
          <cell r="D6457" t="str">
            <v>L0850200</v>
          </cell>
          <cell r="E6457" t="str">
            <v>VAL. PIST. POR. PN16 DN200</v>
          </cell>
        </row>
        <row r="6458">
          <cell r="D6458" t="str">
            <v>L0850250</v>
          </cell>
          <cell r="E6458" t="str">
            <v>VAL. PIST. POR. PN16 DN250</v>
          </cell>
        </row>
        <row r="6459">
          <cell r="D6459" t="str">
            <v>L0850300</v>
          </cell>
          <cell r="E6459" t="str">
            <v>VAL. PIST. POR. PN16 DN300</v>
          </cell>
        </row>
        <row r="6460">
          <cell r="D6460" t="str">
            <v>L0850350</v>
          </cell>
          <cell r="E6460" t="str">
            <v>VAL. PIST. POR. PN16 DN350</v>
          </cell>
        </row>
        <row r="6461">
          <cell r="D6461" t="str">
            <v>L0850400</v>
          </cell>
          <cell r="E6461" t="str">
            <v>VAL. PIST. POR. PN16 DN400</v>
          </cell>
        </row>
        <row r="6462">
          <cell r="D6462" t="str">
            <v>L0850500</v>
          </cell>
          <cell r="E6462" t="str">
            <v>VAL. PIST. POR. PN16 DN500</v>
          </cell>
        </row>
        <row r="6463">
          <cell r="D6463" t="str">
            <v>L0850600</v>
          </cell>
          <cell r="E6463" t="str">
            <v>VAL. PIST. POR. PN16 DN600</v>
          </cell>
        </row>
        <row r="6464">
          <cell r="D6464" t="str">
            <v>L0860050</v>
          </cell>
          <cell r="E6464" t="str">
            <v>VAL.PIST.AN. ARIETE PN16 DN50</v>
          </cell>
        </row>
        <row r="6465">
          <cell r="D6465" t="str">
            <v>L0860065</v>
          </cell>
          <cell r="E6465" t="str">
            <v>VAL.PIST.AN. ARIETE PN16 DN65</v>
          </cell>
        </row>
        <row r="6466">
          <cell r="D6466" t="str">
            <v>L0860080</v>
          </cell>
          <cell r="E6466" t="str">
            <v>VAL.PIST.AN. ARIETE PN16 DN80</v>
          </cell>
        </row>
        <row r="6467">
          <cell r="D6467" t="str">
            <v>L0860100</v>
          </cell>
          <cell r="E6467" t="str">
            <v>VAL.PIST.AN. ARIETE PN16 DN100</v>
          </cell>
        </row>
        <row r="6468">
          <cell r="D6468" t="str">
            <v>L0860125</v>
          </cell>
          <cell r="E6468" t="str">
            <v>VAL.PIST.AN. ARIETE PN16 DN125</v>
          </cell>
        </row>
        <row r="6469">
          <cell r="D6469" t="str">
            <v>L0860150</v>
          </cell>
          <cell r="E6469" t="str">
            <v>VAL.PIST.AN. ARIETE PN16 DN150</v>
          </cell>
        </row>
        <row r="6470">
          <cell r="D6470" t="str">
            <v>L0860200</v>
          </cell>
          <cell r="E6470" t="str">
            <v>VAL.PIST.AN. ARIETE PN16 DN200</v>
          </cell>
        </row>
        <row r="6471">
          <cell r="D6471" t="str">
            <v>L0860250</v>
          </cell>
          <cell r="E6471" t="str">
            <v>VAL.PIST.AN. ARIETE PN16 DN250</v>
          </cell>
        </row>
        <row r="6472">
          <cell r="D6472" t="str">
            <v>L0860300</v>
          </cell>
          <cell r="E6472" t="str">
            <v>VAL.PIST.AN. ARIETE PN16 DN300</v>
          </cell>
        </row>
        <row r="6473">
          <cell r="D6473" t="str">
            <v>L0860350</v>
          </cell>
          <cell r="E6473" t="str">
            <v>VAL.PIST.AN. ARIETE PN16 DN350</v>
          </cell>
        </row>
        <row r="6474">
          <cell r="D6474" t="str">
            <v>L0880050</v>
          </cell>
          <cell r="E6474" t="str">
            <v>VAL.PIST.RID.PRES. PN25 DN50</v>
          </cell>
        </row>
        <row r="6475">
          <cell r="D6475" t="str">
            <v>L0880065</v>
          </cell>
          <cell r="E6475" t="str">
            <v>VAL.PIST.RID.PRES. PN25 DN65</v>
          </cell>
        </row>
        <row r="6476">
          <cell r="D6476" t="str">
            <v>L0880080</v>
          </cell>
          <cell r="E6476" t="str">
            <v>VAL.PIST.RID.PRES. PN25 DN80</v>
          </cell>
        </row>
        <row r="6477">
          <cell r="D6477" t="str">
            <v>L0880100</v>
          </cell>
          <cell r="E6477" t="str">
            <v>VAL.PIST.RID.PRES. PN25 DN100</v>
          </cell>
        </row>
        <row r="6478">
          <cell r="D6478" t="str">
            <v>L0880125</v>
          </cell>
          <cell r="E6478" t="str">
            <v>VAL.PIST.RID.PRES. PN25 DN125</v>
          </cell>
        </row>
        <row r="6479">
          <cell r="D6479" t="str">
            <v>L0880150</v>
          </cell>
          <cell r="E6479" t="str">
            <v>VAL.PIST.RID.PRES. PN25 DN150</v>
          </cell>
        </row>
        <row r="6480">
          <cell r="D6480" t="str">
            <v>L0880200</v>
          </cell>
          <cell r="E6480" t="str">
            <v>VAL.PIST.RID.PRES. PN25 DN200</v>
          </cell>
        </row>
        <row r="6481">
          <cell r="D6481" t="str">
            <v>L0880250</v>
          </cell>
          <cell r="E6481" t="str">
            <v>VAL.PIST.RID.PRES. PN25 DN250</v>
          </cell>
        </row>
        <row r="6482">
          <cell r="D6482" t="str">
            <v>L0880300</v>
          </cell>
          <cell r="E6482" t="str">
            <v>VAL.PIST.RID.PRES. PN25 DN300</v>
          </cell>
        </row>
        <row r="6483">
          <cell r="D6483" t="str">
            <v>L0880350</v>
          </cell>
          <cell r="E6483" t="str">
            <v>VAL.PIST.RID.PRES. PN25 DN350</v>
          </cell>
        </row>
        <row r="6484">
          <cell r="D6484" t="str">
            <v>L0880400</v>
          </cell>
          <cell r="E6484" t="str">
            <v>VAL.PIST.RID.PRES. PN25 DN400</v>
          </cell>
        </row>
        <row r="6485">
          <cell r="D6485" t="str">
            <v>L0890050</v>
          </cell>
          <cell r="E6485" t="str">
            <v>VAL. PIST. SOST. PN25 DN50</v>
          </cell>
        </row>
        <row r="6486">
          <cell r="D6486" t="str">
            <v>L0890065</v>
          </cell>
          <cell r="E6486" t="str">
            <v>VAL. PIST. SOST. PN25 DN65</v>
          </cell>
        </row>
        <row r="6487">
          <cell r="D6487" t="str">
            <v>L0890080</v>
          </cell>
          <cell r="E6487" t="str">
            <v>VAL. PIST. SOST. PN25 DN80</v>
          </cell>
        </row>
        <row r="6488">
          <cell r="D6488" t="str">
            <v>L0890100</v>
          </cell>
          <cell r="E6488" t="str">
            <v>VAL. PIST. SOST. PN25 DN100</v>
          </cell>
        </row>
        <row r="6489">
          <cell r="D6489" t="str">
            <v>L0890125</v>
          </cell>
          <cell r="E6489" t="str">
            <v>VAL. PIST. SOST. PN25 DN125</v>
          </cell>
        </row>
        <row r="6490">
          <cell r="D6490" t="str">
            <v>L0890150</v>
          </cell>
          <cell r="E6490" t="str">
            <v>VAL. PIST. SOST. PN25 DN150</v>
          </cell>
        </row>
        <row r="6491">
          <cell r="D6491" t="str">
            <v>L0890200</v>
          </cell>
          <cell r="E6491" t="str">
            <v>VAL. PIST. SOST. PN25 DN200</v>
          </cell>
        </row>
        <row r="6492">
          <cell r="D6492" t="str">
            <v>L0890250</v>
          </cell>
          <cell r="E6492" t="str">
            <v>VAL. PIST. SOST. PN25 DN250</v>
          </cell>
        </row>
        <row r="6493">
          <cell r="D6493" t="str">
            <v>L0890300</v>
          </cell>
          <cell r="E6493" t="str">
            <v>VAL. PIST. SOST. PN25 DN300</v>
          </cell>
        </row>
        <row r="6494">
          <cell r="D6494" t="str">
            <v>L0890350</v>
          </cell>
          <cell r="E6494" t="str">
            <v>VAL. PIST. SOST. PN25 DN350</v>
          </cell>
        </row>
        <row r="6495">
          <cell r="D6495" t="str">
            <v>L0890400</v>
          </cell>
          <cell r="E6495" t="str">
            <v>VAL. PIST. SOST. PN25 DN400</v>
          </cell>
        </row>
        <row r="6496">
          <cell r="D6496" t="str">
            <v>L0890500</v>
          </cell>
          <cell r="E6496" t="str">
            <v>VAL. PIST. SOST. PN25 DN500</v>
          </cell>
        </row>
        <row r="6497">
          <cell r="D6497" t="str">
            <v>L0890600</v>
          </cell>
          <cell r="E6497" t="str">
            <v>VAL. PIST. SOST. PN25 DN600</v>
          </cell>
        </row>
        <row r="6498">
          <cell r="D6498" t="str">
            <v>L0900050</v>
          </cell>
          <cell r="E6498" t="str">
            <v>VAL. PIST. SFIORO PN25 DN50</v>
          </cell>
        </row>
        <row r="6499">
          <cell r="D6499" t="str">
            <v>L0900065</v>
          </cell>
          <cell r="E6499" t="str">
            <v>VAL. PIST. SFIORO PN25 DN65</v>
          </cell>
        </row>
        <row r="6500">
          <cell r="D6500" t="str">
            <v>L0900080</v>
          </cell>
          <cell r="E6500" t="str">
            <v>VAL. PIST. SFIORO PN25 DN80</v>
          </cell>
        </row>
        <row r="6501">
          <cell r="D6501" t="str">
            <v>L0900100</v>
          </cell>
          <cell r="E6501" t="str">
            <v>VAL. PIST. SFIORO PN25 DN100</v>
          </cell>
        </row>
        <row r="6502">
          <cell r="D6502" t="str">
            <v>L0900125</v>
          </cell>
          <cell r="E6502" t="str">
            <v>VAL. PIST. SFIORO PN25 DN125</v>
          </cell>
        </row>
        <row r="6503">
          <cell r="D6503" t="str">
            <v>L0900150</v>
          </cell>
          <cell r="E6503" t="str">
            <v>VAL. PIST. SFIORO PN25 DN150</v>
          </cell>
        </row>
        <row r="6504">
          <cell r="D6504" t="str">
            <v>L0900200</v>
          </cell>
          <cell r="E6504" t="str">
            <v>VAL. PIST. SFIORO PN25 DN200</v>
          </cell>
        </row>
        <row r="6505">
          <cell r="D6505" t="str">
            <v>L0900250</v>
          </cell>
          <cell r="E6505" t="str">
            <v>VAL. PIST. SFIORO PN25 DN250</v>
          </cell>
        </row>
        <row r="6506">
          <cell r="D6506" t="str">
            <v>L0900300</v>
          </cell>
          <cell r="E6506" t="str">
            <v>VAL. PIST. SFIORO PN25 DN300</v>
          </cell>
        </row>
        <row r="6507">
          <cell r="D6507" t="str">
            <v>L0900350</v>
          </cell>
          <cell r="E6507" t="str">
            <v>VAL. PIST. SFIORO PN25 DN350</v>
          </cell>
        </row>
        <row r="6508">
          <cell r="D6508" t="str">
            <v>L0900400</v>
          </cell>
          <cell r="E6508" t="str">
            <v>VAL. PIST. SFIORO PN25 DN400</v>
          </cell>
        </row>
        <row r="6509">
          <cell r="D6509" t="str">
            <v>L0900500</v>
          </cell>
          <cell r="E6509" t="str">
            <v>VAL. PIST. SFIORO PN25 DN500</v>
          </cell>
        </row>
        <row r="6510">
          <cell r="D6510" t="str">
            <v>L0900600</v>
          </cell>
          <cell r="E6510" t="str">
            <v>VAL. PIST. SFIORO PN25 DN600</v>
          </cell>
        </row>
        <row r="6511">
          <cell r="D6511" t="str">
            <v>L0910050</v>
          </cell>
          <cell r="E6511" t="str">
            <v>VAL. PIST. POR. PN25 DN50</v>
          </cell>
        </row>
        <row r="6512">
          <cell r="D6512" t="str">
            <v>L0910065</v>
          </cell>
          <cell r="E6512" t="str">
            <v>VAL. PIST. POR. PN25 DN65</v>
          </cell>
        </row>
        <row r="6513">
          <cell r="D6513" t="str">
            <v>L0910080</v>
          </cell>
          <cell r="E6513" t="str">
            <v>VAL. PIST. POR. PN25 DN80</v>
          </cell>
        </row>
        <row r="6514">
          <cell r="D6514" t="str">
            <v>L0910100</v>
          </cell>
          <cell r="E6514" t="str">
            <v>VAL. PIST. POR. PN25 DN100</v>
          </cell>
        </row>
        <row r="6515">
          <cell r="D6515" t="str">
            <v>L0910125</v>
          </cell>
          <cell r="E6515" t="str">
            <v>VAL. PIST. POR. PN25 DN125</v>
          </cell>
        </row>
        <row r="6516">
          <cell r="D6516" t="str">
            <v>L0910150</v>
          </cell>
          <cell r="E6516" t="str">
            <v>VAL. PIST. POR. PN25 DN150</v>
          </cell>
        </row>
        <row r="6517">
          <cell r="D6517" t="str">
            <v>L0910200</v>
          </cell>
          <cell r="E6517" t="str">
            <v>VAL. PIST. POR. PN25 DN200</v>
          </cell>
        </row>
        <row r="6518">
          <cell r="D6518" t="str">
            <v>L0910250</v>
          </cell>
          <cell r="E6518" t="str">
            <v>VAL. PIST. POR. PN25 DN250</v>
          </cell>
        </row>
        <row r="6519">
          <cell r="D6519" t="str">
            <v>L0910300</v>
          </cell>
          <cell r="E6519" t="str">
            <v>VAL. PIST. POR. PN25 DN300</v>
          </cell>
        </row>
        <row r="6520">
          <cell r="D6520" t="str">
            <v>L0910350</v>
          </cell>
          <cell r="E6520" t="str">
            <v>VAL. PIST. POR. PN25 DN350</v>
          </cell>
        </row>
        <row r="6521">
          <cell r="D6521" t="str">
            <v>L0910400</v>
          </cell>
          <cell r="E6521" t="str">
            <v>VAL. PIST. POR. PN25 DN400</v>
          </cell>
        </row>
        <row r="6522">
          <cell r="D6522" t="str">
            <v>L0910500</v>
          </cell>
          <cell r="E6522" t="str">
            <v>VAL. PIST. POR. PN25 DN500</v>
          </cell>
        </row>
        <row r="6523">
          <cell r="D6523" t="str">
            <v>L0910600</v>
          </cell>
          <cell r="E6523" t="str">
            <v>VAL. PIST. POR. PN25 DN600</v>
          </cell>
        </row>
        <row r="6524">
          <cell r="D6524" t="str">
            <v>L0920050</v>
          </cell>
          <cell r="E6524" t="str">
            <v>VAL. PIST.AN.ARIETE PN25 DN50</v>
          </cell>
        </row>
        <row r="6525">
          <cell r="D6525" t="str">
            <v>L0920065</v>
          </cell>
          <cell r="E6525" t="str">
            <v>VAL. PIST.AN.ARIETE PN25 DN65</v>
          </cell>
        </row>
        <row r="6526">
          <cell r="D6526" t="str">
            <v>L0920080</v>
          </cell>
          <cell r="E6526" t="str">
            <v>VAL. PIST.AN.ARIETE PN25 DN80</v>
          </cell>
        </row>
        <row r="6527">
          <cell r="D6527" t="str">
            <v>L0920100</v>
          </cell>
          <cell r="E6527" t="str">
            <v>VAL. PIST.AN.ARIETE PN25 DN100</v>
          </cell>
        </row>
        <row r="6528">
          <cell r="D6528" t="str">
            <v>L0920125</v>
          </cell>
          <cell r="E6528" t="str">
            <v>VAL. PIST.AN.ARIETE PN25 DN125</v>
          </cell>
        </row>
        <row r="6529">
          <cell r="D6529" t="str">
            <v>L0920150</v>
          </cell>
          <cell r="E6529" t="str">
            <v>VAL. PIST.AN.ARIETE PN25 DN150</v>
          </cell>
        </row>
        <row r="6530">
          <cell r="D6530" t="str">
            <v>L0920200</v>
          </cell>
          <cell r="E6530" t="str">
            <v>VAL. PIST.AN.ARIETE PN25 DN200</v>
          </cell>
        </row>
        <row r="6531">
          <cell r="D6531" t="str">
            <v>L0920250</v>
          </cell>
          <cell r="E6531" t="str">
            <v>VAL. PIST.AN.ARIETE PN25 DN250</v>
          </cell>
        </row>
        <row r="6532">
          <cell r="D6532" t="str">
            <v>L0920300</v>
          </cell>
          <cell r="E6532" t="str">
            <v>VAL. PIST.AN.ARIETE PN25 DN300</v>
          </cell>
        </row>
        <row r="6533">
          <cell r="D6533" t="str">
            <v>L0920350</v>
          </cell>
          <cell r="E6533" t="str">
            <v>VAL. PIST.AN.ARIETE PN25 DN350</v>
          </cell>
        </row>
        <row r="6534">
          <cell r="D6534" t="str">
            <v>M2500050</v>
          </cell>
          <cell r="E6534" t="str">
            <v>GOMITO A PIEDE PN16 DN50</v>
          </cell>
        </row>
        <row r="6535">
          <cell r="D6535" t="str">
            <v>M2500070</v>
          </cell>
          <cell r="E6535" t="str">
            <v>GOMITO A PIEDE PN16 DN70</v>
          </cell>
        </row>
        <row r="6536">
          <cell r="D6536" t="str">
            <v>M2500080</v>
          </cell>
          <cell r="E6536" t="str">
            <v>GOMITO A PIEDE PN16 DN80</v>
          </cell>
        </row>
        <row r="6537">
          <cell r="D6537" t="str">
            <v>M2500100</v>
          </cell>
          <cell r="E6537" t="str">
            <v>GOMITO A PIEDE PN16 DN100</v>
          </cell>
        </row>
        <row r="6538">
          <cell r="D6538" t="str">
            <v>M2500150</v>
          </cell>
          <cell r="E6538" t="str">
            <v>GOMITO A PIEDE PN16 DN150</v>
          </cell>
        </row>
        <row r="6539">
          <cell r="D6539" t="str">
            <v>M2510080</v>
          </cell>
          <cell r="E6539" t="str">
            <v>GOMITO A PIEDE PN10 DN80</v>
          </cell>
        </row>
        <row r="6540">
          <cell r="D6540" t="str">
            <v>M2550050</v>
          </cell>
          <cell r="E6540" t="str">
            <v>IDR.SOT.MILANO UNI45 DN50</v>
          </cell>
        </row>
        <row r="6541">
          <cell r="D6541" t="str">
            <v>M2550070</v>
          </cell>
          <cell r="E6541" t="str">
            <v>IDR.SOT.MILANO UNI45 DN70</v>
          </cell>
        </row>
        <row r="6542">
          <cell r="D6542" t="str">
            <v>M2550080</v>
          </cell>
          <cell r="E6542" t="str">
            <v>IDR.SOT.MILANO UNI45 DN80</v>
          </cell>
        </row>
        <row r="6543">
          <cell r="D6543" t="str">
            <v>M2550100</v>
          </cell>
          <cell r="E6543" t="str">
            <v>IDR.SOT.MILANO UNI45 DN100</v>
          </cell>
        </row>
        <row r="6544">
          <cell r="D6544" t="str">
            <v>M2560050</v>
          </cell>
          <cell r="E6544" t="str">
            <v>IDR.SOT.MILANO BAION. DN50</v>
          </cell>
        </row>
        <row r="6545">
          <cell r="D6545" t="str">
            <v>M2560070</v>
          </cell>
          <cell r="E6545" t="str">
            <v>IDR.SOT.MILANO BAION. DN70</v>
          </cell>
        </row>
        <row r="6546">
          <cell r="D6546" t="str">
            <v>M2560080</v>
          </cell>
          <cell r="E6546" t="str">
            <v>IDR.SOT.MILANO BAION. DN80</v>
          </cell>
        </row>
        <row r="6547">
          <cell r="D6547" t="str">
            <v>M2560100</v>
          </cell>
          <cell r="E6547" t="str">
            <v>IDR.SOT.MILANO BAION. DN100</v>
          </cell>
        </row>
        <row r="6548">
          <cell r="D6548" t="str">
            <v>M2580050</v>
          </cell>
          <cell r="E6548" t="str">
            <v>IDR.SOT.CROTONE BAION. DN50</v>
          </cell>
        </row>
        <row r="6549">
          <cell r="D6549" t="str">
            <v>M2580070</v>
          </cell>
          <cell r="E6549" t="str">
            <v>IDR.SOT.CROTONE BAION. DN70</v>
          </cell>
        </row>
        <row r="6550">
          <cell r="D6550" t="str">
            <v>M2580080</v>
          </cell>
          <cell r="E6550" t="str">
            <v>IDR.SOT.CROTONE BAION. DN80</v>
          </cell>
        </row>
        <row r="6551">
          <cell r="D6551" t="str">
            <v>M2590050</v>
          </cell>
          <cell r="E6551" t="str">
            <v>IDR.SOT.CROTONE UNI45 DN50</v>
          </cell>
        </row>
        <row r="6552">
          <cell r="D6552" t="str">
            <v>M2590070</v>
          </cell>
          <cell r="E6552" t="str">
            <v>IDR.SOT.CROTONE UNI45 DN70</v>
          </cell>
        </row>
        <row r="6553">
          <cell r="D6553" t="str">
            <v>M2590080</v>
          </cell>
          <cell r="E6553" t="str">
            <v>IDR.SOT.CROTONE UNI45 DN80</v>
          </cell>
        </row>
        <row r="6554">
          <cell r="D6554" t="str">
            <v>M2630050</v>
          </cell>
          <cell r="E6554" t="str">
            <v>IDR.SOP.2V 500MM DN50</v>
          </cell>
        </row>
        <row r="6555">
          <cell r="D6555" t="str">
            <v>M2630070</v>
          </cell>
          <cell r="E6555" t="str">
            <v>IDR.SOP.2V 500MM DN70</v>
          </cell>
        </row>
        <row r="6556">
          <cell r="D6556" t="str">
            <v>M2630080</v>
          </cell>
          <cell r="E6556" t="str">
            <v>IDR.SOP.2V 500MM DN80</v>
          </cell>
        </row>
        <row r="6557">
          <cell r="D6557" t="str">
            <v>M2630100</v>
          </cell>
          <cell r="E6557" t="str">
            <v>IDR.SOP.2V 500MM DN100</v>
          </cell>
        </row>
        <row r="6558">
          <cell r="D6558" t="str">
            <v>M2640050</v>
          </cell>
          <cell r="E6558" t="str">
            <v>IDR.SOP.2V 700MM DN50</v>
          </cell>
        </row>
        <row r="6559">
          <cell r="D6559" t="str">
            <v>M2640070</v>
          </cell>
          <cell r="E6559" t="str">
            <v>IDR.SOP.2V 700MM DN70</v>
          </cell>
        </row>
        <row r="6560">
          <cell r="D6560" t="str">
            <v>M2640080</v>
          </cell>
          <cell r="E6560" t="str">
            <v>IDR.SOP.2V 700MM DN80</v>
          </cell>
        </row>
        <row r="6561">
          <cell r="D6561" t="str">
            <v>M2640100</v>
          </cell>
          <cell r="E6561" t="str">
            <v>IDR.SOP.2V 500MM DN100</v>
          </cell>
        </row>
        <row r="6562">
          <cell r="D6562" t="str">
            <v>M2650050</v>
          </cell>
          <cell r="E6562" t="str">
            <v>IDR.SOP.2V 1000MM DN50</v>
          </cell>
        </row>
        <row r="6563">
          <cell r="D6563" t="str">
            <v>M2650070</v>
          </cell>
          <cell r="E6563" t="str">
            <v>IDR.SOP.2V 1000MM DN70</v>
          </cell>
        </row>
        <row r="6564">
          <cell r="D6564" t="str">
            <v>M2650080</v>
          </cell>
          <cell r="E6564" t="str">
            <v>IDR.SOP.2V 1000MM DN80</v>
          </cell>
        </row>
        <row r="6565">
          <cell r="D6565" t="str">
            <v>M2650100</v>
          </cell>
          <cell r="E6565" t="str">
            <v>IDR.SOP.2V 1000MM DN100</v>
          </cell>
        </row>
        <row r="6566">
          <cell r="D6566" t="str">
            <v>M2660050</v>
          </cell>
          <cell r="E6566" t="str">
            <v>IDR.SOP.2V ADR 500MM DN50</v>
          </cell>
        </row>
        <row r="6567">
          <cell r="D6567" t="str">
            <v>M2660070</v>
          </cell>
          <cell r="E6567" t="str">
            <v>IDR.SOP.2V ADR 500MM DN70</v>
          </cell>
        </row>
        <row r="6568">
          <cell r="D6568" t="str">
            <v>M2660080</v>
          </cell>
          <cell r="E6568" t="str">
            <v>IDR.SOP.2V ADR 500MM DN80</v>
          </cell>
        </row>
        <row r="6569">
          <cell r="D6569" t="str">
            <v>M2660100</v>
          </cell>
          <cell r="E6569" t="str">
            <v>IDR.SOP.2V ADR 500MM DN100</v>
          </cell>
        </row>
        <row r="6570">
          <cell r="D6570" t="str">
            <v>M2660150</v>
          </cell>
          <cell r="E6570" t="str">
            <v>IDR.SOP.2V ADR 500MM DN150</v>
          </cell>
        </row>
        <row r="6571">
          <cell r="D6571" t="str">
            <v>M2670050</v>
          </cell>
          <cell r="E6571" t="str">
            <v>IDR.SOP.2V ADR 700MM DN50</v>
          </cell>
        </row>
        <row r="6572">
          <cell r="D6572" t="str">
            <v>M2670070</v>
          </cell>
          <cell r="E6572" t="str">
            <v>IDR.SOP.2V ADR 700MM DN70</v>
          </cell>
        </row>
        <row r="6573">
          <cell r="D6573" t="str">
            <v>M2670080</v>
          </cell>
          <cell r="E6573" t="str">
            <v>IDR.SOP.2V ADR 700MM DN80</v>
          </cell>
        </row>
        <row r="6574">
          <cell r="D6574" t="str">
            <v>M2670100</v>
          </cell>
          <cell r="E6574" t="str">
            <v>IDR.SOP.2V ADR 700MM DN100</v>
          </cell>
        </row>
        <row r="6575">
          <cell r="D6575" t="str">
            <v>M2670150</v>
          </cell>
          <cell r="E6575" t="str">
            <v>IDR.SOP.2V ADR 700MM DN150</v>
          </cell>
        </row>
        <row r="6576">
          <cell r="D6576" t="str">
            <v>M2680050</v>
          </cell>
          <cell r="E6576" t="str">
            <v>IDR.SOP.2V ADR 1000MM DN50</v>
          </cell>
        </row>
        <row r="6577">
          <cell r="D6577" t="str">
            <v>M2680070</v>
          </cell>
          <cell r="E6577" t="str">
            <v>IDR.SOP.2V ADR 1000MM DN70</v>
          </cell>
        </row>
        <row r="6578">
          <cell r="D6578" t="str">
            <v>M2680080</v>
          </cell>
          <cell r="E6578" t="str">
            <v>IDR.SOP.2V ADR 1000MM DN80</v>
          </cell>
        </row>
        <row r="6579">
          <cell r="D6579" t="str">
            <v>M2680100</v>
          </cell>
          <cell r="E6579" t="str">
            <v>IDR.SOP.2V ADR 1000MM DN100</v>
          </cell>
        </row>
        <row r="6580">
          <cell r="D6580" t="str">
            <v>M2680150</v>
          </cell>
          <cell r="E6580" t="str">
            <v>IDR.SOP.2V ADR 1000MM DN150</v>
          </cell>
        </row>
        <row r="6581">
          <cell r="D6581" t="str">
            <v>M2750080</v>
          </cell>
          <cell r="E6581" t="str">
            <v>COFANO PROT.IDR. UNI9485 DN80</v>
          </cell>
        </row>
        <row r="6582">
          <cell r="D6582" t="str">
            <v>M2750100</v>
          </cell>
          <cell r="E6582" t="str">
            <v>COFANO PROT.IDR. UNI9485 DN100</v>
          </cell>
        </row>
        <row r="6583">
          <cell r="D6583" t="str">
            <v>M2750150</v>
          </cell>
          <cell r="E6583" t="str">
            <v>COFANO PROT.IDR. UNI9485 DN150</v>
          </cell>
        </row>
        <row r="6584">
          <cell r="D6584" t="str">
            <v>N3100020</v>
          </cell>
          <cell r="E6584" t="str">
            <v>GIUNTO GOMMA COMP.FIL.PN10DN20</v>
          </cell>
        </row>
        <row r="6585">
          <cell r="D6585" t="str">
            <v>N3100025</v>
          </cell>
          <cell r="E6585" t="str">
            <v>GIUNTO GOMMA COMP.FIL.PN10DN25</v>
          </cell>
        </row>
        <row r="6586">
          <cell r="D6586" t="str">
            <v>N3100032</v>
          </cell>
          <cell r="E6586" t="str">
            <v>GIUNTO GOMMA COMP.FIL.PN10DN32</v>
          </cell>
        </row>
        <row r="6587">
          <cell r="D6587" t="str">
            <v>N3100040</v>
          </cell>
          <cell r="E6587" t="str">
            <v>GIUNTO GOMMA COMP.FIL.PN10DN40</v>
          </cell>
        </row>
        <row r="6588">
          <cell r="D6588" t="str">
            <v>N3100050</v>
          </cell>
          <cell r="E6588" t="str">
            <v>GIUNTO GOMMA COMP.FIL.PN10DN50</v>
          </cell>
        </row>
        <row r="6589">
          <cell r="D6589" t="str">
            <v>N3100065</v>
          </cell>
          <cell r="E6589" t="str">
            <v>GIUNTO GOMMA COMP.FIL.PN10DN65</v>
          </cell>
        </row>
        <row r="6590">
          <cell r="D6590" t="str">
            <v>N3100080</v>
          </cell>
          <cell r="E6590" t="str">
            <v>GIUNTO GOMMA COMP.FIL.PN10DN80</v>
          </cell>
        </row>
        <row r="6591">
          <cell r="D6591" t="str">
            <v>N3150032</v>
          </cell>
          <cell r="E6591" t="str">
            <v>GIUNTO GOMMA COMP.FL.PN10DN32</v>
          </cell>
        </row>
        <row r="6592">
          <cell r="D6592" t="str">
            <v>N3150040</v>
          </cell>
          <cell r="E6592" t="str">
            <v>GIUNTO GOMMA COMP.FL.PN10DN40</v>
          </cell>
        </row>
        <row r="6593">
          <cell r="D6593" t="str">
            <v>N3150050</v>
          </cell>
          <cell r="E6593" t="str">
            <v>GIUNTO GOMMA COMP.FL.PN10DN50</v>
          </cell>
        </row>
        <row r="6594">
          <cell r="D6594" t="str">
            <v>N3150065</v>
          </cell>
          <cell r="E6594" t="str">
            <v>GIUNTO GOMMA COMP.FL.PN10DN65</v>
          </cell>
        </row>
        <row r="6595">
          <cell r="D6595" t="str">
            <v>N3150080</v>
          </cell>
          <cell r="E6595" t="str">
            <v>GIUNTO GOMMA COMP.FL.PN10DN80</v>
          </cell>
        </row>
        <row r="6596">
          <cell r="D6596" t="str">
            <v>N3150100</v>
          </cell>
          <cell r="E6596" t="str">
            <v>GIUNTO GOMMA COMP.FL.PN10DN100</v>
          </cell>
        </row>
        <row r="6597">
          <cell r="D6597" t="str">
            <v>N3150125</v>
          </cell>
          <cell r="E6597" t="str">
            <v>GIUNTO GOMMA COMP.FL.PN10DN125</v>
          </cell>
        </row>
        <row r="6598">
          <cell r="D6598" t="str">
            <v>N3150150</v>
          </cell>
          <cell r="E6598" t="str">
            <v>GIUNTO GOMMA COMP.FL.PN10DN150</v>
          </cell>
        </row>
        <row r="6599">
          <cell r="D6599" t="str">
            <v>N3150200</v>
          </cell>
          <cell r="E6599" t="str">
            <v>GIUNTO GOMMA COMP.FL.PN10DN200</v>
          </cell>
        </row>
        <row r="6600">
          <cell r="D6600" t="str">
            <v>N3150250</v>
          </cell>
          <cell r="E6600" t="str">
            <v>GIUNTO GOMMA COMP.FL.PN10DN250</v>
          </cell>
        </row>
        <row r="6601">
          <cell r="D6601" t="str">
            <v>N3150300</v>
          </cell>
          <cell r="E6601" t="str">
            <v>GIUNTO GOMMA COMP.FL.PN10DN300</v>
          </cell>
        </row>
        <row r="6602">
          <cell r="D6602" t="str">
            <v>N3150350</v>
          </cell>
          <cell r="E6602" t="str">
            <v>GIUNTO GOMMA COMP.FL.PN10DN350</v>
          </cell>
        </row>
        <row r="6603">
          <cell r="D6603" t="str">
            <v>N3150400</v>
          </cell>
          <cell r="E6603" t="str">
            <v>GIUNTO GOMMA COMP.FL.PN10DN400</v>
          </cell>
        </row>
        <row r="6604">
          <cell r="D6604" t="str">
            <v>N3150450</v>
          </cell>
          <cell r="E6604" t="str">
            <v>GIUNTO GOMMA COMP.FL.PN10DN450</v>
          </cell>
        </row>
        <row r="6605">
          <cell r="D6605" t="str">
            <v>N3150500</v>
          </cell>
          <cell r="E6605" t="str">
            <v>GIUNTO GOMMA COMP.FL.PN10DN500</v>
          </cell>
        </row>
        <row r="6606">
          <cell r="D6606" t="str">
            <v>N3150600</v>
          </cell>
          <cell r="E6606" t="str">
            <v>GIUNTO GOMMA COMP.FL.PN10DN600</v>
          </cell>
        </row>
        <row r="6607">
          <cell r="D6607" t="str">
            <v>N3150700</v>
          </cell>
          <cell r="E6607" t="str">
            <v>GIUNTO GOMMA COMP.FL.PN10DN700</v>
          </cell>
        </row>
        <row r="6608">
          <cell r="D6608" t="str">
            <v>N3160032</v>
          </cell>
          <cell r="E6608" t="str">
            <v>GIUNTO GOMMA COMP.FL.PN16DN32</v>
          </cell>
        </row>
        <row r="6609">
          <cell r="D6609" t="str">
            <v>N3160040</v>
          </cell>
          <cell r="E6609" t="str">
            <v>GIUNTO GOMMA COMP.FL.PN16DN40</v>
          </cell>
        </row>
        <row r="6610">
          <cell r="D6610" t="str">
            <v>N3160050</v>
          </cell>
          <cell r="E6610" t="str">
            <v>GIUNTO GOMMA COMP.FL.PN16DN50</v>
          </cell>
        </row>
        <row r="6611">
          <cell r="D6611" t="str">
            <v>N3160065</v>
          </cell>
          <cell r="E6611" t="str">
            <v>GIUNTO GOMMA COMP.FL.PN16DN65</v>
          </cell>
        </row>
        <row r="6612">
          <cell r="D6612" t="str">
            <v>N3160080</v>
          </cell>
          <cell r="E6612" t="str">
            <v>GIUNTO GOMMA COMP.FL.PN16DN80</v>
          </cell>
        </row>
        <row r="6613">
          <cell r="D6613" t="str">
            <v>N3160100</v>
          </cell>
          <cell r="E6613" t="str">
            <v>GIUNTO GOMMA COMP.FL.PN16DN100</v>
          </cell>
        </row>
        <row r="6614">
          <cell r="D6614" t="str">
            <v>N3160125</v>
          </cell>
          <cell r="E6614" t="str">
            <v>GIUNTO GOMMA COMP.FL.PN16DN125</v>
          </cell>
        </row>
        <row r="6615">
          <cell r="D6615" t="str">
            <v>N3160150</v>
          </cell>
          <cell r="E6615" t="str">
            <v>GIUNTO GOMMA COMP.FL.PN16DN150</v>
          </cell>
        </row>
        <row r="6616">
          <cell r="D6616" t="str">
            <v>N3160200</v>
          </cell>
          <cell r="E6616" t="str">
            <v>GIUNTO GOMMA COMP.FL.PN16DN200</v>
          </cell>
        </row>
        <row r="6617">
          <cell r="D6617" t="str">
            <v>N3160250</v>
          </cell>
          <cell r="E6617" t="str">
            <v>GIUNTO GOMMA COMP.FL.PN16DN250</v>
          </cell>
        </row>
        <row r="6618">
          <cell r="D6618" t="str">
            <v>N3160300</v>
          </cell>
          <cell r="E6618" t="str">
            <v>GIUNTO GOMMA COMP.FL.PN16DN300</v>
          </cell>
        </row>
        <row r="6619">
          <cell r="D6619" t="str">
            <v>N3160350</v>
          </cell>
          <cell r="E6619" t="str">
            <v>GIUNTO GOMMA COMP.FL.PN16DN350</v>
          </cell>
        </row>
        <row r="6620">
          <cell r="D6620" t="str">
            <v>N3160400</v>
          </cell>
          <cell r="E6620" t="str">
            <v>GIUNTO GOMMA COMP.FL.PN16DN400</v>
          </cell>
        </row>
        <row r="6621">
          <cell r="D6621" t="str">
            <v>N3160450</v>
          </cell>
          <cell r="E6621" t="str">
            <v>GIUNTO GOMMA COMP.FL.PN16DN450</v>
          </cell>
        </row>
        <row r="6622">
          <cell r="D6622" t="str">
            <v>N3160500</v>
          </cell>
          <cell r="E6622" t="str">
            <v>GIUNTO GOMMA COMP.FL.PN16DN500</v>
          </cell>
        </row>
        <row r="6623">
          <cell r="D6623" t="str">
            <v>N3160600</v>
          </cell>
          <cell r="E6623" t="str">
            <v>GIUNTO GOMMA COMP.FL.PN16DN600</v>
          </cell>
        </row>
        <row r="6624">
          <cell r="D6624" t="str">
            <v>N3160700</v>
          </cell>
          <cell r="E6624" t="str">
            <v>GIUNTO GOMMA COMP.FL.PN16DN700</v>
          </cell>
        </row>
        <row r="6625">
          <cell r="D6625" t="str">
            <v>N3180050</v>
          </cell>
          <cell r="E6625" t="str">
            <v>GIUNTO SMONT. AISI PN10 DN50</v>
          </cell>
        </row>
        <row r="6626">
          <cell r="D6626" t="str">
            <v>N3180065</v>
          </cell>
          <cell r="E6626" t="str">
            <v>GIUNTO SMONT. AISI PN10 DN65</v>
          </cell>
        </row>
        <row r="6627">
          <cell r="D6627" t="str">
            <v>N3180080</v>
          </cell>
          <cell r="E6627" t="str">
            <v>GIUNTO SMONT. AISI PN10 DN80</v>
          </cell>
        </row>
        <row r="6628">
          <cell r="D6628" t="str">
            <v>N3180100</v>
          </cell>
          <cell r="E6628" t="str">
            <v>GIUNTO SMONT. AISI PN10 DN100</v>
          </cell>
        </row>
        <row r="6629">
          <cell r="D6629" t="str">
            <v>N3180125</v>
          </cell>
          <cell r="E6629" t="str">
            <v>GIUNTO SMONT. AISI PN10 DN125</v>
          </cell>
        </row>
        <row r="6630">
          <cell r="D6630" t="str">
            <v>N3180150</v>
          </cell>
          <cell r="E6630" t="str">
            <v>GIUNTO SMONT. AISI PN10 DN150</v>
          </cell>
        </row>
        <row r="6631">
          <cell r="D6631" t="str">
            <v>N3180200</v>
          </cell>
          <cell r="E6631" t="str">
            <v>GIUNTO SMONT. AISI PN10 DN200</v>
          </cell>
        </row>
        <row r="6632">
          <cell r="D6632" t="str">
            <v>N3180250</v>
          </cell>
          <cell r="E6632" t="str">
            <v>GIUNTO SMONT. AISI PN10 DN250</v>
          </cell>
        </row>
        <row r="6633">
          <cell r="D6633" t="str">
            <v>N3180300</v>
          </cell>
          <cell r="E6633" t="str">
            <v>GIUNTO SMONT. AISI PN10 DN300</v>
          </cell>
        </row>
        <row r="6634">
          <cell r="D6634" t="str">
            <v>N3180350</v>
          </cell>
          <cell r="E6634" t="str">
            <v>GIUNTO SMONT. AISI PN10 DN350</v>
          </cell>
        </row>
        <row r="6635">
          <cell r="D6635" t="str">
            <v>N3180400</v>
          </cell>
          <cell r="E6635" t="str">
            <v>GIUNTO SMONT. AISI PN10 DN400</v>
          </cell>
        </row>
        <row r="6636">
          <cell r="D6636" t="str">
            <v>N3180450</v>
          </cell>
          <cell r="E6636" t="str">
            <v>GIUNTO SMONT. AISI PN10 DN450</v>
          </cell>
        </row>
        <row r="6637">
          <cell r="D6637" t="str">
            <v>N3180500</v>
          </cell>
          <cell r="E6637" t="str">
            <v>GIUNTO SMONT. AISI PN10 DN500</v>
          </cell>
        </row>
        <row r="6638">
          <cell r="D6638" t="str">
            <v>N3180600</v>
          </cell>
          <cell r="E6638" t="str">
            <v>GIUNTO SMONT. AISI PN10 DN600</v>
          </cell>
        </row>
        <row r="6639">
          <cell r="D6639" t="str">
            <v>N3180700</v>
          </cell>
          <cell r="E6639" t="str">
            <v>GIUNTO SMONT. AISI PN10 DN700</v>
          </cell>
        </row>
        <row r="6640">
          <cell r="D6640" t="str">
            <v>N3180800</v>
          </cell>
          <cell r="E6640" t="str">
            <v>GIUNTO SMONT. AISI PN10 DN800</v>
          </cell>
        </row>
        <row r="6641">
          <cell r="D6641" t="str">
            <v>N3180900</v>
          </cell>
          <cell r="E6641" t="str">
            <v>GIUNTO SMONT. AISI PN10 DN900</v>
          </cell>
        </row>
        <row r="6642">
          <cell r="D6642" t="str">
            <v>N3181000</v>
          </cell>
          <cell r="E6642" t="str">
            <v>GIUNTO SMONT. AISI PN10 DN1000</v>
          </cell>
        </row>
        <row r="6643">
          <cell r="D6643" t="str">
            <v>N3190050</v>
          </cell>
          <cell r="E6643" t="str">
            <v>GIUNTO SMONT. AISI PN16 DN50</v>
          </cell>
        </row>
        <row r="6644">
          <cell r="D6644" t="str">
            <v>N3190065</v>
          </cell>
          <cell r="E6644" t="str">
            <v>GIUNTO SMONT. AISI PN16 DN65</v>
          </cell>
        </row>
        <row r="6645">
          <cell r="D6645" t="str">
            <v>N3190080</v>
          </cell>
          <cell r="E6645" t="str">
            <v>GIUNTO SMONT. AISI PN16 DN80</v>
          </cell>
        </row>
        <row r="6646">
          <cell r="D6646" t="str">
            <v>N3190100</v>
          </cell>
          <cell r="E6646" t="str">
            <v>GIUNTO SMONT. AISI PN16 DN100</v>
          </cell>
        </row>
        <row r="6647">
          <cell r="D6647" t="str">
            <v>N3190125</v>
          </cell>
          <cell r="E6647" t="str">
            <v>GIUNTO SMONT. AISI PN16 DN125</v>
          </cell>
        </row>
        <row r="6648">
          <cell r="D6648" t="str">
            <v>N3190150</v>
          </cell>
          <cell r="E6648" t="str">
            <v>GIUNTO SMONT. AISI PN16 DN150</v>
          </cell>
        </row>
        <row r="6649">
          <cell r="D6649" t="str">
            <v>N3190200</v>
          </cell>
          <cell r="E6649" t="str">
            <v>GIUNTO SMONT. AISI PN16 DN200</v>
          </cell>
        </row>
        <row r="6650">
          <cell r="D6650" t="str">
            <v>N3190250</v>
          </cell>
          <cell r="E6650" t="str">
            <v>GIUNTO SMONT. AISI PN16 DN250</v>
          </cell>
        </row>
        <row r="6651">
          <cell r="D6651" t="str">
            <v>N3190300</v>
          </cell>
          <cell r="E6651" t="str">
            <v>GIUNTO SMONT. AISI PN16 DN300</v>
          </cell>
        </row>
        <row r="6652">
          <cell r="D6652" t="str">
            <v>N3190350</v>
          </cell>
          <cell r="E6652" t="str">
            <v>GIUNTO SMONT. AISI PN16 DN350</v>
          </cell>
        </row>
        <row r="6653">
          <cell r="D6653" t="str">
            <v>N3190400</v>
          </cell>
          <cell r="E6653" t="str">
            <v>GIUNTO SMONT. AISI PN16 DN400</v>
          </cell>
        </row>
        <row r="6654">
          <cell r="D6654" t="str">
            <v>N3190450</v>
          </cell>
          <cell r="E6654" t="str">
            <v>GIUNTO SMONT. AISI PN16 DN450</v>
          </cell>
        </row>
        <row r="6655">
          <cell r="D6655" t="str">
            <v>N3190500</v>
          </cell>
          <cell r="E6655" t="str">
            <v>GIUNTO SMONT. AISI PN16 DN500</v>
          </cell>
        </row>
        <row r="6656">
          <cell r="D6656" t="str">
            <v>N3190600</v>
          </cell>
          <cell r="E6656" t="str">
            <v>GIUNTO SMONT. AISI PN16 DN600</v>
          </cell>
        </row>
        <row r="6657">
          <cell r="D6657" t="str">
            <v>N3190700</v>
          </cell>
          <cell r="E6657" t="str">
            <v>GIUNTO SMONT. AISI PN16 DN700</v>
          </cell>
        </row>
        <row r="6658">
          <cell r="D6658" t="str">
            <v>N3190800</v>
          </cell>
          <cell r="E6658" t="str">
            <v>GIUNTO SMONT. AISI PN16 DN800</v>
          </cell>
        </row>
        <row r="6659">
          <cell r="D6659" t="str">
            <v>N3190900</v>
          </cell>
          <cell r="E6659" t="str">
            <v>GIUNTO SMONT. AISI PN16 DN900</v>
          </cell>
        </row>
        <row r="6660">
          <cell r="D6660" t="str">
            <v>N3191000</v>
          </cell>
          <cell r="E6660" t="str">
            <v>GIUNTO SMONT. AISI PN16 DN1000</v>
          </cell>
        </row>
        <row r="6661">
          <cell r="D6661" t="str">
            <v>N3200050</v>
          </cell>
          <cell r="E6661" t="str">
            <v>GIUNTO SMONT. AISI PN25 DN50</v>
          </cell>
        </row>
        <row r="6662">
          <cell r="D6662" t="str">
            <v>N3200065</v>
          </cell>
          <cell r="E6662" t="str">
            <v>GIUNTO SMONT. AISI PN25 DN65</v>
          </cell>
        </row>
        <row r="6663">
          <cell r="D6663" t="str">
            <v>N3200080</v>
          </cell>
          <cell r="E6663" t="str">
            <v>GIUNTO SMONT. AISI PN25 DN80</v>
          </cell>
        </row>
        <row r="6664">
          <cell r="D6664" t="str">
            <v>N3200100</v>
          </cell>
          <cell r="E6664" t="str">
            <v>GIUNTO SMONT. AISI PN25 DN100</v>
          </cell>
        </row>
        <row r="6665">
          <cell r="D6665" t="str">
            <v>N3200125</v>
          </cell>
          <cell r="E6665" t="str">
            <v>GIUNTO SMONT. AISI PN25 DN125</v>
          </cell>
        </row>
        <row r="6666">
          <cell r="D6666" t="str">
            <v>N3200150</v>
          </cell>
          <cell r="E6666" t="str">
            <v>GIUNTO SMONT. AISI PN25 DN150</v>
          </cell>
        </row>
        <row r="6667">
          <cell r="D6667" t="str">
            <v>N3200200</v>
          </cell>
          <cell r="E6667" t="str">
            <v>GIUNTO SMONT. AISI PN25 DN200</v>
          </cell>
        </row>
        <row r="6668">
          <cell r="D6668" t="str">
            <v>N3200250</v>
          </cell>
          <cell r="E6668" t="str">
            <v>GIUNTO SMONT. AISI PN25 DN250</v>
          </cell>
        </row>
        <row r="6669">
          <cell r="D6669" t="str">
            <v>N3200300</v>
          </cell>
          <cell r="E6669" t="str">
            <v>GIUNTO SMONT. AISI PN25 DN300</v>
          </cell>
        </row>
        <row r="6670">
          <cell r="D6670" t="str">
            <v>N3200350</v>
          </cell>
          <cell r="E6670" t="str">
            <v>GIUNTO SMONT. AISI PN25 DN350</v>
          </cell>
        </row>
        <row r="6671">
          <cell r="D6671" t="str">
            <v>N3200400</v>
          </cell>
          <cell r="E6671" t="str">
            <v>GIUNTO SMONT. AISI PN25 DN400</v>
          </cell>
        </row>
        <row r="6672">
          <cell r="D6672" t="str">
            <v>N3200450</v>
          </cell>
          <cell r="E6672" t="str">
            <v>GIUNTO SMONT. AISI PN25 DN450</v>
          </cell>
        </row>
        <row r="6673">
          <cell r="D6673" t="str">
            <v>N3200500</v>
          </cell>
          <cell r="E6673" t="str">
            <v>GIUNTO SMONT. AISI PN25 DN500</v>
          </cell>
        </row>
        <row r="6674">
          <cell r="D6674" t="str">
            <v>N3200600</v>
          </cell>
          <cell r="E6674" t="str">
            <v>GIUNTO SMONT. AISI PN25 DN600</v>
          </cell>
        </row>
        <row r="6675">
          <cell r="D6675" t="str">
            <v>N3200700</v>
          </cell>
          <cell r="E6675" t="str">
            <v>GIUNTO SMONT. AISI PN25 DN700</v>
          </cell>
        </row>
        <row r="6676">
          <cell r="D6676" t="str">
            <v>N3200800</v>
          </cell>
          <cell r="E6676" t="str">
            <v>GIUNTO SMONT. AISI PN25 DN800</v>
          </cell>
        </row>
        <row r="6677">
          <cell r="D6677" t="str">
            <v>N3200900</v>
          </cell>
          <cell r="E6677" t="str">
            <v>GIUNTO SMONT. AISI PN25 DN900</v>
          </cell>
        </row>
        <row r="6678">
          <cell r="D6678" t="str">
            <v>N3201000</v>
          </cell>
          <cell r="E6678" t="str">
            <v>GIUNTO SMONT. AISI PN25 DN1000</v>
          </cell>
        </row>
        <row r="6679">
          <cell r="D6679" t="str">
            <v>N3250100</v>
          </cell>
          <cell r="E6679" t="str">
            <v>GIUNTO SMONT.GS 3FL.PN10DN100</v>
          </cell>
        </row>
        <row r="6680">
          <cell r="D6680" t="str">
            <v>N3250125</v>
          </cell>
          <cell r="E6680" t="str">
            <v>GIUNTO SMONT.GS 3FL.PN10DN125</v>
          </cell>
        </row>
        <row r="6681">
          <cell r="D6681" t="str">
            <v>N3250150</v>
          </cell>
          <cell r="E6681" t="str">
            <v>GIUNTO SMONT.GS 3FL.PN10DN150</v>
          </cell>
        </row>
        <row r="6682">
          <cell r="D6682" t="str">
            <v>N3250200</v>
          </cell>
          <cell r="E6682" t="str">
            <v>GIUNTO SMONT.GS 3FL.PN10DN200</v>
          </cell>
        </row>
        <row r="6683">
          <cell r="D6683" t="str">
            <v>N3250250</v>
          </cell>
          <cell r="E6683" t="str">
            <v>GIUNTO SMONT.GS 3FL.PN10DN250</v>
          </cell>
        </row>
        <row r="6684">
          <cell r="D6684" t="str">
            <v>N3250300</v>
          </cell>
          <cell r="E6684" t="str">
            <v>GIUNTO SMONT.GS 3FL.PN10DN300</v>
          </cell>
        </row>
        <row r="6685">
          <cell r="D6685" t="str">
            <v>N3250350</v>
          </cell>
          <cell r="E6685" t="str">
            <v>GIUNTO SMONT.GS 3FL.PN10DN350</v>
          </cell>
        </row>
        <row r="6686">
          <cell r="D6686" t="str">
            <v>N3250400</v>
          </cell>
          <cell r="E6686" t="str">
            <v>GIUNTO SMONT.GS 3FL.PN10DN400</v>
          </cell>
        </row>
        <row r="6687">
          <cell r="D6687" t="str">
            <v>N3250450</v>
          </cell>
          <cell r="E6687" t="str">
            <v>GIUNTO SMONT.GS 3FL.PN10DN450</v>
          </cell>
        </row>
        <row r="6688">
          <cell r="D6688" t="str">
            <v>N3250500</v>
          </cell>
          <cell r="E6688" t="str">
            <v>GIUNTO SMONT.GS 3FL.PN10DN500</v>
          </cell>
        </row>
        <row r="6689">
          <cell r="D6689" t="str">
            <v>N3250600</v>
          </cell>
          <cell r="E6689" t="str">
            <v>GIUNTO SMONT.GS 3FL.PN10DN600</v>
          </cell>
        </row>
        <row r="6690">
          <cell r="D6690" t="str">
            <v>N3250700</v>
          </cell>
          <cell r="E6690" t="str">
            <v>GIUNTO SMONT.GS 3FL.PN10DN700</v>
          </cell>
        </row>
        <row r="6691">
          <cell r="D6691" t="str">
            <v>N3250800</v>
          </cell>
          <cell r="E6691" t="str">
            <v>GIUNTO SMONT.GS 3FL.PN10DN800</v>
          </cell>
        </row>
        <row r="6692">
          <cell r="D6692" t="str">
            <v>N3250900</v>
          </cell>
          <cell r="E6692" t="str">
            <v>GIUNTO SMONT.GS 3FL.PN10DN900</v>
          </cell>
        </row>
        <row r="6693">
          <cell r="D6693" t="str">
            <v>N3251000</v>
          </cell>
          <cell r="E6693" t="str">
            <v>GIUNTO SMONT.GS 3FL.PN10DN1000</v>
          </cell>
        </row>
        <row r="6694">
          <cell r="D6694" t="str">
            <v>N3251100</v>
          </cell>
          <cell r="E6694" t="str">
            <v>GIUNTO SMONT.GS 3FL.PN10DN1100</v>
          </cell>
        </row>
        <row r="6695">
          <cell r="D6695" t="str">
            <v>N3251200</v>
          </cell>
          <cell r="E6695" t="str">
            <v>GIUNTO SMONT.GS 3FL.PN10DN1200</v>
          </cell>
        </row>
        <row r="6696">
          <cell r="D6696" t="str">
            <v>N3251400</v>
          </cell>
          <cell r="E6696" t="str">
            <v>GIUNTO SMONT.GS 3FL.PN10DN1400</v>
          </cell>
        </row>
        <row r="6697">
          <cell r="D6697" t="str">
            <v>N3251500</v>
          </cell>
          <cell r="E6697" t="str">
            <v>GIUNTO SMONT.GS 3FL.PN10DN1500</v>
          </cell>
        </row>
        <row r="6698">
          <cell r="D6698" t="str">
            <v>N3251600</v>
          </cell>
          <cell r="E6698" t="str">
            <v>GIUNTO SMONT.GS 3FL.PN10DN1600</v>
          </cell>
        </row>
        <row r="6699">
          <cell r="D6699" t="str">
            <v>N3260100</v>
          </cell>
          <cell r="E6699" t="str">
            <v>GIUNTO SMONT.GS 3FL.PN16DN100</v>
          </cell>
        </row>
        <row r="6700">
          <cell r="D6700" t="str">
            <v>N3260125</v>
          </cell>
          <cell r="E6700" t="str">
            <v>GIUNTO SMONT.GS 3FL.PN16DN125</v>
          </cell>
        </row>
        <row r="6701">
          <cell r="D6701" t="str">
            <v>N3260150</v>
          </cell>
          <cell r="E6701" t="str">
            <v>GIUNTO SMONT.GS 3FL.PN16DN150</v>
          </cell>
        </row>
        <row r="6702">
          <cell r="D6702" t="str">
            <v>N3260200</v>
          </cell>
          <cell r="E6702" t="str">
            <v>GIUNTO SMONT.GS 3FL.PN16DN200</v>
          </cell>
        </row>
        <row r="6703">
          <cell r="D6703" t="str">
            <v>N3260250</v>
          </cell>
          <cell r="E6703" t="str">
            <v>GIUNTO SMONT.GS 3FL.PN16DN250</v>
          </cell>
        </row>
        <row r="6704">
          <cell r="D6704" t="str">
            <v>N3260300</v>
          </cell>
          <cell r="E6704" t="str">
            <v>GIUNTO SMONT.GS 3FL.PN16DN300</v>
          </cell>
        </row>
        <row r="6705">
          <cell r="D6705" t="str">
            <v>N3260350</v>
          </cell>
          <cell r="E6705" t="str">
            <v>GIUNTO SMONT.GS 3FL.PN16DN350</v>
          </cell>
        </row>
        <row r="6706">
          <cell r="D6706" t="str">
            <v>N3260400</v>
          </cell>
          <cell r="E6706" t="str">
            <v>GIUNTO SMONT.GS 3FL.PN16DN400</v>
          </cell>
        </row>
        <row r="6707">
          <cell r="D6707" t="str">
            <v>N3260450</v>
          </cell>
          <cell r="E6707" t="str">
            <v>GIUNTO SMONT.GS 3FL.PN16DN450</v>
          </cell>
        </row>
        <row r="6708">
          <cell r="D6708" t="str">
            <v>N3260500</v>
          </cell>
          <cell r="E6708" t="str">
            <v>GIUNTO SMONT.GS 3FL.PN16DN500</v>
          </cell>
        </row>
        <row r="6709">
          <cell r="D6709" t="str">
            <v>N3260600</v>
          </cell>
          <cell r="E6709" t="str">
            <v>GIUNTO SMONT.GS 3FL.PN16DN600</v>
          </cell>
        </row>
        <row r="6710">
          <cell r="D6710" t="str">
            <v>N3260700</v>
          </cell>
          <cell r="E6710" t="str">
            <v>GIUNTO SMONT.GS 3FL.PN16DN700</v>
          </cell>
        </row>
        <row r="6711">
          <cell r="D6711" t="str">
            <v>N3260800</v>
          </cell>
          <cell r="E6711" t="str">
            <v>GIUNTO SMONT.GS 3FL.PN16DN800</v>
          </cell>
        </row>
        <row r="6712">
          <cell r="D6712" t="str">
            <v>N3260900</v>
          </cell>
          <cell r="E6712" t="str">
            <v>GIUNTO SMONT.GS 3FL.PN16DN900</v>
          </cell>
        </row>
        <row r="6713">
          <cell r="D6713" t="str">
            <v>N3261000</v>
          </cell>
          <cell r="E6713" t="str">
            <v>GIUNTO SMONT.GS 3FL.PN16DN1000</v>
          </cell>
        </row>
        <row r="6714">
          <cell r="D6714" t="str">
            <v>N3261100</v>
          </cell>
          <cell r="E6714" t="str">
            <v>GIUNTO SMONT.GS 3FL.PN16DN1100</v>
          </cell>
        </row>
        <row r="6715">
          <cell r="D6715" t="str">
            <v>N3261200</v>
          </cell>
          <cell r="E6715" t="str">
            <v>GIUNTO SMONT.GS 3FL.PN16DN1200</v>
          </cell>
        </row>
        <row r="6716">
          <cell r="D6716" t="str">
            <v>N3261400</v>
          </cell>
          <cell r="E6716" t="str">
            <v>GIUNTO SMONT.GS 3FL.PN16DN1400</v>
          </cell>
        </row>
        <row r="6717">
          <cell r="D6717" t="str">
            <v>N3261500</v>
          </cell>
          <cell r="E6717" t="str">
            <v>GIUNTO SMONT.GS 3FL.PN16DN1500</v>
          </cell>
        </row>
        <row r="6718">
          <cell r="D6718" t="str">
            <v>N3261600</v>
          </cell>
          <cell r="E6718" t="str">
            <v>GIUNTO SMONT.GS 3FL.PN16DN1600</v>
          </cell>
        </row>
        <row r="6719">
          <cell r="D6719" t="str">
            <v>N3270100</v>
          </cell>
          <cell r="E6719" t="str">
            <v>GIUNTO SMONT.GS 3FL.PN25DN100</v>
          </cell>
        </row>
        <row r="6720">
          <cell r="D6720" t="str">
            <v>N3270125</v>
          </cell>
          <cell r="E6720" t="str">
            <v>GIUNTO SMONT.GS 3FL.PN25DN125</v>
          </cell>
        </row>
        <row r="6721">
          <cell r="D6721" t="str">
            <v>N3270150</v>
          </cell>
          <cell r="E6721" t="str">
            <v>GIUNTO SMONT.GS 3FL.PN25DN150</v>
          </cell>
        </row>
        <row r="6722">
          <cell r="D6722" t="str">
            <v>N3270200</v>
          </cell>
          <cell r="E6722" t="str">
            <v>GIUNTO SMONT.GS 3FL.PN25DN200</v>
          </cell>
        </row>
        <row r="6723">
          <cell r="D6723" t="str">
            <v>N3270250</v>
          </cell>
          <cell r="E6723" t="str">
            <v>GIUNTO SMONT.GS 3FL.PN25DN250</v>
          </cell>
        </row>
        <row r="6724">
          <cell r="D6724" t="str">
            <v>N3270300</v>
          </cell>
          <cell r="E6724" t="str">
            <v>GIUNTO SMONT.GS 3FL.PN25DN300</v>
          </cell>
        </row>
        <row r="6725">
          <cell r="D6725" t="str">
            <v>N3270350</v>
          </cell>
          <cell r="E6725" t="str">
            <v>GIUNTO SMONT.GS 3FL.PN25DN350</v>
          </cell>
        </row>
        <row r="6726">
          <cell r="D6726" t="str">
            <v>N3270400</v>
          </cell>
          <cell r="E6726" t="str">
            <v>GIUNTO SMONT.GS 3FL.PN25DN400</v>
          </cell>
        </row>
        <row r="6727">
          <cell r="D6727" t="str">
            <v>N3270450</v>
          </cell>
          <cell r="E6727" t="str">
            <v>GIUNTO SMONT.GS 3FL.PN25DN450</v>
          </cell>
        </row>
        <row r="6728">
          <cell r="D6728" t="str">
            <v>N3270500</v>
          </cell>
          <cell r="E6728" t="str">
            <v>GIUNTO SMONT.GS 3FL.PN25DN500</v>
          </cell>
        </row>
        <row r="6729">
          <cell r="D6729" t="str">
            <v>N3270600</v>
          </cell>
          <cell r="E6729" t="str">
            <v>GIUNTO SMONT.GS 3FL.PN25DN600</v>
          </cell>
        </row>
        <row r="6730">
          <cell r="D6730" t="str">
            <v>N3270700</v>
          </cell>
          <cell r="E6730" t="str">
            <v>GIUNTO SMONT.GS 3FL.PN25DN700</v>
          </cell>
        </row>
        <row r="6731">
          <cell r="D6731" t="str">
            <v>N3270800</v>
          </cell>
          <cell r="E6731" t="str">
            <v>GIUNTO SMONT.GS 3FL.PN25DN800</v>
          </cell>
        </row>
        <row r="6732">
          <cell r="D6732" t="str">
            <v>N3270900</v>
          </cell>
          <cell r="E6732" t="str">
            <v>GIUNTO SMONT.GS 3FL.PN25DN900</v>
          </cell>
        </row>
        <row r="6733">
          <cell r="D6733" t="str">
            <v>N3271000</v>
          </cell>
          <cell r="E6733" t="str">
            <v>GIUNTO SMONT.GS 3FL.PN25DN1000</v>
          </cell>
        </row>
        <row r="6734">
          <cell r="D6734" t="str">
            <v>N3340040</v>
          </cell>
          <cell r="E6734" t="str">
            <v>GIUNTO UNIVERSALE DOPPIO DN40</v>
          </cell>
        </row>
        <row r="6735">
          <cell r="D6735" t="str">
            <v>N3340050</v>
          </cell>
          <cell r="E6735" t="str">
            <v>GIUNTO UNIVERSALE DOPPIO DN50</v>
          </cell>
        </row>
        <row r="6736">
          <cell r="D6736" t="str">
            <v>N3340065</v>
          </cell>
          <cell r="E6736" t="str">
            <v>GIUNTO UNIVERSALE DOPPIO DN65</v>
          </cell>
        </row>
        <row r="6737">
          <cell r="D6737" t="str">
            <v>N3340080</v>
          </cell>
          <cell r="E6737" t="str">
            <v>GIUNTO UNIVERSALE DOPPIO DN80</v>
          </cell>
        </row>
        <row r="6738">
          <cell r="D6738" t="str">
            <v>N3340100</v>
          </cell>
          <cell r="E6738" t="str">
            <v>GIUNTO UNIVERSALE DOPPIO DN100</v>
          </cell>
        </row>
        <row r="6739">
          <cell r="D6739" t="str">
            <v>N3340125</v>
          </cell>
          <cell r="E6739" t="str">
            <v>GIUNTO UNIVERSALE DOPPIO DN125</v>
          </cell>
        </row>
        <row r="6740">
          <cell r="D6740" t="str">
            <v>N3340150</v>
          </cell>
          <cell r="E6740" t="str">
            <v>GIUNTO UNIVERSALE DOPPIO DN150</v>
          </cell>
        </row>
        <row r="6741">
          <cell r="D6741" t="str">
            <v>N3340200</v>
          </cell>
          <cell r="E6741" t="str">
            <v>GIUNTO UNIVERSALE DOPPIO DN200</v>
          </cell>
        </row>
        <row r="6742">
          <cell r="D6742" t="str">
            <v>N3340250</v>
          </cell>
          <cell r="E6742" t="str">
            <v>GIUNTO UNIVERSALE DOPPIO DN250</v>
          </cell>
        </row>
        <row r="6743">
          <cell r="D6743" t="str">
            <v>N3340300</v>
          </cell>
          <cell r="E6743" t="str">
            <v>GIUNTO UNIVERSALE DOPPIO DN300</v>
          </cell>
        </row>
        <row r="6744">
          <cell r="D6744" t="str">
            <v>N3350050</v>
          </cell>
          <cell r="E6744" t="str">
            <v>GIUNTO UNIVERSALE FL.PN10DN50</v>
          </cell>
        </row>
        <row r="6745">
          <cell r="D6745" t="str">
            <v>N3350065</v>
          </cell>
          <cell r="E6745" t="str">
            <v>GIUNTO UNIVERSALE FL.PN10DN65</v>
          </cell>
        </row>
        <row r="6746">
          <cell r="D6746" t="str">
            <v>N3350080</v>
          </cell>
          <cell r="E6746" t="str">
            <v>GIUNTO UNIVERSALE FL.PN10DN80</v>
          </cell>
        </row>
        <row r="6747">
          <cell r="D6747" t="str">
            <v>N3350100</v>
          </cell>
          <cell r="E6747" t="str">
            <v>GIUNTO UNIVERSALE FL.PN10DN100</v>
          </cell>
        </row>
        <row r="6748">
          <cell r="D6748" t="str">
            <v>N3350125</v>
          </cell>
          <cell r="E6748" t="str">
            <v>GIUNTO UNIVERSALE FL.PN10DN125</v>
          </cell>
        </row>
        <row r="6749">
          <cell r="D6749" t="str">
            <v>N3350150</v>
          </cell>
          <cell r="E6749" t="str">
            <v>GIUNTO UNIVERSALE FL.PN10DN150</v>
          </cell>
        </row>
        <row r="6750">
          <cell r="D6750" t="str">
            <v>N3350200</v>
          </cell>
          <cell r="E6750" t="str">
            <v>GIUNTO UNIVERSALE FL.PN10DN200</v>
          </cell>
        </row>
        <row r="6751">
          <cell r="D6751" t="str">
            <v>N3350250</v>
          </cell>
          <cell r="E6751" t="str">
            <v>GIUNTO UNIVERSALE FL.PN10DN250</v>
          </cell>
        </row>
        <row r="6752">
          <cell r="D6752" t="str">
            <v>N3350300</v>
          </cell>
          <cell r="E6752" t="str">
            <v>GIUNTO UNIVERSALE FL.PN10DN300</v>
          </cell>
        </row>
        <row r="6753">
          <cell r="D6753" t="str">
            <v>N3360015</v>
          </cell>
          <cell r="E6753" t="str">
            <v>GIUNTO DIELETTR. SS PN25 DN15</v>
          </cell>
        </row>
        <row r="6754">
          <cell r="D6754" t="str">
            <v>N3360020</v>
          </cell>
          <cell r="E6754" t="str">
            <v>GIUNTO DIELETTR. SS PN25 DN20</v>
          </cell>
        </row>
        <row r="6755">
          <cell r="D6755" t="str">
            <v>N3360025</v>
          </cell>
          <cell r="E6755" t="str">
            <v>GIUNTO DIELETTR. SS PN25 DN25</v>
          </cell>
        </row>
        <row r="6756">
          <cell r="D6756" t="str">
            <v>N3360032</v>
          </cell>
          <cell r="E6756" t="str">
            <v>GIUNTO DIELETTR. SS PN25 DN32</v>
          </cell>
        </row>
        <row r="6757">
          <cell r="D6757" t="str">
            <v>N3360040</v>
          </cell>
          <cell r="E6757" t="str">
            <v>GIUNTO DIELETTR. SS PN25 DN40</v>
          </cell>
        </row>
        <row r="6758">
          <cell r="D6758" t="str">
            <v>N3360050</v>
          </cell>
          <cell r="E6758" t="str">
            <v>GIUNTO DIELETTR. SS PN25 DN50</v>
          </cell>
        </row>
        <row r="6759">
          <cell r="D6759" t="str">
            <v>N3360065</v>
          </cell>
          <cell r="E6759" t="str">
            <v>GIUNTO DIELETTR. SS PN25 DN65</v>
          </cell>
        </row>
        <row r="6760">
          <cell r="D6760" t="str">
            <v>N3360080</v>
          </cell>
          <cell r="E6760" t="str">
            <v>GIUNTO DIELETTR. SS PN25 DN80</v>
          </cell>
        </row>
        <row r="6761">
          <cell r="D6761" t="str">
            <v>N3360100</v>
          </cell>
          <cell r="E6761" t="str">
            <v>GIUNTO DIELETTR. SS PN25 DN100</v>
          </cell>
        </row>
        <row r="6762">
          <cell r="D6762" t="str">
            <v>N3360125</v>
          </cell>
          <cell r="E6762" t="str">
            <v>GIUNTO DIELETTR. SS PN25 DN125</v>
          </cell>
        </row>
        <row r="6763">
          <cell r="D6763" t="str">
            <v>N3360150</v>
          </cell>
          <cell r="E6763" t="str">
            <v>GIUNTO DIELETTR. SS PN25 DN150</v>
          </cell>
        </row>
        <row r="6764">
          <cell r="D6764" t="str">
            <v>N3360200</v>
          </cell>
          <cell r="E6764" t="str">
            <v>GIUNTO DIELETTR. SS PN25 DN200</v>
          </cell>
        </row>
        <row r="6765">
          <cell r="D6765" t="str">
            <v>N3360250</v>
          </cell>
          <cell r="E6765" t="str">
            <v>GIUNTO DIELETTR. SS PN25 DN250</v>
          </cell>
        </row>
        <row r="6766">
          <cell r="D6766" t="str">
            <v>N3360300</v>
          </cell>
          <cell r="E6766" t="str">
            <v>GIUNTO DIELETTR. SS PN25 DN300</v>
          </cell>
        </row>
        <row r="6767">
          <cell r="D6767" t="str">
            <v>N3360350</v>
          </cell>
          <cell r="E6767" t="str">
            <v>GIUNTO DIELETTR. SS PN25 DN350</v>
          </cell>
        </row>
        <row r="6768">
          <cell r="D6768" t="str">
            <v>N3360400</v>
          </cell>
          <cell r="E6768" t="str">
            <v>GIUNTO DIELETTR. SS PN25 DN400</v>
          </cell>
        </row>
        <row r="6769">
          <cell r="D6769" t="str">
            <v>N3360450</v>
          </cell>
          <cell r="E6769" t="str">
            <v>GIUNTO DIELETTR. SS PN25 DN450</v>
          </cell>
        </row>
        <row r="6770">
          <cell r="D6770" t="str">
            <v>N3360500</v>
          </cell>
          <cell r="E6770" t="str">
            <v>GIUNTO DIELETTR. SS PN25 DN500</v>
          </cell>
        </row>
        <row r="6771">
          <cell r="D6771" t="str">
            <v>N3360550</v>
          </cell>
          <cell r="E6771" t="str">
            <v>GIUNTO DIELETTR. SS PN25 DN550</v>
          </cell>
        </row>
        <row r="6772">
          <cell r="D6772" t="str">
            <v>N3360600</v>
          </cell>
          <cell r="E6772" t="str">
            <v>GIUNTO DIELETTR. SS PN25 DN600</v>
          </cell>
        </row>
        <row r="6773">
          <cell r="D6773" t="str">
            <v>N3360650</v>
          </cell>
          <cell r="E6773" t="str">
            <v>GIUNTO DIELETTR. SS PN25 DN650</v>
          </cell>
        </row>
        <row r="6774">
          <cell r="D6774" t="str">
            <v>N3360700</v>
          </cell>
          <cell r="E6774" t="str">
            <v>GIUNTO DIELETTR. SS PN25 DN700</v>
          </cell>
        </row>
        <row r="6775">
          <cell r="D6775" t="str">
            <v>N3360750</v>
          </cell>
          <cell r="E6775" t="str">
            <v>GIUNTO DIELETTR. SS PN25 DN750</v>
          </cell>
        </row>
        <row r="6776">
          <cell r="D6776" t="str">
            <v>N3370015</v>
          </cell>
          <cell r="E6776" t="str">
            <v>GIUNTO DIELETTR. SS PN64 DN15</v>
          </cell>
        </row>
        <row r="6777">
          <cell r="D6777" t="str">
            <v>N3370020</v>
          </cell>
          <cell r="E6777" t="str">
            <v>GIUNTO DIELETTR. SS PN64 DN20</v>
          </cell>
        </row>
        <row r="6778">
          <cell r="D6778" t="str">
            <v>N3370025</v>
          </cell>
          <cell r="E6778" t="str">
            <v>GIUNTO DIELETTR. SS PN64 DN25</v>
          </cell>
        </row>
        <row r="6779">
          <cell r="D6779" t="str">
            <v>N3370032</v>
          </cell>
          <cell r="E6779" t="str">
            <v>GIUNTO DIELETTR. SS PN64 DN32</v>
          </cell>
        </row>
        <row r="6780">
          <cell r="D6780" t="str">
            <v>N3370040</v>
          </cell>
          <cell r="E6780" t="str">
            <v>GIUNTO DIELETTR. SS PN64 DN40</v>
          </cell>
        </row>
        <row r="6781">
          <cell r="D6781" t="str">
            <v>N3370050</v>
          </cell>
          <cell r="E6781" t="str">
            <v>GIUNTO DIELETTR. SS PN64 DN50</v>
          </cell>
        </row>
        <row r="6782">
          <cell r="D6782" t="str">
            <v>N3370065</v>
          </cell>
          <cell r="E6782" t="str">
            <v>GIUNTO DIELETTR. SS PN64 DN65</v>
          </cell>
        </row>
        <row r="6783">
          <cell r="D6783" t="str">
            <v>N3370080</v>
          </cell>
          <cell r="E6783" t="str">
            <v>GIUNTO DIELETTR. SS PN64 DN80</v>
          </cell>
        </row>
        <row r="6784">
          <cell r="D6784" t="str">
            <v>N3370100</v>
          </cell>
          <cell r="E6784" t="str">
            <v>GIUNTO DIELETTR. SS PN64 DN100</v>
          </cell>
        </row>
        <row r="6785">
          <cell r="D6785" t="str">
            <v>N3370125</v>
          </cell>
          <cell r="E6785" t="str">
            <v>GIUNTO DIELETTR. SS PN64 DN125</v>
          </cell>
        </row>
        <row r="6786">
          <cell r="D6786" t="str">
            <v>N3370150</v>
          </cell>
          <cell r="E6786" t="str">
            <v>GIUNTO DIELETTR. SS PN64 DN150</v>
          </cell>
        </row>
        <row r="6787">
          <cell r="D6787" t="str">
            <v>N3370200</v>
          </cell>
          <cell r="E6787" t="str">
            <v>GIUNTO DIELETTR. SS PN64 DN200</v>
          </cell>
        </row>
        <row r="6788">
          <cell r="D6788" t="str">
            <v>N3370250</v>
          </cell>
          <cell r="E6788" t="str">
            <v>GIUNTO DIELETTR. SS PN64 DN250</v>
          </cell>
        </row>
        <row r="6789">
          <cell r="D6789" t="str">
            <v>N3370300</v>
          </cell>
          <cell r="E6789" t="str">
            <v>GIUNTO DIELETTR. SS PN64 DN300</v>
          </cell>
        </row>
        <row r="6790">
          <cell r="D6790" t="str">
            <v>N3370350</v>
          </cell>
          <cell r="E6790" t="str">
            <v>GIUNTO DIELETTR. SS PN64 DN350</v>
          </cell>
        </row>
        <row r="6791">
          <cell r="D6791" t="str">
            <v>N3370400</v>
          </cell>
          <cell r="E6791" t="str">
            <v>GIUNTO DIELETTR. SS PN64 DN400</v>
          </cell>
        </row>
        <row r="6792">
          <cell r="D6792" t="str">
            <v>N3370450</v>
          </cell>
          <cell r="E6792" t="str">
            <v>GIUNTO DIELETTR. SS PN64 DN450</v>
          </cell>
        </row>
        <row r="6793">
          <cell r="D6793" t="str">
            <v>N3370500</v>
          </cell>
          <cell r="E6793" t="str">
            <v>GIUNTO DIELETTR. SS PN64 DN500</v>
          </cell>
        </row>
        <row r="6794">
          <cell r="D6794" t="str">
            <v>N3380015</v>
          </cell>
          <cell r="E6794" t="str">
            <v>GIUNTO DIELETTR. SS PN100DN15</v>
          </cell>
        </row>
        <row r="6795">
          <cell r="D6795" t="str">
            <v>N3380020</v>
          </cell>
          <cell r="E6795" t="str">
            <v>GIUNTO DIELETTR. SS PN100DN20</v>
          </cell>
        </row>
        <row r="6796">
          <cell r="D6796" t="str">
            <v>N3380025</v>
          </cell>
          <cell r="E6796" t="str">
            <v>GIUNTO DIELETTR. SS PN100DN25</v>
          </cell>
        </row>
        <row r="6797">
          <cell r="D6797" t="str">
            <v>N3380032</v>
          </cell>
          <cell r="E6797" t="str">
            <v>GIUNTO DIELETTR. SS PN100DN32</v>
          </cell>
        </row>
        <row r="6798">
          <cell r="D6798" t="str">
            <v>N3380040</v>
          </cell>
          <cell r="E6798" t="str">
            <v>GIUNTO DIELETTR. SS PN100DN40</v>
          </cell>
        </row>
        <row r="6799">
          <cell r="D6799" t="str">
            <v>N3380050</v>
          </cell>
          <cell r="E6799" t="str">
            <v>GIUNTO DIELETTR. SS PN100DN50</v>
          </cell>
        </row>
        <row r="6800">
          <cell r="D6800" t="str">
            <v>N3380065</v>
          </cell>
          <cell r="E6800" t="str">
            <v>GIUNTO DIELETTR. SS PN100DN65</v>
          </cell>
        </row>
        <row r="6801">
          <cell r="D6801" t="str">
            <v>N3380080</v>
          </cell>
          <cell r="E6801" t="str">
            <v>GIUNTO DIELETTR. SS PN100DN80</v>
          </cell>
        </row>
        <row r="6802">
          <cell r="D6802" t="str">
            <v>N3380100</v>
          </cell>
          <cell r="E6802" t="str">
            <v>GIUNTO DIELETTR. SS PN100DN100</v>
          </cell>
        </row>
        <row r="6803">
          <cell r="D6803" t="str">
            <v>N3380125</v>
          </cell>
          <cell r="E6803" t="str">
            <v>GIUNTO DIELETTR. SS PN100DN125</v>
          </cell>
        </row>
        <row r="6804">
          <cell r="D6804" t="str">
            <v>N3380150</v>
          </cell>
          <cell r="E6804" t="str">
            <v>GIUNTO DIELETTR. SS PN100DN150</v>
          </cell>
        </row>
        <row r="6805">
          <cell r="D6805" t="str">
            <v>N3380200</v>
          </cell>
          <cell r="E6805" t="str">
            <v>GIUNTO DIELETTR. SS PN100DN200</v>
          </cell>
        </row>
        <row r="6806">
          <cell r="D6806" t="str">
            <v>N3380250</v>
          </cell>
          <cell r="E6806" t="str">
            <v>GIUNTO DIELETTR. SS PN100DN250</v>
          </cell>
        </row>
        <row r="6807">
          <cell r="D6807" t="str">
            <v>N3380300</v>
          </cell>
          <cell r="E6807" t="str">
            <v>GIUNTO DIELETTR. SS PN100DN300</v>
          </cell>
        </row>
        <row r="6808">
          <cell r="D6808" t="str">
            <v>N3380350</v>
          </cell>
          <cell r="E6808" t="str">
            <v>GIUNTO DIELETTR. SS PN100DN350</v>
          </cell>
        </row>
        <row r="6809">
          <cell r="D6809" t="str">
            <v>N3380400</v>
          </cell>
          <cell r="E6809" t="str">
            <v>GIUNTO DIELETTR. SS PN100DN400</v>
          </cell>
        </row>
        <row r="6810">
          <cell r="D6810" t="str">
            <v>N3380450</v>
          </cell>
          <cell r="E6810" t="str">
            <v>GIUNTO DIELETTR. SS PN100DN450</v>
          </cell>
        </row>
        <row r="6811">
          <cell r="D6811" t="str">
            <v>N3380500</v>
          </cell>
          <cell r="E6811" t="str">
            <v>GIUNTO DIELETTR. SS PN100DN500</v>
          </cell>
        </row>
        <row r="6812">
          <cell r="D6812" t="str">
            <v>RD100080</v>
          </cell>
          <cell r="E6812" t="str">
            <v>RIDUT. CONICO RD10 PN10 DN80</v>
          </cell>
        </row>
        <row r="6813">
          <cell r="D6813" t="str">
            <v>RD100100</v>
          </cell>
          <cell r="E6813" t="str">
            <v>RIDUT. CONICO RD10 PN10 DN100</v>
          </cell>
        </row>
        <row r="6814">
          <cell r="D6814" t="str">
            <v>RD100125</v>
          </cell>
          <cell r="E6814" t="str">
            <v>RIDUT. CONICO RD10 PN10 DN125</v>
          </cell>
        </row>
        <row r="6815">
          <cell r="D6815" t="str">
            <v>RD100150</v>
          </cell>
          <cell r="E6815" t="str">
            <v>RIDUT. CONICO RD10 PN10 DN150</v>
          </cell>
        </row>
        <row r="6816">
          <cell r="D6816" t="str">
            <v>RD100200</v>
          </cell>
          <cell r="E6816" t="str">
            <v>RIDUT. CONICO RD10 PN10 DN200</v>
          </cell>
        </row>
        <row r="6817">
          <cell r="D6817" t="str">
            <v>RD100250</v>
          </cell>
          <cell r="E6817" t="str">
            <v>RIDUT. CONICO RD10 PN10 DN250</v>
          </cell>
        </row>
        <row r="6818">
          <cell r="D6818" t="str">
            <v>RD100300</v>
          </cell>
          <cell r="E6818" t="str">
            <v>RIDUT. CONICO RD10 PN10 DN300</v>
          </cell>
        </row>
        <row r="6819">
          <cell r="D6819" t="str">
            <v>RD100350</v>
          </cell>
          <cell r="E6819" t="str">
            <v>RIDUT. CONICO RD10 PN10 DN350</v>
          </cell>
        </row>
        <row r="6820">
          <cell r="D6820" t="str">
            <v>RD100400</v>
          </cell>
          <cell r="E6820" t="str">
            <v>RIDUT. CONICO RD10 PN10 DN400</v>
          </cell>
        </row>
        <row r="6821">
          <cell r="D6821" t="str">
            <v>RD100500</v>
          </cell>
          <cell r="E6821" t="str">
            <v>RIDUT. CONICO RD10 PN10 DN500</v>
          </cell>
        </row>
        <row r="6822">
          <cell r="D6822" t="str">
            <v>RD100600</v>
          </cell>
          <cell r="E6822" t="str">
            <v>RIDUT. CONICO RD10 PN10 DN600</v>
          </cell>
        </row>
        <row r="6823">
          <cell r="D6823" t="str">
            <v>RD100700</v>
          </cell>
          <cell r="E6823" t="str">
            <v>RIDUT. CONICO RD10 PN10 DN700</v>
          </cell>
        </row>
        <row r="6824">
          <cell r="D6824" t="str">
            <v>RD100800</v>
          </cell>
          <cell r="E6824" t="str">
            <v>RIDUT. CONICO RD10 PN10 DN800</v>
          </cell>
        </row>
        <row r="6825">
          <cell r="D6825" t="str">
            <v>RD100900</v>
          </cell>
          <cell r="E6825" t="str">
            <v>RIDUT. CONICO RD10 PN10 DN900</v>
          </cell>
        </row>
        <row r="6826">
          <cell r="D6826" t="str">
            <v>RD101000</v>
          </cell>
          <cell r="E6826" t="str">
            <v>RIDUT. CONICO RD10 PN10 DN1000</v>
          </cell>
        </row>
        <row r="6827">
          <cell r="D6827" t="str">
            <v>RD101200</v>
          </cell>
          <cell r="E6827" t="str">
            <v>RIDUT. CONICO RD10 PN10 DN1200</v>
          </cell>
        </row>
        <row r="6828">
          <cell r="D6828" t="str">
            <v>RD160080</v>
          </cell>
          <cell r="E6828" t="str">
            <v>RIDUT. CONICO RD16 PN16 DN80</v>
          </cell>
        </row>
        <row r="6829">
          <cell r="D6829" t="str">
            <v>RD160100</v>
          </cell>
          <cell r="E6829" t="str">
            <v>RIDUT. CONICO RD16 PN16 DN100</v>
          </cell>
        </row>
        <row r="6830">
          <cell r="D6830" t="str">
            <v>RD160125</v>
          </cell>
          <cell r="E6830" t="str">
            <v>RIDUT. CONICO RD16 PN16 DN125</v>
          </cell>
        </row>
        <row r="6831">
          <cell r="D6831" t="str">
            <v>RD160150</v>
          </cell>
          <cell r="E6831" t="str">
            <v>RIDUT. CONICO RD16 PN16 DN150</v>
          </cell>
        </row>
        <row r="6832">
          <cell r="D6832" t="str">
            <v>RD160200</v>
          </cell>
          <cell r="E6832" t="str">
            <v>RIDUT. CONICO RD16 PN16 DN200</v>
          </cell>
        </row>
        <row r="6833">
          <cell r="D6833" t="str">
            <v>RD160250</v>
          </cell>
          <cell r="E6833" t="str">
            <v>RIDUT. CONICO RD16 PN16 DN250</v>
          </cell>
        </row>
        <row r="6834">
          <cell r="D6834" t="str">
            <v>RD160300</v>
          </cell>
          <cell r="E6834" t="str">
            <v>RIDUT. CONICO RD16 PN16 DN300</v>
          </cell>
        </row>
        <row r="6835">
          <cell r="D6835" t="str">
            <v>RD160350</v>
          </cell>
          <cell r="E6835" t="str">
            <v>RIDUT. CONICO RD16 PN16 DN350</v>
          </cell>
        </row>
        <row r="6836">
          <cell r="D6836" t="str">
            <v>RD160400</v>
          </cell>
          <cell r="E6836" t="str">
            <v>RIDUT. CONICO RD16 PN16 DN400</v>
          </cell>
        </row>
        <row r="6837">
          <cell r="D6837" t="str">
            <v>RD160450</v>
          </cell>
          <cell r="E6837" t="str">
            <v>RIDUT. CONICO RD16 PN16 DN450</v>
          </cell>
        </row>
        <row r="6838">
          <cell r="D6838" t="str">
            <v>RD160500</v>
          </cell>
          <cell r="E6838" t="str">
            <v>RIDUT. CONICO RD16 PN16 DN500</v>
          </cell>
        </row>
        <row r="6839">
          <cell r="D6839" t="str">
            <v>RD160600</v>
          </cell>
          <cell r="E6839" t="str">
            <v>RIDUT. CONICO RD16 PN16 DN600</v>
          </cell>
        </row>
        <row r="6840">
          <cell r="D6840" t="str">
            <v>RD160700</v>
          </cell>
          <cell r="E6840" t="str">
            <v>RIDUT. CONICO RD16 PN16 DN700</v>
          </cell>
        </row>
        <row r="6841">
          <cell r="D6841" t="str">
            <v>RD160800</v>
          </cell>
          <cell r="E6841" t="str">
            <v>RIDUT. CONICO RD16 PN16 DN800</v>
          </cell>
        </row>
        <row r="6842">
          <cell r="D6842" t="str">
            <v>RD160900</v>
          </cell>
          <cell r="E6842" t="str">
            <v>RIDUT. CONICO RD16 PN16 DN900</v>
          </cell>
        </row>
        <row r="6843">
          <cell r="D6843" t="str">
            <v>RD161000</v>
          </cell>
          <cell r="E6843" t="str">
            <v>RIDUT. CONICO RD16 PN16 DN1000</v>
          </cell>
        </row>
        <row r="6844">
          <cell r="D6844" t="str">
            <v>RD161200</v>
          </cell>
          <cell r="E6844" t="str">
            <v>RIDUT. CONICO RD16 PN16 DN1200</v>
          </cell>
        </row>
        <row r="6845">
          <cell r="D6845" t="str">
            <v>RD250080</v>
          </cell>
          <cell r="E6845" t="str">
            <v>RIDUT. CONICO RD25 PN25 DN80</v>
          </cell>
        </row>
        <row r="6846">
          <cell r="D6846" t="str">
            <v>RD250100</v>
          </cell>
          <cell r="E6846" t="str">
            <v>RIDUT. CONICO RD25 PN25 DN100</v>
          </cell>
        </row>
        <row r="6847">
          <cell r="D6847" t="str">
            <v>RD250125</v>
          </cell>
          <cell r="E6847" t="str">
            <v>RIDUT. CONICO RD25 PN25 DN125</v>
          </cell>
        </row>
        <row r="6848">
          <cell r="D6848" t="str">
            <v>RD250150</v>
          </cell>
          <cell r="E6848" t="str">
            <v>RIDUT. CONICO RD25 PN25 DN150</v>
          </cell>
        </row>
        <row r="6849">
          <cell r="D6849" t="str">
            <v>RD250200</v>
          </cell>
          <cell r="E6849" t="str">
            <v>RIDUT. CONICO RD25 PN25 DN200</v>
          </cell>
        </row>
        <row r="6850">
          <cell r="D6850" t="str">
            <v>RD250250</v>
          </cell>
          <cell r="E6850" t="str">
            <v>RIDUT. CONICO RD25 PN25 DN250</v>
          </cell>
        </row>
        <row r="6851">
          <cell r="D6851" t="str">
            <v>RD250300</v>
          </cell>
          <cell r="E6851" t="str">
            <v>RIDUT. CONICO RD25 PN25 DN300</v>
          </cell>
        </row>
        <row r="6852">
          <cell r="D6852" t="str">
            <v>RD250350</v>
          </cell>
          <cell r="E6852" t="str">
            <v>RIDUT. CONICO RD25 PN25 DN350</v>
          </cell>
        </row>
        <row r="6853">
          <cell r="D6853" t="str">
            <v>RD250400</v>
          </cell>
          <cell r="E6853" t="str">
            <v>RIDUT. CONICO RD25 PN25 DN400</v>
          </cell>
        </row>
        <row r="6854">
          <cell r="D6854" t="str">
            <v>RD250450</v>
          </cell>
          <cell r="E6854" t="str">
            <v>RIDUT. CONICO RD25 PN25 DN450</v>
          </cell>
        </row>
        <row r="6855">
          <cell r="D6855" t="str">
            <v>RD250500</v>
          </cell>
          <cell r="E6855" t="str">
            <v>RIDUT. CONICO RD25 PN25 DN500</v>
          </cell>
        </row>
        <row r="6856">
          <cell r="D6856" t="str">
            <v>RD250600</v>
          </cell>
          <cell r="E6856" t="str">
            <v>RIDUT. CONICO RD25 PN25 DN600</v>
          </cell>
        </row>
        <row r="6857">
          <cell r="D6857" t="str">
            <v>RD400080</v>
          </cell>
          <cell r="E6857" t="str">
            <v>RIDUT. CONICO RD40 PN40 DN80</v>
          </cell>
        </row>
        <row r="6858">
          <cell r="D6858" t="str">
            <v>RD400100</v>
          </cell>
          <cell r="E6858" t="str">
            <v>RIDUT. CONICO RD40 PN40 DN100</v>
          </cell>
        </row>
        <row r="6859">
          <cell r="D6859" t="str">
            <v>RD400125</v>
          </cell>
          <cell r="E6859" t="str">
            <v>RIDUT. CONICO RD40 PN40 DN125</v>
          </cell>
        </row>
        <row r="6860">
          <cell r="D6860" t="str">
            <v>RD400150</v>
          </cell>
          <cell r="E6860" t="str">
            <v>RIDUT. CONICO RD40 PN40 DN150</v>
          </cell>
        </row>
        <row r="6861">
          <cell r="D6861" t="str">
            <v>RD400200</v>
          </cell>
          <cell r="E6861" t="str">
            <v>RIDUT. CONICO RD40 PN40 DN200</v>
          </cell>
        </row>
        <row r="6862">
          <cell r="D6862" t="str">
            <v>RD400250</v>
          </cell>
          <cell r="E6862" t="str">
            <v>RIDUT. CONICO RD40 PN40 DN250</v>
          </cell>
        </row>
        <row r="6863">
          <cell r="D6863" t="str">
            <v>RD400300</v>
          </cell>
          <cell r="E6863" t="str">
            <v>RIDUT. CONICO RD40 PN40 DN300</v>
          </cell>
        </row>
        <row r="6864">
          <cell r="D6864" t="str">
            <v>RD400350</v>
          </cell>
          <cell r="E6864" t="str">
            <v>RIDUT. CONICO RD40 PN40 DN350</v>
          </cell>
        </row>
        <row r="6865">
          <cell r="D6865" t="str">
            <v>RD400400</v>
          </cell>
          <cell r="E6865" t="str">
            <v>RIDUT. CONICO RD40 PN40 DN400</v>
          </cell>
        </row>
        <row r="6866">
          <cell r="D6866" t="str">
            <v>RD400450</v>
          </cell>
          <cell r="E6866" t="str">
            <v>RIDUT. CONICO RD40 PN40 DN450</v>
          </cell>
        </row>
        <row r="6867">
          <cell r="D6867" t="str">
            <v>RD400500</v>
          </cell>
          <cell r="E6867" t="str">
            <v>RIDUT. CONICO RD40 PN40 DN500</v>
          </cell>
        </row>
        <row r="6868">
          <cell r="D6868" t="str">
            <v>RD400600</v>
          </cell>
          <cell r="E6868" t="str">
            <v>RIDUT. CONICO RD40 PN40 DN600</v>
          </cell>
        </row>
        <row r="6869">
          <cell r="D6869" t="str">
            <v>RD100800</v>
          </cell>
          <cell r="E6869" t="str">
            <v>RIDUT. CONICO RD10 PN10 DN800</v>
          </cell>
        </row>
        <row r="6870">
          <cell r="D6870" t="str">
            <v>RD100900</v>
          </cell>
          <cell r="E6870" t="str">
            <v>RIDUT. CONICO RD10 PN10 DN900</v>
          </cell>
        </row>
        <row r="6871">
          <cell r="D6871" t="str">
            <v>RD101000</v>
          </cell>
          <cell r="E6871" t="str">
            <v>RIDUT. CONICO RD10 PN10 DN1000</v>
          </cell>
        </row>
        <row r="6872">
          <cell r="D6872" t="str">
            <v>RD101200</v>
          </cell>
          <cell r="E6872" t="str">
            <v>RIDUT. CONICO RD10 PN10 DN1200</v>
          </cell>
        </row>
        <row r="6873">
          <cell r="D6873" t="str">
            <v>RD160080</v>
          </cell>
          <cell r="E6873" t="str">
            <v>RIDUT. CONICO RD16 PN16 DN80</v>
          </cell>
        </row>
        <row r="6874">
          <cell r="D6874" t="str">
            <v>RD160100</v>
          </cell>
          <cell r="E6874" t="str">
            <v>RIDUT. CONICO RD16 PN16 DN100</v>
          </cell>
        </row>
        <row r="6875">
          <cell r="D6875" t="str">
            <v>RD160125</v>
          </cell>
          <cell r="E6875" t="str">
            <v>RIDUT. CONICO RD16 PN16 DN125</v>
          </cell>
        </row>
        <row r="6876">
          <cell r="D6876" t="str">
            <v>RD160150</v>
          </cell>
          <cell r="E6876" t="str">
            <v>RIDUT. CONICO RD16 PN16 DN150</v>
          </cell>
        </row>
        <row r="6877">
          <cell r="D6877" t="str">
            <v>RD160200</v>
          </cell>
          <cell r="E6877" t="str">
            <v>RIDUT. CONICO RD16 PN16 DN200</v>
          </cell>
        </row>
        <row r="6878">
          <cell r="D6878" t="str">
            <v>RD160250</v>
          </cell>
          <cell r="E6878" t="str">
            <v>RIDUT. CONICO RD16 PN16 DN250</v>
          </cell>
        </row>
        <row r="6879">
          <cell r="D6879" t="str">
            <v>RD160300</v>
          </cell>
          <cell r="E6879" t="str">
            <v>RIDUT. CONICO RD16 PN16 DN300</v>
          </cell>
        </row>
        <row r="6880">
          <cell r="D6880" t="str">
            <v>RD160350</v>
          </cell>
          <cell r="E6880" t="str">
            <v>RIDUT. CONICO RD16 PN16 DN350</v>
          </cell>
        </row>
        <row r="6881">
          <cell r="D6881" t="str">
            <v>RD160400</v>
          </cell>
          <cell r="E6881" t="str">
            <v>RIDUT. CONICO RD16 PN16 DN400</v>
          </cell>
        </row>
        <row r="6882">
          <cell r="D6882" t="str">
            <v>RD160450</v>
          </cell>
          <cell r="E6882" t="str">
            <v>RIDUT. CONICO RD16 PN16 DN450</v>
          </cell>
        </row>
        <row r="6883">
          <cell r="D6883" t="str">
            <v>RD160500</v>
          </cell>
          <cell r="E6883" t="str">
            <v>RIDUT. CONICO RD16 PN16 DN500</v>
          </cell>
        </row>
        <row r="6884">
          <cell r="D6884" t="str">
            <v>RD160600</v>
          </cell>
          <cell r="E6884" t="str">
            <v>RIDUT. CONICO RD16 PN16 DN600</v>
          </cell>
        </row>
        <row r="6885">
          <cell r="D6885" t="str">
            <v>RD160700</v>
          </cell>
          <cell r="E6885" t="str">
            <v>RIDUT. CONICO RD16 PN16 DN700</v>
          </cell>
        </row>
        <row r="6886">
          <cell r="D6886" t="str">
            <v>RD160800</v>
          </cell>
          <cell r="E6886" t="str">
            <v>RIDUT. CONICO RD16 PN16 DN800</v>
          </cell>
        </row>
        <row r="6887">
          <cell r="D6887" t="str">
            <v>RD160900</v>
          </cell>
          <cell r="E6887" t="str">
            <v>RIDUT. CONICO RD16 PN16 DN900</v>
          </cell>
        </row>
        <row r="6888">
          <cell r="D6888" t="str">
            <v>RD161000</v>
          </cell>
          <cell r="E6888" t="str">
            <v>RIDUT. CONICO RD16 PN16 DN1000</v>
          </cell>
        </row>
        <row r="6889">
          <cell r="D6889" t="str">
            <v>RD161200</v>
          </cell>
          <cell r="E6889" t="str">
            <v>RIDUT. CONICO RD16 PN16 DN1200</v>
          </cell>
        </row>
        <row r="6890">
          <cell r="D6890" t="str">
            <v>RD250080</v>
          </cell>
          <cell r="E6890" t="str">
            <v>RIDUT. CONICO RD25 PN25 DN80</v>
          </cell>
        </row>
        <row r="6891">
          <cell r="D6891" t="str">
            <v>RD250100</v>
          </cell>
          <cell r="E6891" t="str">
            <v>RIDUT. CONICO RD25 PN25 DN100</v>
          </cell>
        </row>
        <row r="6892">
          <cell r="D6892" t="str">
            <v>RD250125</v>
          </cell>
          <cell r="E6892" t="str">
            <v>RIDUT. CONICO RD25 PN25 DN125</v>
          </cell>
        </row>
        <row r="6893">
          <cell r="D6893" t="str">
            <v>RD250150</v>
          </cell>
          <cell r="E6893" t="str">
            <v>RIDUT. CONICO RD25 PN25 DN150</v>
          </cell>
        </row>
        <row r="6894">
          <cell r="D6894" t="str">
            <v>RD250200</v>
          </cell>
          <cell r="E6894" t="str">
            <v>RIDUT. CONICO RD25 PN25 DN200</v>
          </cell>
        </row>
        <row r="6895">
          <cell r="D6895" t="str">
            <v>RD250250</v>
          </cell>
          <cell r="E6895" t="str">
            <v>RIDUT. CONICO RD25 PN25 DN250</v>
          </cell>
        </row>
        <row r="6896">
          <cell r="D6896" t="str">
            <v>RD250300</v>
          </cell>
          <cell r="E6896" t="str">
            <v>RIDUT. CONICO RD25 PN25 DN300</v>
          </cell>
        </row>
        <row r="6897">
          <cell r="D6897" t="str">
            <v>RD250350</v>
          </cell>
          <cell r="E6897" t="str">
            <v>RIDUT. CONICO RD25 PN25 DN350</v>
          </cell>
        </row>
        <row r="6898">
          <cell r="D6898" t="str">
            <v>RD250400</v>
          </cell>
          <cell r="E6898" t="str">
            <v>RIDUT. CONICO RD25 PN25 DN400</v>
          </cell>
        </row>
        <row r="6899">
          <cell r="D6899" t="str">
            <v>RD250450</v>
          </cell>
          <cell r="E6899" t="str">
            <v>RIDUT. CONICO RD25 PN25 DN450</v>
          </cell>
        </row>
        <row r="6900">
          <cell r="D6900" t="str">
            <v>RD250500</v>
          </cell>
          <cell r="E6900" t="str">
            <v>RIDUT. CONICO RD25 PN25 DN500</v>
          </cell>
        </row>
        <row r="6901">
          <cell r="D6901" t="str">
            <v>RD250600</v>
          </cell>
          <cell r="E6901" t="str">
            <v>RIDUT. CONICO RD25 PN25 DN600</v>
          </cell>
        </row>
        <row r="6902">
          <cell r="D6902" t="str">
            <v>RD400080</v>
          </cell>
          <cell r="E6902" t="str">
            <v>RIDUT. CONICO RD40 PN40 DN80</v>
          </cell>
        </row>
        <row r="6903">
          <cell r="D6903" t="str">
            <v>RD400100</v>
          </cell>
          <cell r="E6903" t="str">
            <v>RIDUT. CONICO RD40 PN40 DN100</v>
          </cell>
        </row>
        <row r="6904">
          <cell r="D6904" t="str">
            <v>RD400125</v>
          </cell>
          <cell r="E6904" t="str">
            <v>RIDUT. CONICO RD40 PN40 DN125</v>
          </cell>
        </row>
        <row r="6905">
          <cell r="D6905" t="str">
            <v>RD400150</v>
          </cell>
          <cell r="E6905" t="str">
            <v>RIDUT. CONICO RD40 PN40 DN150</v>
          </cell>
        </row>
        <row r="6906">
          <cell r="D6906" t="str">
            <v>RD400200</v>
          </cell>
          <cell r="E6906" t="str">
            <v>RIDUT. CONICO RD40 PN40 DN200</v>
          </cell>
        </row>
        <row r="6907">
          <cell r="D6907" t="str">
            <v>RD400250</v>
          </cell>
          <cell r="E6907" t="str">
            <v>RIDUT. CONICO RD40 PN40 DN250</v>
          </cell>
        </row>
        <row r="6908">
          <cell r="D6908" t="str">
            <v>RD400300</v>
          </cell>
          <cell r="E6908" t="str">
            <v>RIDUT. CONICO RD40 PN40 DN300</v>
          </cell>
        </row>
        <row r="6909">
          <cell r="D6909" t="str">
            <v>RD400350</v>
          </cell>
          <cell r="E6909" t="str">
            <v>RIDUT. CONICO RD40 PN40 DN350</v>
          </cell>
        </row>
        <row r="6910">
          <cell r="D6910" t="str">
            <v>RD400400</v>
          </cell>
          <cell r="E6910" t="str">
            <v>RIDUT. CONICO RD40 PN40 DN400</v>
          </cell>
        </row>
        <row r="6911">
          <cell r="D6911" t="str">
            <v>RD400450</v>
          </cell>
          <cell r="E6911" t="str">
            <v>RIDUT. CONICO RD40 PN40 DN450</v>
          </cell>
        </row>
        <row r="6912">
          <cell r="D6912" t="str">
            <v>RD400500</v>
          </cell>
          <cell r="E6912" t="str">
            <v>RIDUT. CONICO RD40 PN40 DN500</v>
          </cell>
        </row>
        <row r="6913">
          <cell r="D6913" t="str">
            <v>RD400600</v>
          </cell>
          <cell r="E6913" t="str">
            <v>RIDUT. CONICO RD40 PN40 DN600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7" Type="http://schemas.openxmlformats.org/officeDocument/2006/relationships/comments" Target="../comments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M143"/>
  <sheetViews>
    <sheetView showGridLines="0" tabSelected="1" showOutlineSymbols="0" topLeftCell="AV1" zoomScale="120" zoomScaleNormal="120" workbookViewId="0">
      <selection activeCell="BX7" sqref="BX7"/>
    </sheetView>
  </sheetViews>
  <sheetFormatPr defaultColWidth="9.140625" defaultRowHeight="12.75" x14ac:dyDescent="0.2"/>
  <cols>
    <col min="1" max="1" width="2.7109375" style="5" bestFit="1" customWidth="1"/>
    <col min="2" max="2" width="14" style="4" bestFit="1" customWidth="1"/>
    <col min="3" max="3" width="15.7109375" style="4" customWidth="1"/>
    <col min="4" max="4" width="15.7109375" style="4" hidden="1" customWidth="1"/>
    <col min="5" max="5" width="12.7109375" style="4" customWidth="1"/>
    <col min="6" max="6" width="9.7109375" style="4" customWidth="1"/>
    <col min="7" max="7" width="12.85546875" style="4" bestFit="1" customWidth="1"/>
    <col min="8" max="8" width="14.42578125" style="4" bestFit="1" customWidth="1"/>
    <col min="9" max="9" width="14.5703125" style="4" bestFit="1" customWidth="1"/>
    <col min="10" max="10" width="13.28515625" style="4" bestFit="1" customWidth="1"/>
    <col min="11" max="12" width="14.85546875" style="4" bestFit="1" customWidth="1"/>
    <col min="13" max="16" width="7.42578125" style="4" customWidth="1"/>
    <col min="17" max="17" width="11.5703125" style="4" bestFit="1" customWidth="1"/>
    <col min="18" max="18" width="13.42578125" style="4" bestFit="1" customWidth="1"/>
    <col min="19" max="19" width="13.5703125" style="4" bestFit="1" customWidth="1"/>
    <col min="20" max="20" width="6" style="4" bestFit="1" customWidth="1"/>
    <col min="21" max="25" width="6.7109375" style="4" bestFit="1" customWidth="1"/>
    <col min="26" max="26" width="6.5703125" style="4" bestFit="1" customWidth="1"/>
    <col min="27" max="27" width="6.7109375" style="4" bestFit="1" customWidth="1"/>
    <col min="28" max="28" width="8.28515625" style="4" bestFit="1" customWidth="1"/>
    <col min="29" max="29" width="10.85546875" style="4" bestFit="1" customWidth="1"/>
    <col min="30" max="30" width="5.7109375" style="4" bestFit="1" customWidth="1"/>
    <col min="31" max="33" width="7.28515625" style="4" bestFit="1" customWidth="1"/>
    <col min="34" max="34" width="7" style="4" bestFit="1" customWidth="1"/>
    <col min="35" max="35" width="5.7109375" style="4" bestFit="1" customWidth="1"/>
    <col min="36" max="37" width="6" style="4" bestFit="1" customWidth="1"/>
    <col min="38" max="38" width="7.140625" style="72" customWidth="1"/>
    <col min="39" max="39" width="7.140625" style="72" bestFit="1" customWidth="1"/>
    <col min="40" max="41" width="7.140625" style="72" customWidth="1"/>
    <col min="42" max="42" width="8.5703125" style="4" bestFit="1" customWidth="1"/>
    <col min="43" max="44" width="13.7109375" style="4" bestFit="1" customWidth="1"/>
    <col min="45" max="46" width="10.7109375" style="4" bestFit="1" customWidth="1"/>
    <col min="47" max="48" width="12.7109375" style="4" bestFit="1" customWidth="1"/>
    <col min="49" max="50" width="16.140625" style="4" bestFit="1" customWidth="1"/>
    <col min="51" max="52" width="9.5703125" style="4" bestFit="1" customWidth="1"/>
    <col min="53" max="54" width="8.5703125" style="4" hidden="1" customWidth="1"/>
    <col min="55" max="56" width="11" style="4" hidden="1" customWidth="1"/>
    <col min="57" max="57" width="14.140625" style="4" bestFit="1" customWidth="1"/>
    <col min="58" max="58" width="14.140625" style="4" customWidth="1"/>
    <col min="59" max="59" width="14.140625" style="4" bestFit="1" customWidth="1"/>
    <col min="60" max="60" width="7.42578125" style="4" bestFit="1" customWidth="1"/>
    <col min="61" max="62" width="7.140625" style="4" bestFit="1" customWidth="1"/>
    <col min="63" max="63" width="7.28515625" style="4" bestFit="1" customWidth="1"/>
    <col min="64" max="64" width="5.85546875" style="4" bestFit="1" customWidth="1"/>
    <col min="65" max="67" width="6" style="4" bestFit="1" customWidth="1"/>
    <col min="68" max="68" width="7.42578125" style="4" bestFit="1" customWidth="1"/>
    <col min="69" max="69" width="7.140625" style="4" bestFit="1" customWidth="1"/>
    <col min="70" max="83" width="6" style="4" customWidth="1"/>
    <col min="84" max="84" width="7.42578125" style="4" bestFit="1" customWidth="1"/>
    <col min="85" max="86" width="7.140625" style="4" bestFit="1" customWidth="1"/>
    <col min="87" max="87" width="7.28515625" style="4" bestFit="1" customWidth="1"/>
    <col min="88" max="88" width="5.85546875" style="4" bestFit="1" customWidth="1"/>
    <col min="89" max="91" width="6" style="4" bestFit="1" customWidth="1"/>
    <col min="92" max="16384" width="9.140625" style="4"/>
  </cols>
  <sheetData>
    <row r="1" spans="1:9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70"/>
      <c r="AM1" s="70"/>
      <c r="AN1" s="70"/>
      <c r="AO1" s="70"/>
      <c r="AP1" s="3"/>
      <c r="AQ1" s="3"/>
      <c r="AR1" s="3"/>
      <c r="AS1" s="3"/>
      <c r="AT1" s="3">
        <v>1.1169</v>
      </c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25.5" customHeight="1" x14ac:dyDescent="0.2">
      <c r="B2" s="252" t="s">
        <v>527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3"/>
      <c r="AC2" s="3"/>
      <c r="AD2" s="3"/>
      <c r="AE2" s="3" t="s">
        <v>0</v>
      </c>
      <c r="AF2" s="3"/>
      <c r="AG2" s="3"/>
      <c r="AH2" s="3"/>
      <c r="AI2" s="3"/>
      <c r="AJ2" s="3"/>
      <c r="AK2" s="3"/>
      <c r="AL2" s="70"/>
      <c r="AM2" s="70"/>
      <c r="AN2" s="70"/>
      <c r="AO2" s="70"/>
      <c r="AP2" s="254" t="s">
        <v>1</v>
      </c>
      <c r="AQ2" s="76" t="s">
        <v>2</v>
      </c>
      <c r="AR2" s="256" t="s">
        <v>2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221" t="s">
        <v>8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3"/>
      <c r="BX2" s="227" t="s">
        <v>228</v>
      </c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9"/>
    </row>
    <row r="3" spans="1:91" ht="13.5" thickBot="1" x14ac:dyDescent="0.25"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253"/>
      <c r="V3" s="253"/>
      <c r="W3" s="253"/>
      <c r="X3" s="253"/>
      <c r="Y3" s="253"/>
      <c r="Z3" s="253"/>
      <c r="AA3" s="253"/>
      <c r="AB3" s="3"/>
      <c r="AC3" s="3"/>
      <c r="AD3" s="3"/>
      <c r="AE3" s="3"/>
      <c r="AF3" s="3"/>
      <c r="AG3" s="3"/>
      <c r="AH3" s="3"/>
      <c r="AI3" s="3"/>
      <c r="AJ3" s="3"/>
      <c r="AK3" s="3"/>
      <c r="AL3" s="70"/>
      <c r="AM3" s="70"/>
      <c r="AN3" s="70"/>
      <c r="AO3" s="70"/>
      <c r="AP3" s="255"/>
      <c r="AQ3" s="77"/>
      <c r="AR3" s="257"/>
      <c r="AS3" s="3"/>
      <c r="AT3" s="3"/>
      <c r="AU3" s="3"/>
      <c r="AV3" s="3"/>
      <c r="AW3" s="3"/>
      <c r="AX3" s="3"/>
      <c r="AY3" s="3"/>
      <c r="AZ3" s="3"/>
      <c r="BG3" s="3"/>
      <c r="BH3" s="224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6"/>
      <c r="BX3" s="230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2"/>
    </row>
    <row r="4" spans="1:91" ht="14.25" customHeight="1" thickBot="1" x14ac:dyDescent="0.3">
      <c r="A4" s="3"/>
      <c r="B4" s="86"/>
      <c r="C4" s="3"/>
      <c r="D4" s="3"/>
      <c r="E4" s="85"/>
      <c r="F4" s="3"/>
      <c r="G4" s="258" t="s">
        <v>505</v>
      </c>
      <c r="H4" s="258"/>
      <c r="I4" s="258"/>
      <c r="J4" s="258"/>
      <c r="K4" s="258"/>
      <c r="L4" s="258"/>
      <c r="M4" s="258"/>
      <c r="N4" s="259"/>
      <c r="O4" s="259"/>
      <c r="P4" s="259"/>
      <c r="Q4" s="259"/>
      <c r="R4" s="259"/>
      <c r="S4" s="260"/>
      <c r="T4" s="261" t="s">
        <v>506</v>
      </c>
      <c r="U4" s="262"/>
      <c r="V4" s="262"/>
      <c r="W4" s="262"/>
      <c r="X4" s="262"/>
      <c r="Y4" s="262"/>
      <c r="Z4" s="262"/>
      <c r="AA4" s="263"/>
      <c r="AB4" s="78" t="s">
        <v>3</v>
      </c>
      <c r="AC4" s="78" t="s">
        <v>3</v>
      </c>
      <c r="AD4" s="6" t="s">
        <v>4</v>
      </c>
      <c r="AE4" s="264" t="s">
        <v>222</v>
      </c>
      <c r="AF4" s="265"/>
      <c r="AG4" s="265"/>
      <c r="AH4" s="265"/>
      <c r="AI4" s="265"/>
      <c r="AJ4" s="265"/>
      <c r="AK4" s="266"/>
      <c r="AL4" s="233" t="s">
        <v>198</v>
      </c>
      <c r="AM4" s="234"/>
      <c r="AN4" s="234"/>
      <c r="AO4" s="235"/>
      <c r="AP4" s="74" t="s">
        <v>3</v>
      </c>
      <c r="AQ4" s="81" t="s">
        <v>3</v>
      </c>
      <c r="AR4" s="7" t="s">
        <v>3</v>
      </c>
      <c r="AS4" s="8" t="s">
        <v>3</v>
      </c>
      <c r="AT4" s="8" t="s">
        <v>3</v>
      </c>
      <c r="AU4" s="8" t="s">
        <v>3</v>
      </c>
      <c r="AV4" s="8" t="s">
        <v>3</v>
      </c>
      <c r="AW4" s="8" t="s">
        <v>3</v>
      </c>
      <c r="AX4" s="8" t="s">
        <v>3</v>
      </c>
      <c r="AY4" s="9" t="s">
        <v>3</v>
      </c>
      <c r="AZ4" s="9" t="s">
        <v>3</v>
      </c>
      <c r="BA4" s="250" t="s">
        <v>5</v>
      </c>
      <c r="BB4" s="236" t="s">
        <v>6</v>
      </c>
      <c r="BC4" s="237"/>
      <c r="BD4" s="79"/>
      <c r="BE4" s="10" t="s">
        <v>7</v>
      </c>
      <c r="BF4" s="10" t="s">
        <v>7</v>
      </c>
      <c r="BG4" s="87" t="s">
        <v>7</v>
      </c>
      <c r="BH4" s="238" t="s">
        <v>225</v>
      </c>
      <c r="BI4" s="239"/>
      <c r="BJ4" s="239"/>
      <c r="BK4" s="239"/>
      <c r="BL4" s="239"/>
      <c r="BM4" s="239"/>
      <c r="BN4" s="239"/>
      <c r="BO4" s="240"/>
      <c r="BP4" s="244" t="s">
        <v>224</v>
      </c>
      <c r="BQ4" s="245"/>
      <c r="BR4" s="245"/>
      <c r="BS4" s="245"/>
      <c r="BT4" s="245"/>
      <c r="BU4" s="245"/>
      <c r="BV4" s="245"/>
      <c r="BW4" s="246"/>
      <c r="BX4" s="247" t="s">
        <v>226</v>
      </c>
      <c r="BY4" s="248"/>
      <c r="BZ4" s="248"/>
      <c r="CA4" s="248"/>
      <c r="CB4" s="248"/>
      <c r="CC4" s="248"/>
      <c r="CD4" s="248"/>
      <c r="CE4" s="249"/>
      <c r="CF4" s="241" t="s">
        <v>227</v>
      </c>
      <c r="CG4" s="242"/>
      <c r="CH4" s="242"/>
      <c r="CI4" s="242"/>
      <c r="CJ4" s="242"/>
      <c r="CK4" s="242"/>
      <c r="CL4" s="242"/>
      <c r="CM4" s="243"/>
    </row>
    <row r="5" spans="1:91" s="12" customFormat="1" ht="12" customHeight="1" x14ac:dyDescent="0.15">
      <c r="A5" s="11"/>
      <c r="B5" s="88" t="s">
        <v>9</v>
      </c>
      <c r="C5" s="88" t="s">
        <v>10</v>
      </c>
      <c r="D5" s="88" t="s">
        <v>193</v>
      </c>
      <c r="E5" s="88" t="s">
        <v>11</v>
      </c>
      <c r="F5" s="89" t="s">
        <v>12</v>
      </c>
      <c r="G5" s="90" t="s">
        <v>199</v>
      </c>
      <c r="H5" s="90" t="s">
        <v>202</v>
      </c>
      <c r="I5" s="90" t="s">
        <v>203</v>
      </c>
      <c r="J5" s="90" t="s">
        <v>200</v>
      </c>
      <c r="K5" s="90" t="s">
        <v>201</v>
      </c>
      <c r="L5" s="90" t="s">
        <v>204</v>
      </c>
      <c r="M5" s="91" t="s">
        <v>13</v>
      </c>
      <c r="N5" s="203" t="s">
        <v>509</v>
      </c>
      <c r="O5" s="203" t="s">
        <v>510</v>
      </c>
      <c r="P5" s="204" t="s">
        <v>511</v>
      </c>
      <c r="Q5" s="92" t="s">
        <v>205</v>
      </c>
      <c r="R5" s="93" t="s">
        <v>206</v>
      </c>
      <c r="S5" s="94" t="s">
        <v>207</v>
      </c>
      <c r="T5" s="95" t="s">
        <v>14</v>
      </c>
      <c r="U5" s="96" t="s">
        <v>15</v>
      </c>
      <c r="V5" s="96" t="s">
        <v>16</v>
      </c>
      <c r="W5" s="96" t="s">
        <v>17</v>
      </c>
      <c r="X5" s="96" t="s">
        <v>18</v>
      </c>
      <c r="Y5" s="96" t="s">
        <v>19</v>
      </c>
      <c r="Z5" s="96" t="s">
        <v>20</v>
      </c>
      <c r="AA5" s="97" t="s">
        <v>21</v>
      </c>
      <c r="AB5" s="98" t="s">
        <v>208</v>
      </c>
      <c r="AC5" s="98" t="s">
        <v>209</v>
      </c>
      <c r="AD5" s="99" t="s">
        <v>22</v>
      </c>
      <c r="AE5" s="100" t="s">
        <v>14</v>
      </c>
      <c r="AF5" s="100" t="s">
        <v>15</v>
      </c>
      <c r="AG5" s="100" t="s">
        <v>16</v>
      </c>
      <c r="AH5" s="100" t="s">
        <v>17</v>
      </c>
      <c r="AI5" s="100" t="s">
        <v>18</v>
      </c>
      <c r="AJ5" s="100" t="s">
        <v>19</v>
      </c>
      <c r="AK5" s="101" t="s">
        <v>20</v>
      </c>
      <c r="AL5" s="102" t="s">
        <v>197</v>
      </c>
      <c r="AM5" s="103" t="s">
        <v>23</v>
      </c>
      <c r="AN5" s="103" t="s">
        <v>24</v>
      </c>
      <c r="AO5" s="103" t="s">
        <v>196</v>
      </c>
      <c r="AP5" s="104" t="s">
        <v>25</v>
      </c>
      <c r="AQ5" s="105" t="s">
        <v>212</v>
      </c>
      <c r="AR5" s="106" t="s">
        <v>213</v>
      </c>
      <c r="AS5" s="107" t="s">
        <v>517</v>
      </c>
      <c r="AT5" s="107" t="s">
        <v>518</v>
      </c>
      <c r="AU5" s="107" t="s">
        <v>519</v>
      </c>
      <c r="AV5" s="107" t="s">
        <v>520</v>
      </c>
      <c r="AW5" s="107" t="s">
        <v>521</v>
      </c>
      <c r="AX5" s="107" t="s">
        <v>522</v>
      </c>
      <c r="AY5" s="108" t="s">
        <v>210</v>
      </c>
      <c r="AZ5" s="108" t="s">
        <v>211</v>
      </c>
      <c r="BA5" s="251"/>
      <c r="BB5" s="109" t="s">
        <v>27</v>
      </c>
      <c r="BC5" s="110" t="s">
        <v>28</v>
      </c>
      <c r="BD5" s="80"/>
      <c r="BE5" s="111" t="s">
        <v>214</v>
      </c>
      <c r="BF5" s="111" t="s">
        <v>215</v>
      </c>
      <c r="BG5" s="112" t="s">
        <v>229</v>
      </c>
      <c r="BH5" s="113" t="s">
        <v>14</v>
      </c>
      <c r="BI5" s="113" t="s">
        <v>15</v>
      </c>
      <c r="BJ5" s="113" t="s">
        <v>16</v>
      </c>
      <c r="BK5" s="113" t="s">
        <v>17</v>
      </c>
      <c r="BL5" s="113" t="s">
        <v>18</v>
      </c>
      <c r="BM5" s="113" t="s">
        <v>19</v>
      </c>
      <c r="BN5" s="113" t="s">
        <v>20</v>
      </c>
      <c r="BO5" s="113" t="s">
        <v>21</v>
      </c>
      <c r="BP5" s="114" t="s">
        <v>14</v>
      </c>
      <c r="BQ5" s="114" t="s">
        <v>15</v>
      </c>
      <c r="BR5" s="114" t="s">
        <v>16</v>
      </c>
      <c r="BS5" s="114" t="s">
        <v>17</v>
      </c>
      <c r="BT5" s="114" t="s">
        <v>18</v>
      </c>
      <c r="BU5" s="114" t="s">
        <v>19</v>
      </c>
      <c r="BV5" s="114" t="s">
        <v>20</v>
      </c>
      <c r="BW5" s="114" t="s">
        <v>21</v>
      </c>
      <c r="BX5" s="115" t="s">
        <v>14</v>
      </c>
      <c r="BY5" s="115" t="s">
        <v>15</v>
      </c>
      <c r="BZ5" s="115" t="s">
        <v>16</v>
      </c>
      <c r="CA5" s="115" t="s">
        <v>17</v>
      </c>
      <c r="CB5" s="115" t="s">
        <v>18</v>
      </c>
      <c r="CC5" s="115" t="s">
        <v>19</v>
      </c>
      <c r="CD5" s="115" t="s">
        <v>20</v>
      </c>
      <c r="CE5" s="115" t="s">
        <v>21</v>
      </c>
      <c r="CF5" s="116" t="s">
        <v>14</v>
      </c>
      <c r="CG5" s="116" t="s">
        <v>15</v>
      </c>
      <c r="CH5" s="116" t="s">
        <v>16</v>
      </c>
      <c r="CI5" s="116" t="s">
        <v>17</v>
      </c>
      <c r="CJ5" s="116" t="s">
        <v>18</v>
      </c>
      <c r="CK5" s="116" t="s">
        <v>19</v>
      </c>
      <c r="CL5" s="116" t="s">
        <v>20</v>
      </c>
      <c r="CM5" s="116" t="s">
        <v>21</v>
      </c>
    </row>
    <row r="6" spans="1:91" ht="18" x14ac:dyDescent="0.2">
      <c r="A6" s="68">
        <v>0</v>
      </c>
      <c r="B6" s="119"/>
      <c r="C6" s="120"/>
      <c r="D6" s="120"/>
      <c r="E6" s="128" t="s">
        <v>33</v>
      </c>
      <c r="F6" s="129" t="s">
        <v>30</v>
      </c>
      <c r="G6" s="130">
        <v>49.52</v>
      </c>
      <c r="H6" s="130">
        <v>375.6</v>
      </c>
      <c r="I6" s="130">
        <v>726.93</v>
      </c>
      <c r="J6" s="130">
        <v>29.23</v>
      </c>
      <c r="K6" s="130">
        <v>210.52</v>
      </c>
      <c r="L6" s="130">
        <v>405.84</v>
      </c>
      <c r="M6" s="130">
        <v>2.0099999999999998</v>
      </c>
      <c r="N6" s="202">
        <v>-0.23</v>
      </c>
      <c r="O6" s="202">
        <v>7.0000000000000007E-2</v>
      </c>
      <c r="P6" s="202">
        <v>0</v>
      </c>
      <c r="Q6" s="121">
        <f>G6+J6+$M6+N6+O6+P6</f>
        <v>80.599999999999994</v>
      </c>
      <c r="R6" s="121">
        <f>H6+K6+$M6+N6+O6+P6</f>
        <v>587.97</v>
      </c>
      <c r="S6" s="121">
        <f>I6+L6+$M6+N6+O6+P6</f>
        <v>1134.6199999999999</v>
      </c>
      <c r="T6" s="132">
        <v>0</v>
      </c>
      <c r="U6" s="132">
        <v>10.7315</v>
      </c>
      <c r="V6" s="132">
        <v>9.8223000000000003</v>
      </c>
      <c r="W6" s="132">
        <v>9.8635999999999999</v>
      </c>
      <c r="X6" s="132">
        <v>7.3700999999999999</v>
      </c>
      <c r="Y6" s="132">
        <v>3.7332999999999998</v>
      </c>
      <c r="Z6" s="132">
        <v>1.8322000000000001</v>
      </c>
      <c r="AA6" s="132">
        <v>0.50970000000000004</v>
      </c>
      <c r="AB6" s="132">
        <v>3.4836999999999998</v>
      </c>
      <c r="AC6" s="132">
        <v>1.7603</v>
      </c>
      <c r="AD6" s="130">
        <v>-21.63</v>
      </c>
      <c r="AE6" s="131">
        <f>0</f>
        <v>0</v>
      </c>
      <c r="AF6" s="131">
        <f>4.96</f>
        <v>4.96</v>
      </c>
      <c r="AG6" s="131">
        <f>2.93</f>
        <v>2.93</v>
      </c>
      <c r="AH6" s="131">
        <f>2.37</f>
        <v>2.37</v>
      </c>
      <c r="AI6" s="131">
        <v>1.7</v>
      </c>
      <c r="AJ6" s="131">
        <v>0.71</v>
      </c>
      <c r="AK6" s="131">
        <v>0</v>
      </c>
      <c r="AL6" s="122">
        <f>AM6+AN6+AO6</f>
        <v>0.72920000000000007</v>
      </c>
      <c r="AM6" s="131">
        <v>3.8699999999999998E-2</v>
      </c>
      <c r="AN6" s="131">
        <v>2.3999999999999998E-3</v>
      </c>
      <c r="AO6" s="131">
        <v>0.68810000000000004</v>
      </c>
      <c r="AP6" s="133">
        <v>0</v>
      </c>
      <c r="AQ6" s="133">
        <v>0.39069999999999999</v>
      </c>
      <c r="AR6" s="133">
        <v>0.18260000000000001</v>
      </c>
      <c r="AS6" s="134">
        <v>2.9417</v>
      </c>
      <c r="AT6" s="134">
        <v>1.5610999999999999</v>
      </c>
      <c r="AU6" s="134">
        <v>0.58279999999999998</v>
      </c>
      <c r="AV6" s="134">
        <v>0.35880000000000001</v>
      </c>
      <c r="AW6" s="134">
        <v>0.13</v>
      </c>
      <c r="AX6" s="134">
        <v>0.13</v>
      </c>
      <c r="AY6" s="134">
        <v>0.27879999999999999</v>
      </c>
      <c r="AZ6" s="134">
        <v>0.1409</v>
      </c>
      <c r="BA6" s="135">
        <v>1.033655</v>
      </c>
      <c r="BB6" s="136"/>
      <c r="BC6" s="137"/>
      <c r="BD6" s="137"/>
      <c r="BE6" s="123">
        <f t="shared" ref="BE6:BG7" si="0">SUM($AD6+Q6)</f>
        <v>58.97</v>
      </c>
      <c r="BF6" s="123">
        <f t="shared" si="0"/>
        <v>566.34</v>
      </c>
      <c r="BG6" s="123">
        <f t="shared" si="0"/>
        <v>1112.9899999999998</v>
      </c>
      <c r="BH6" s="124">
        <f t="shared" ref="BH6:BM7" si="1">T6+$AB6+AE6+$AL6+$AP6+$AS6+$AY6</f>
        <v>7.4333999999999998</v>
      </c>
      <c r="BI6" s="124">
        <f t="shared" si="1"/>
        <v>23.1249</v>
      </c>
      <c r="BJ6" s="124">
        <f t="shared" si="1"/>
        <v>20.185700000000001</v>
      </c>
      <c r="BK6" s="124">
        <f t="shared" si="1"/>
        <v>19.667000000000002</v>
      </c>
      <c r="BL6" s="124">
        <f t="shared" si="1"/>
        <v>16.503499999999999</v>
      </c>
      <c r="BM6" s="124">
        <f t="shared" si="1"/>
        <v>11.8767</v>
      </c>
      <c r="BN6" s="124">
        <f>Z6+$AC6+AK6+$AL6+$AP6+$AT6+$AZ6</f>
        <v>6.0236999999999998</v>
      </c>
      <c r="BO6" s="124">
        <f>$AA6+$AC6+$AK6+$AL6+$AP6+$AT6+$AZ6</f>
        <v>4.7012</v>
      </c>
      <c r="BP6" s="124">
        <f>$T6+$AB6+$AE6+$AL6+$AP6+$AS6+$AY6</f>
        <v>7.4333999999999998</v>
      </c>
      <c r="BQ6" s="124">
        <f>$U6+$AB6+$AF6+$AL6+$AP6+$AS6+$AY6</f>
        <v>23.1249</v>
      </c>
      <c r="BR6" s="124">
        <f>$V6+$AB6+$AG6+$AL6+$AP6+$AS6+$AY6</f>
        <v>20.185700000000001</v>
      </c>
      <c r="BS6" s="124">
        <f>$W6+$AB6+$AH6+$AL6+$AP6+$AS6+$AY6</f>
        <v>19.667000000000002</v>
      </c>
      <c r="BT6" s="124">
        <f>$X6+$AB6+$AI6+$AL6+$AP6+$AS6+$AY6</f>
        <v>16.503499999999999</v>
      </c>
      <c r="BU6" s="124">
        <f>$Y6+$AB6+$AJ6+$AL6+$AP6+$AS6+$AY6</f>
        <v>11.8767</v>
      </c>
      <c r="BV6" s="124">
        <f>$Z6+$AC6+$AK6+$AL6+$AP6+$AT6+$AZ6</f>
        <v>6.0236999999999998</v>
      </c>
      <c r="BW6" s="124">
        <f>$AA6+$AC6+$AK6+$AL6+$AP6+$AT6+$AZ6</f>
        <v>4.7012</v>
      </c>
      <c r="BX6" s="124">
        <f>$T6+$AB6+$AE6+$AL6+$AQ6+$AS6+$AY6</f>
        <v>7.8240999999999996</v>
      </c>
      <c r="BY6" s="124">
        <f>$U6+$AB6+$AF6+$AL6+$AQ6+$AS6+$AY6</f>
        <v>23.515599999999999</v>
      </c>
      <c r="BZ6" s="124">
        <f>$V6+$AB6+$AG6+$AL6+$AQ6+$AS6+$AY6</f>
        <v>20.5764</v>
      </c>
      <c r="CA6" s="124">
        <f>$W6+$AB6+$AH6+$AL6+$AQ6+$AS6+$AY6</f>
        <v>20.057700000000001</v>
      </c>
      <c r="CB6" s="124">
        <f>$X6+$AB6+$AI6+$AL6+$AQ6+$AS6+$AY6</f>
        <v>16.894200000000001</v>
      </c>
      <c r="CC6" s="124">
        <f>$Y6+$AB6+$AJ6+$AL6+$AQ6+$AS6+$AY6</f>
        <v>12.267400000000002</v>
      </c>
      <c r="CD6" s="124">
        <f>$Z6+$AC6+$AK6+$AL6+$AR6+$AT6+$AZ6</f>
        <v>6.2062999999999997</v>
      </c>
      <c r="CE6" s="124">
        <f>$AA6+$AC6+$AL6+$AR6+$AT6+$AZ6</f>
        <v>4.8837999999999999</v>
      </c>
      <c r="CF6" s="124">
        <f>$T6+$AB6+$AE6+$AL6+$AQ6+$AS6+$AY6</f>
        <v>7.8240999999999996</v>
      </c>
      <c r="CG6" s="124">
        <f>$U6+$AB6+$AF6+$AL6+$AQ6+$AS6+$AY6</f>
        <v>23.515599999999999</v>
      </c>
      <c r="CH6" s="124">
        <f>$V6+$AB6+$AG6+$AL6+$AQ6+$AS6+$AY6</f>
        <v>20.5764</v>
      </c>
      <c r="CI6" s="124">
        <f>$W6+$AB6+$AH6+$AL6+$AQ6+$AS6+$AY6</f>
        <v>20.057700000000001</v>
      </c>
      <c r="CJ6" s="124">
        <f>$X6+$AB6+$AI6+$AL6+$AQ6+$AS6+$AY6</f>
        <v>16.894200000000001</v>
      </c>
      <c r="CK6" s="124">
        <f>$Y6+$AB6+$AJ6+$AL6+$AQ6+$AS6+$AY6</f>
        <v>12.267400000000002</v>
      </c>
      <c r="CL6" s="124">
        <f>$Z6+$AC6+$AK6+$AL6+$AR6+$AT6+$AZ6</f>
        <v>6.2062999999999997</v>
      </c>
      <c r="CM6" s="125">
        <f>$AA6+$AC6+$AK6+$AL6+$AR6+$AT6+$AZ6</f>
        <v>4.8837999999999999</v>
      </c>
    </row>
    <row r="7" spans="1:91" x14ac:dyDescent="0.2">
      <c r="A7" s="68">
        <v>0</v>
      </c>
      <c r="B7" s="126"/>
      <c r="C7" s="127"/>
      <c r="D7" s="127"/>
      <c r="E7" s="128" t="s">
        <v>29</v>
      </c>
      <c r="F7" s="129" t="s">
        <v>30</v>
      </c>
      <c r="G7" s="130">
        <v>40.26</v>
      </c>
      <c r="H7" s="130">
        <v>295.72000000000003</v>
      </c>
      <c r="I7" s="130">
        <v>604.12</v>
      </c>
      <c r="J7" s="130">
        <v>27.33</v>
      </c>
      <c r="K7" s="130">
        <v>189.98</v>
      </c>
      <c r="L7" s="130">
        <v>386.34</v>
      </c>
      <c r="M7" s="130">
        <v>2.0099999999999998</v>
      </c>
      <c r="N7" s="130">
        <v>-0.35</v>
      </c>
      <c r="O7" s="130">
        <v>-0.01</v>
      </c>
      <c r="P7" s="130">
        <v>0</v>
      </c>
      <c r="Q7" s="121">
        <f>G7+J7+$M7+N7+O7+P7</f>
        <v>69.240000000000009</v>
      </c>
      <c r="R7" s="121">
        <f>H7+K7+$M7+N7+O7+P7</f>
        <v>487.35</v>
      </c>
      <c r="S7" s="121">
        <f>I7+L7+$M7+N7+O7+P7</f>
        <v>992.11</v>
      </c>
      <c r="T7" s="132">
        <v>0</v>
      </c>
      <c r="U7" s="132">
        <v>7.9367000000000001</v>
      </c>
      <c r="V7" s="132">
        <v>7.2643000000000004</v>
      </c>
      <c r="W7" s="132">
        <v>7.2949000000000002</v>
      </c>
      <c r="X7" s="132">
        <v>5.4508000000000001</v>
      </c>
      <c r="Y7" s="132">
        <v>2.7610000000000001</v>
      </c>
      <c r="Z7" s="132">
        <v>1.3551</v>
      </c>
      <c r="AA7" s="132">
        <v>0.377</v>
      </c>
      <c r="AB7" s="132">
        <v>3.4836999999999998</v>
      </c>
      <c r="AC7" s="132">
        <v>1.7603</v>
      </c>
      <c r="AD7" s="130">
        <f t="shared" ref="AD7:AK7" si="2">AD6</f>
        <v>-21.63</v>
      </c>
      <c r="AE7" s="131">
        <f t="shared" si="2"/>
        <v>0</v>
      </c>
      <c r="AF7" s="131">
        <f t="shared" si="2"/>
        <v>4.96</v>
      </c>
      <c r="AG7" s="131">
        <f t="shared" si="2"/>
        <v>2.93</v>
      </c>
      <c r="AH7" s="131">
        <f t="shared" si="2"/>
        <v>2.37</v>
      </c>
      <c r="AI7" s="131">
        <f t="shared" si="2"/>
        <v>1.7</v>
      </c>
      <c r="AJ7" s="131">
        <f t="shared" si="2"/>
        <v>0.71</v>
      </c>
      <c r="AK7" s="131">
        <f t="shared" si="2"/>
        <v>0</v>
      </c>
      <c r="AL7" s="131">
        <f>AM7+AN7+AO7</f>
        <v>0.72920000000000007</v>
      </c>
      <c r="AM7" s="131">
        <v>3.8699999999999998E-2</v>
      </c>
      <c r="AN7" s="131">
        <v>2.3999999999999998E-3</v>
      </c>
      <c r="AO7" s="131">
        <v>0.68810000000000004</v>
      </c>
      <c r="AP7" s="133">
        <v>0</v>
      </c>
      <c r="AQ7" s="133">
        <v>0.39069999999999999</v>
      </c>
      <c r="AR7" s="133">
        <v>0.18260000000000001</v>
      </c>
      <c r="AS7" s="134">
        <f t="shared" ref="AS7:AX7" si="3">AS6</f>
        <v>2.9417</v>
      </c>
      <c r="AT7" s="134">
        <f t="shared" si="3"/>
        <v>1.5610999999999999</v>
      </c>
      <c r="AU7" s="134">
        <f t="shared" si="3"/>
        <v>0.58279999999999998</v>
      </c>
      <c r="AV7" s="134">
        <f t="shared" si="3"/>
        <v>0.35880000000000001</v>
      </c>
      <c r="AW7" s="134">
        <f t="shared" si="3"/>
        <v>0.13</v>
      </c>
      <c r="AX7" s="134">
        <f t="shared" si="3"/>
        <v>0.13</v>
      </c>
      <c r="AY7" s="134">
        <v>0.27879999999999999</v>
      </c>
      <c r="AZ7" s="134">
        <v>0.1409</v>
      </c>
      <c r="BA7" s="135">
        <v>1.033655</v>
      </c>
      <c r="BB7" s="136">
        <v>38.97</v>
      </c>
      <c r="BC7" s="137">
        <v>38.801000000000002</v>
      </c>
      <c r="BD7" s="137"/>
      <c r="BE7" s="137">
        <f t="shared" si="0"/>
        <v>47.610000000000014</v>
      </c>
      <c r="BF7" s="137">
        <f t="shared" si="0"/>
        <v>465.72</v>
      </c>
      <c r="BG7" s="137">
        <f t="shared" si="0"/>
        <v>970.48</v>
      </c>
      <c r="BH7" s="124">
        <f t="shared" si="1"/>
        <v>7.4333999999999998</v>
      </c>
      <c r="BI7" s="124">
        <f t="shared" si="1"/>
        <v>20.330100000000002</v>
      </c>
      <c r="BJ7" s="124">
        <f t="shared" si="1"/>
        <v>17.627700000000001</v>
      </c>
      <c r="BK7" s="124">
        <f t="shared" si="1"/>
        <v>17.098300000000002</v>
      </c>
      <c r="BL7" s="124">
        <f t="shared" si="1"/>
        <v>14.584199999999999</v>
      </c>
      <c r="BM7" s="124">
        <f t="shared" si="1"/>
        <v>10.904399999999999</v>
      </c>
      <c r="BN7" s="124">
        <f>Z7+$AC7+AK7+$AL7+$AP7+$AT7+$AZ7</f>
        <v>5.5466000000000006</v>
      </c>
      <c r="BO7" s="124">
        <f>$AA7+$AC7+$AK7+$AL7+$AP7+$AT7+$AZ7</f>
        <v>4.5685000000000002</v>
      </c>
      <c r="BP7" s="138">
        <f>$T7+$AB7+$AE7+$AL7+$AP7+$AS7+$AY7</f>
        <v>7.4333999999999998</v>
      </c>
      <c r="BQ7" s="138">
        <f>$U7+$AB7+$AF7+$AL7+$AP7+$AS7+$AY7</f>
        <v>20.330100000000002</v>
      </c>
      <c r="BR7" s="138">
        <f>$V7+$AB7+$AG7+$AL7+$AP7+$AS7+$AY7</f>
        <v>17.627700000000001</v>
      </c>
      <c r="BS7" s="138">
        <f>$W7+$AB7+$AH7+$AL7+$AP7+$AS7+$AY7</f>
        <v>17.098300000000002</v>
      </c>
      <c r="BT7" s="138">
        <f>$X7+$AB7+$AI7+$AL7+$AP7+$AS7+$AY7</f>
        <v>14.584199999999999</v>
      </c>
      <c r="BU7" s="138">
        <f>$Y7+$AB7+$AJ7+$AL7+$AP7+$AS7+$AY7</f>
        <v>10.904399999999999</v>
      </c>
      <c r="BV7" s="138">
        <f>$Z7+$AC7+$AK7+$AL7+$AP7+$AT7+$AZ7</f>
        <v>5.5466000000000006</v>
      </c>
      <c r="BW7" s="124">
        <f>$AA7+$AC7+$AK7+$AL7+$AP7+$AT7+$AZ7</f>
        <v>4.5685000000000002</v>
      </c>
      <c r="BX7" s="124">
        <f>$T7+$AB7+$AE7+$AL7+$AQ7+$AS7+$AY7</f>
        <v>7.8240999999999996</v>
      </c>
      <c r="BY7" s="124">
        <f>$U7+$AB7+$AF7+$AL7+$AQ7+$AS7+$AY7</f>
        <v>20.720800000000001</v>
      </c>
      <c r="BZ7" s="124">
        <f>$V7+$AB7+$AG7+$AL7+$AQ7+$AS7+$AY7</f>
        <v>18.018400000000003</v>
      </c>
      <c r="CA7" s="124">
        <f>$W7+$AB7+$AH7+$AL7+$AQ7+$AS7+$AY7</f>
        <v>17.489000000000004</v>
      </c>
      <c r="CB7" s="124">
        <f>$X7+$AB7+$AI7+$AL7+$AQ7+$AS7+$AY7</f>
        <v>14.974900000000002</v>
      </c>
      <c r="CC7" s="124">
        <f>$Y7+$AB7+$AJ7+$AL7+$AQ7+$AS7+$AY7</f>
        <v>11.295100000000001</v>
      </c>
      <c r="CD7" s="124">
        <f>$Z7+$AC7+$AK7+$AL7+$AR7+$AT7+$AZ7</f>
        <v>5.7292000000000005</v>
      </c>
      <c r="CE7" s="124">
        <f>$AA7+$AC7+$AL7+$AR7+$AT7+$AZ7</f>
        <v>4.7511000000000001</v>
      </c>
      <c r="CF7" s="124">
        <f>$T7+$AB7+$AE7+$AL7+$AQ7+$AS7+$AY7</f>
        <v>7.8240999999999996</v>
      </c>
      <c r="CG7" s="138">
        <f>$U7+$AB7+$AF7+$AL7+$AQ7+$AS7+$AY7</f>
        <v>20.720800000000001</v>
      </c>
      <c r="CH7" s="138">
        <f>$V7+$AB7+$AG7+$AL7+$AQ7+$AS7+$AY7</f>
        <v>18.018400000000003</v>
      </c>
      <c r="CI7" s="138">
        <f>$W7+$AB7+$AH7+$AL7+$AQ7+$AS7+$AY7</f>
        <v>17.489000000000004</v>
      </c>
      <c r="CJ7" s="138">
        <f>$X7+$AB7+$AI7+$AL7+$AQ7+$AS7+$AY7</f>
        <v>14.974900000000002</v>
      </c>
      <c r="CK7" s="138">
        <f>$Y7+$AB7+$AJ7+$AL7+$AQ7+$AS7+$AY7</f>
        <v>11.295100000000001</v>
      </c>
      <c r="CL7" s="124">
        <f>$Z7+$AC7+$AK7+$AL7+$AR7+$AT7+$AZ7</f>
        <v>5.7292000000000005</v>
      </c>
      <c r="CM7" s="125">
        <f>$AA7+$AC7+$AK7+$AL7+$AR7+$AT7+$AZ7</f>
        <v>4.7511000000000001</v>
      </c>
    </row>
    <row r="8" spans="1:91" x14ac:dyDescent="0.2">
      <c r="A8" s="73">
        <f>A6+1</f>
        <v>1</v>
      </c>
      <c r="B8" s="139" t="s">
        <v>195</v>
      </c>
      <c r="C8" s="140" t="s">
        <v>194</v>
      </c>
      <c r="D8" s="140"/>
      <c r="E8" s="140" t="s">
        <v>29</v>
      </c>
      <c r="F8" s="141" t="s">
        <v>30</v>
      </c>
      <c r="G8" s="142">
        <f>IF(E8=$E$6,G$6,G$7)</f>
        <v>40.26</v>
      </c>
      <c r="H8" s="142"/>
      <c r="I8" s="142"/>
      <c r="J8" s="142">
        <f>IF(E8=$E$6,J$6,J$7)</f>
        <v>27.33</v>
      </c>
      <c r="K8" s="142"/>
      <c r="L8" s="142"/>
      <c r="M8" s="142">
        <f t="shared" ref="M8:M39" si="4">IF(E8=$E$6,M$6,M$7)</f>
        <v>2.0099999999999998</v>
      </c>
      <c r="N8" s="142"/>
      <c r="O8" s="142"/>
      <c r="P8" s="142"/>
      <c r="Q8" s="142"/>
      <c r="R8" s="142"/>
      <c r="S8" s="142">
        <f>SUM(G8:M8)</f>
        <v>69.600000000000009</v>
      </c>
      <c r="T8" s="143">
        <f t="shared" ref="T8:T39" si="5">IF(E8=$E$6,T$6,T$7)</f>
        <v>0</v>
      </c>
      <c r="U8" s="143">
        <f t="shared" ref="U8:U39" si="6">IF(E8=$E$6,U$6,U$7)</f>
        <v>7.9367000000000001</v>
      </c>
      <c r="V8" s="143">
        <f t="shared" ref="V8:V39" si="7">IF(E8=$E$6,V$6,V$7)</f>
        <v>7.2643000000000004</v>
      </c>
      <c r="W8" s="143">
        <f t="shared" ref="W8:W39" si="8">IF(E8=$E$6,W$6,W$7)</f>
        <v>7.2949000000000002</v>
      </c>
      <c r="X8" s="143">
        <f t="shared" ref="X8:X39" si="9">IF(E8=$E$6,X$6,X$7)</f>
        <v>5.4508000000000001</v>
      </c>
      <c r="Y8" s="143">
        <f t="shared" ref="Y8:Y39" si="10">IF(E8=$E$6,Y$6,Y$7)</f>
        <v>2.7610000000000001</v>
      </c>
      <c r="Z8" s="143">
        <f t="shared" ref="Z8:Z39" si="11">IF(E8=$E$6,Z$6,Z$7)</f>
        <v>1.3551</v>
      </c>
      <c r="AA8" s="143">
        <f t="shared" ref="AA8:AA39" si="12">IF(E8=$E$6,AA$6,AA$7)</f>
        <v>0.377</v>
      </c>
      <c r="AB8" s="144">
        <f>AB$7</f>
        <v>3.4836999999999998</v>
      </c>
      <c r="AC8" s="144"/>
      <c r="AD8" s="142">
        <f t="shared" ref="AD8:AD39" si="13">$AD$6</f>
        <v>-21.63</v>
      </c>
      <c r="AE8" s="143">
        <f t="shared" ref="AE8:AK17" si="14">IF($E8=$E$6,AE$6,AE$7)</f>
        <v>0</v>
      </c>
      <c r="AF8" s="143">
        <f t="shared" si="14"/>
        <v>4.96</v>
      </c>
      <c r="AG8" s="143">
        <f t="shared" si="14"/>
        <v>2.93</v>
      </c>
      <c r="AH8" s="143">
        <f t="shared" si="14"/>
        <v>2.37</v>
      </c>
      <c r="AI8" s="143">
        <f t="shared" si="14"/>
        <v>1.7</v>
      </c>
      <c r="AJ8" s="143">
        <f t="shared" si="14"/>
        <v>0.71</v>
      </c>
      <c r="AK8" s="143">
        <f t="shared" si="14"/>
        <v>0</v>
      </c>
      <c r="AL8" s="143">
        <f>AM8+AN8+AO8</f>
        <v>0.72920000000000007</v>
      </c>
      <c r="AM8" s="143">
        <f t="shared" ref="AM8:AP27" si="15">IF($E8=$E$6,AM$6,AM$7)</f>
        <v>3.8699999999999998E-2</v>
      </c>
      <c r="AN8" s="143">
        <f t="shared" si="15"/>
        <v>2.3999999999999998E-3</v>
      </c>
      <c r="AO8" s="143">
        <f t="shared" si="15"/>
        <v>0.68810000000000004</v>
      </c>
      <c r="AP8" s="143">
        <f t="shared" si="15"/>
        <v>0</v>
      </c>
      <c r="AQ8" s="143"/>
      <c r="AR8" s="143">
        <f t="shared" ref="AR8:AR39" si="16">IF($E8=$E$6,AR$6,AR$7)</f>
        <v>0.18260000000000001</v>
      </c>
      <c r="AS8" s="145" t="s">
        <v>221</v>
      </c>
      <c r="AT8" s="145">
        <f t="shared" ref="AT8:AX39" si="17">IF($E8=$E$6,AT$6,AT$7)</f>
        <v>1.5610999999999999</v>
      </c>
      <c r="AU8" s="145"/>
      <c r="AV8" s="145"/>
      <c r="AW8" s="145"/>
      <c r="AX8" s="145"/>
      <c r="AY8" s="145"/>
      <c r="AZ8" s="145">
        <v>0.14019999999999999</v>
      </c>
      <c r="BA8" s="146"/>
      <c r="BB8" s="147"/>
      <c r="BC8" s="148"/>
      <c r="BD8" s="148"/>
      <c r="BE8" s="148"/>
      <c r="BF8" s="148"/>
      <c r="BG8" s="149" t="e">
        <f>$S8+#REF!+$AD8</f>
        <v>#REF!</v>
      </c>
      <c r="BH8" s="150">
        <f t="shared" ref="BH8:BN8" si="18">T8+$AB8+AE8+$AM8+$AN8+$AO8+$AP8+$AT8+$AZ8</f>
        <v>5.9142000000000001</v>
      </c>
      <c r="BI8" s="150">
        <f t="shared" si="18"/>
        <v>18.8109</v>
      </c>
      <c r="BJ8" s="150">
        <f t="shared" si="18"/>
        <v>16.108499999999999</v>
      </c>
      <c r="BK8" s="150">
        <f t="shared" si="18"/>
        <v>15.579100000000002</v>
      </c>
      <c r="BL8" s="150">
        <f t="shared" si="18"/>
        <v>13.065</v>
      </c>
      <c r="BM8" s="150">
        <f t="shared" si="18"/>
        <v>9.3852000000000011</v>
      </c>
      <c r="BN8" s="150">
        <f t="shared" si="18"/>
        <v>7.2693000000000003</v>
      </c>
      <c r="BO8" s="150">
        <f>AA8+$AB8+AM8+$AM8+$AN8+$AO8+$AP8+$AT8+$AZ8</f>
        <v>6.3298999999999994</v>
      </c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>
        <f t="shared" ref="CF8:CL8" si="19">T8+$AB8+AE8+$AM8+$AN8+$AO8+$AR8+$AT8+$AZ8</f>
        <v>6.0968</v>
      </c>
      <c r="CG8" s="150">
        <f t="shared" si="19"/>
        <v>18.993500000000001</v>
      </c>
      <c r="CH8" s="150">
        <f t="shared" si="19"/>
        <v>16.291100000000004</v>
      </c>
      <c r="CI8" s="150">
        <f t="shared" si="19"/>
        <v>15.761700000000003</v>
      </c>
      <c r="CJ8" s="150">
        <f t="shared" si="19"/>
        <v>13.2476</v>
      </c>
      <c r="CK8" s="150">
        <f t="shared" si="19"/>
        <v>9.5678000000000001</v>
      </c>
      <c r="CL8" s="150">
        <f t="shared" si="19"/>
        <v>7.4519000000000002</v>
      </c>
      <c r="CM8" s="151">
        <f>AA8+$AB8+AM8+$AM8+$AN8+$AO8+$AR8+$AT8+$AZ8</f>
        <v>6.5124999999999993</v>
      </c>
    </row>
    <row r="9" spans="1:91" ht="18" x14ac:dyDescent="0.2">
      <c r="A9" s="13">
        <v>2</v>
      </c>
      <c r="B9" s="152" t="s">
        <v>31</v>
      </c>
      <c r="C9" s="153" t="s">
        <v>32</v>
      </c>
      <c r="D9" s="153"/>
      <c r="E9" s="154" t="s">
        <v>33</v>
      </c>
      <c r="F9" s="155" t="s">
        <v>30</v>
      </c>
      <c r="G9" s="156">
        <f t="shared" ref="G9:L18" si="20">IF($E9=$E$6,G$6,G$7)</f>
        <v>49.52</v>
      </c>
      <c r="H9" s="156">
        <f t="shared" si="20"/>
        <v>375.6</v>
      </c>
      <c r="I9" s="156">
        <f t="shared" si="20"/>
        <v>726.93</v>
      </c>
      <c r="J9" s="156">
        <f t="shared" si="20"/>
        <v>29.23</v>
      </c>
      <c r="K9" s="156">
        <f t="shared" si="20"/>
        <v>210.52</v>
      </c>
      <c r="L9" s="156">
        <f t="shared" si="20"/>
        <v>405.84</v>
      </c>
      <c r="M9" s="156">
        <f t="shared" si="4"/>
        <v>2.0099999999999998</v>
      </c>
      <c r="N9" s="156">
        <f>IF(E9=$E$6,N$6,N$7)</f>
        <v>-0.23</v>
      </c>
      <c r="O9" s="156">
        <f>IF(E9=$E$6,O$6,O$7)</f>
        <v>7.0000000000000007E-2</v>
      </c>
      <c r="P9" s="156">
        <f>IF(E9=$E$6,P$6,P$7)</f>
        <v>0</v>
      </c>
      <c r="Q9" s="157">
        <f t="shared" ref="Q9:Q41" si="21">SUM(G9+J9+$M9)</f>
        <v>80.760000000000005</v>
      </c>
      <c r="R9" s="157">
        <f t="shared" ref="R9:R41" si="22">SUM(H9+K9+$M9)</f>
        <v>588.13</v>
      </c>
      <c r="S9" s="157">
        <f t="shared" ref="S9:S41" si="23">SUM(I9+L9+$M9)</f>
        <v>1134.78</v>
      </c>
      <c r="T9" s="158">
        <f t="shared" si="5"/>
        <v>0</v>
      </c>
      <c r="U9" s="158">
        <f t="shared" si="6"/>
        <v>10.7315</v>
      </c>
      <c r="V9" s="158">
        <f t="shared" si="7"/>
        <v>9.8223000000000003</v>
      </c>
      <c r="W9" s="158">
        <f t="shared" si="8"/>
        <v>9.8635999999999999</v>
      </c>
      <c r="X9" s="158">
        <f t="shared" si="9"/>
        <v>7.3700999999999999</v>
      </c>
      <c r="Y9" s="158">
        <f t="shared" si="10"/>
        <v>3.7332999999999998</v>
      </c>
      <c r="Z9" s="158">
        <f t="shared" si="11"/>
        <v>1.8322000000000001</v>
      </c>
      <c r="AA9" s="158">
        <f t="shared" si="12"/>
        <v>0.50970000000000004</v>
      </c>
      <c r="AB9" s="159">
        <f t="shared" ref="AB9:AB40" si="24">IF(F9=$E$6,AB$6,AB$7)</f>
        <v>3.4836999999999998</v>
      </c>
      <c r="AC9" s="159">
        <f t="shared" ref="AC9:AC40" si="25">IF(G9=$E$6,AC$6,AC$7)</f>
        <v>1.7603</v>
      </c>
      <c r="AD9" s="157">
        <f t="shared" si="13"/>
        <v>-21.63</v>
      </c>
      <c r="AE9" s="158">
        <f t="shared" si="14"/>
        <v>0</v>
      </c>
      <c r="AF9" s="158">
        <f t="shared" si="14"/>
        <v>4.96</v>
      </c>
      <c r="AG9" s="158">
        <f t="shared" si="14"/>
        <v>2.93</v>
      </c>
      <c r="AH9" s="158">
        <f t="shared" si="14"/>
        <v>2.37</v>
      </c>
      <c r="AI9" s="158">
        <f t="shared" si="14"/>
        <v>1.7</v>
      </c>
      <c r="AJ9" s="158">
        <f t="shared" si="14"/>
        <v>0.71</v>
      </c>
      <c r="AK9" s="158">
        <f t="shared" si="14"/>
        <v>0</v>
      </c>
      <c r="AL9" s="158">
        <f>AM9+AN9+AO9</f>
        <v>0.72920000000000007</v>
      </c>
      <c r="AM9" s="158">
        <f t="shared" si="15"/>
        <v>3.8699999999999998E-2</v>
      </c>
      <c r="AN9" s="158">
        <f t="shared" si="15"/>
        <v>2.3999999999999998E-3</v>
      </c>
      <c r="AO9" s="158">
        <f t="shared" si="15"/>
        <v>0.68810000000000004</v>
      </c>
      <c r="AP9" s="158">
        <f t="shared" si="15"/>
        <v>0</v>
      </c>
      <c r="AQ9" s="158">
        <f t="shared" ref="AQ9:AQ40" si="26">IF($E9=$E$6,AQ$6,AQ$7)</f>
        <v>0.39069999999999999</v>
      </c>
      <c r="AR9" s="158">
        <f t="shared" si="16"/>
        <v>0.18260000000000001</v>
      </c>
      <c r="AS9" s="160">
        <f t="shared" ref="AS9:AS40" si="27">IF($E9=$E$6,AS$6,AS$7)</f>
        <v>2.9417</v>
      </c>
      <c r="AT9" s="160">
        <f t="shared" si="17"/>
        <v>1.5610999999999999</v>
      </c>
      <c r="AU9" s="160">
        <f t="shared" si="17"/>
        <v>0.58279999999999998</v>
      </c>
      <c r="AV9" s="160">
        <f t="shared" si="17"/>
        <v>0.35880000000000001</v>
      </c>
      <c r="AW9" s="160">
        <f t="shared" si="17"/>
        <v>0.13</v>
      </c>
      <c r="AX9" s="160">
        <f t="shared" si="17"/>
        <v>0.13</v>
      </c>
      <c r="AY9" s="160">
        <f t="shared" ref="AY9:AZ12" si="28">IF($E9=$E$6,AY$6,AY$7)</f>
        <v>0.27879999999999999</v>
      </c>
      <c r="AZ9" s="161">
        <f t="shared" si="28"/>
        <v>0.1409</v>
      </c>
      <c r="BA9" s="162">
        <v>0.96817600000000004</v>
      </c>
      <c r="BB9" s="163">
        <v>38.81</v>
      </c>
      <c r="BC9" s="164">
        <v>39.094999999999999</v>
      </c>
      <c r="BD9" s="164"/>
      <c r="BE9" s="165">
        <f t="shared" ref="BE9:BN18" si="29">IF($E9=$E$6,BE$6,BE$7)</f>
        <v>58.97</v>
      </c>
      <c r="BF9" s="165">
        <f t="shared" si="29"/>
        <v>566.34</v>
      </c>
      <c r="BG9" s="165">
        <f t="shared" si="29"/>
        <v>1112.9899999999998</v>
      </c>
      <c r="BH9" s="158">
        <f t="shared" si="29"/>
        <v>7.4333999999999998</v>
      </c>
      <c r="BI9" s="158">
        <f t="shared" si="29"/>
        <v>23.1249</v>
      </c>
      <c r="BJ9" s="158">
        <f t="shared" si="29"/>
        <v>20.185700000000001</v>
      </c>
      <c r="BK9" s="158">
        <f t="shared" si="29"/>
        <v>19.667000000000002</v>
      </c>
      <c r="BL9" s="158">
        <f t="shared" si="29"/>
        <v>16.503499999999999</v>
      </c>
      <c r="BM9" s="158">
        <f t="shared" si="29"/>
        <v>11.8767</v>
      </c>
      <c r="BN9" s="158">
        <f t="shared" si="29"/>
        <v>6.0236999999999998</v>
      </c>
      <c r="BO9" s="158">
        <f t="shared" ref="BO9:BX18" si="30">IF($E9=$E$6,BO$6,BO$7)</f>
        <v>4.7012</v>
      </c>
      <c r="BP9" s="158">
        <f t="shared" si="30"/>
        <v>7.4333999999999998</v>
      </c>
      <c r="BQ9" s="158">
        <f t="shared" si="30"/>
        <v>23.1249</v>
      </c>
      <c r="BR9" s="158">
        <f t="shared" si="30"/>
        <v>20.185700000000001</v>
      </c>
      <c r="BS9" s="158">
        <f t="shared" si="30"/>
        <v>19.667000000000002</v>
      </c>
      <c r="BT9" s="158">
        <f t="shared" si="30"/>
        <v>16.503499999999999</v>
      </c>
      <c r="BU9" s="158">
        <f t="shared" si="30"/>
        <v>11.8767</v>
      </c>
      <c r="BV9" s="158">
        <f t="shared" si="30"/>
        <v>6.0236999999999998</v>
      </c>
      <c r="BW9" s="158">
        <f t="shared" si="30"/>
        <v>4.7012</v>
      </c>
      <c r="BX9" s="158">
        <f t="shared" si="30"/>
        <v>7.8240999999999996</v>
      </c>
      <c r="BY9" s="158">
        <f t="shared" ref="BY9:CM18" si="31">IF($E9=$E$6,BY$6,BY$7)</f>
        <v>23.515599999999999</v>
      </c>
      <c r="BZ9" s="158">
        <f t="shared" si="31"/>
        <v>20.5764</v>
      </c>
      <c r="CA9" s="158">
        <f t="shared" si="31"/>
        <v>20.057700000000001</v>
      </c>
      <c r="CB9" s="158">
        <f t="shared" si="31"/>
        <v>16.894200000000001</v>
      </c>
      <c r="CC9" s="158">
        <f t="shared" si="31"/>
        <v>12.267400000000002</v>
      </c>
      <c r="CD9" s="158">
        <f t="shared" si="31"/>
        <v>6.2062999999999997</v>
      </c>
      <c r="CE9" s="158">
        <f t="shared" si="31"/>
        <v>4.8837999999999999</v>
      </c>
      <c r="CF9" s="158">
        <f t="shared" si="31"/>
        <v>7.8240999999999996</v>
      </c>
      <c r="CG9" s="158">
        <f t="shared" si="31"/>
        <v>23.515599999999999</v>
      </c>
      <c r="CH9" s="158">
        <f t="shared" si="31"/>
        <v>20.5764</v>
      </c>
      <c r="CI9" s="158">
        <f t="shared" si="31"/>
        <v>20.057700000000001</v>
      </c>
      <c r="CJ9" s="158">
        <f t="shared" si="31"/>
        <v>16.894200000000001</v>
      </c>
      <c r="CK9" s="158">
        <f t="shared" si="31"/>
        <v>12.267400000000002</v>
      </c>
      <c r="CL9" s="158">
        <f t="shared" si="31"/>
        <v>6.2062999999999997</v>
      </c>
      <c r="CM9" s="166">
        <f t="shared" si="31"/>
        <v>4.8837999999999999</v>
      </c>
    </row>
    <row r="10" spans="1:91" x14ac:dyDescent="0.2">
      <c r="A10" s="13">
        <f t="shared" ref="A10:A75" si="32">+A9+1</f>
        <v>3</v>
      </c>
      <c r="B10" s="167" t="s">
        <v>34</v>
      </c>
      <c r="C10" s="153" t="s">
        <v>35</v>
      </c>
      <c r="D10" s="153"/>
      <c r="E10" s="153" t="s">
        <v>29</v>
      </c>
      <c r="F10" s="155" t="s">
        <v>30</v>
      </c>
      <c r="G10" s="156">
        <f t="shared" si="20"/>
        <v>40.26</v>
      </c>
      <c r="H10" s="156">
        <f t="shared" si="20"/>
        <v>295.72000000000003</v>
      </c>
      <c r="I10" s="156">
        <f t="shared" si="20"/>
        <v>604.12</v>
      </c>
      <c r="J10" s="156">
        <f t="shared" si="20"/>
        <v>27.33</v>
      </c>
      <c r="K10" s="156">
        <f t="shared" si="20"/>
        <v>189.98</v>
      </c>
      <c r="L10" s="156">
        <f t="shared" si="20"/>
        <v>386.34</v>
      </c>
      <c r="M10" s="156">
        <f t="shared" si="4"/>
        <v>2.0099999999999998</v>
      </c>
      <c r="N10" s="156">
        <f t="shared" ref="N10:N73" si="33">IF(E10=$E$6,N$6,N$7)</f>
        <v>-0.35</v>
      </c>
      <c r="O10" s="156">
        <f t="shared" ref="O10:O73" si="34">IF(E10=$E$6,O$6,O$7)</f>
        <v>-0.01</v>
      </c>
      <c r="P10" s="156">
        <f t="shared" ref="P10:P73" si="35">IF(E10=$E$6,P$6,P$7)</f>
        <v>0</v>
      </c>
      <c r="Q10" s="157">
        <f t="shared" si="21"/>
        <v>69.600000000000009</v>
      </c>
      <c r="R10" s="157">
        <f t="shared" si="22"/>
        <v>487.71000000000004</v>
      </c>
      <c r="S10" s="157">
        <f t="shared" si="23"/>
        <v>992.47</v>
      </c>
      <c r="T10" s="158">
        <f t="shared" si="5"/>
        <v>0</v>
      </c>
      <c r="U10" s="158">
        <f t="shared" si="6"/>
        <v>7.9367000000000001</v>
      </c>
      <c r="V10" s="158">
        <f t="shared" si="7"/>
        <v>7.2643000000000004</v>
      </c>
      <c r="W10" s="158">
        <f t="shared" si="8"/>
        <v>7.2949000000000002</v>
      </c>
      <c r="X10" s="158">
        <f t="shared" si="9"/>
        <v>5.4508000000000001</v>
      </c>
      <c r="Y10" s="158">
        <f t="shared" si="10"/>
        <v>2.7610000000000001</v>
      </c>
      <c r="Z10" s="158">
        <f t="shared" si="11"/>
        <v>1.3551</v>
      </c>
      <c r="AA10" s="158">
        <f t="shared" si="12"/>
        <v>0.377</v>
      </c>
      <c r="AB10" s="159">
        <f t="shared" si="24"/>
        <v>3.4836999999999998</v>
      </c>
      <c r="AC10" s="159">
        <f t="shared" si="25"/>
        <v>1.7603</v>
      </c>
      <c r="AD10" s="157">
        <f t="shared" si="13"/>
        <v>-21.63</v>
      </c>
      <c r="AE10" s="158">
        <f t="shared" si="14"/>
        <v>0</v>
      </c>
      <c r="AF10" s="158">
        <f t="shared" si="14"/>
        <v>4.96</v>
      </c>
      <c r="AG10" s="158">
        <f t="shared" si="14"/>
        <v>2.93</v>
      </c>
      <c r="AH10" s="158">
        <f t="shared" si="14"/>
        <v>2.37</v>
      </c>
      <c r="AI10" s="158">
        <f t="shared" si="14"/>
        <v>1.7</v>
      </c>
      <c r="AJ10" s="158">
        <f t="shared" si="14"/>
        <v>0.71</v>
      </c>
      <c r="AK10" s="158">
        <f t="shared" si="14"/>
        <v>0</v>
      </c>
      <c r="AL10" s="158">
        <f t="shared" ref="AL10:AL73" si="36">AM10+AN10+AO10</f>
        <v>0.72920000000000007</v>
      </c>
      <c r="AM10" s="158">
        <f t="shared" si="15"/>
        <v>3.8699999999999998E-2</v>
      </c>
      <c r="AN10" s="158">
        <f t="shared" si="15"/>
        <v>2.3999999999999998E-3</v>
      </c>
      <c r="AO10" s="158">
        <f t="shared" si="15"/>
        <v>0.68810000000000004</v>
      </c>
      <c r="AP10" s="168">
        <f t="shared" si="15"/>
        <v>0</v>
      </c>
      <c r="AQ10" s="158">
        <f t="shared" si="26"/>
        <v>0.39069999999999999</v>
      </c>
      <c r="AR10" s="168">
        <f t="shared" si="16"/>
        <v>0.18260000000000001</v>
      </c>
      <c r="AS10" s="161">
        <f t="shared" si="27"/>
        <v>2.9417</v>
      </c>
      <c r="AT10" s="161">
        <f t="shared" si="17"/>
        <v>1.5610999999999999</v>
      </c>
      <c r="AU10" s="160">
        <f t="shared" si="17"/>
        <v>0.58279999999999998</v>
      </c>
      <c r="AV10" s="160">
        <f t="shared" si="17"/>
        <v>0.35880000000000001</v>
      </c>
      <c r="AW10" s="160">
        <f t="shared" si="17"/>
        <v>0.13</v>
      </c>
      <c r="AX10" s="160">
        <f t="shared" si="17"/>
        <v>0.13</v>
      </c>
      <c r="AY10" s="160">
        <f t="shared" si="28"/>
        <v>0.27879999999999999</v>
      </c>
      <c r="AZ10" s="161">
        <f t="shared" si="28"/>
        <v>0.1409</v>
      </c>
      <c r="BA10" s="162">
        <v>1.0060290000000001</v>
      </c>
      <c r="BB10" s="163">
        <v>38.840000000000003</v>
      </c>
      <c r="BC10" s="164">
        <v>38.996000000000002</v>
      </c>
      <c r="BD10" s="164"/>
      <c r="BE10" s="165">
        <f t="shared" si="29"/>
        <v>47.610000000000014</v>
      </c>
      <c r="BF10" s="165">
        <f t="shared" si="29"/>
        <v>465.72</v>
      </c>
      <c r="BG10" s="165">
        <f t="shared" si="29"/>
        <v>970.48</v>
      </c>
      <c r="BH10" s="158">
        <f t="shared" si="29"/>
        <v>7.4333999999999998</v>
      </c>
      <c r="BI10" s="158">
        <f t="shared" si="29"/>
        <v>20.330100000000002</v>
      </c>
      <c r="BJ10" s="158">
        <f t="shared" si="29"/>
        <v>17.627700000000001</v>
      </c>
      <c r="BK10" s="158">
        <f t="shared" si="29"/>
        <v>17.098300000000002</v>
      </c>
      <c r="BL10" s="158">
        <f t="shared" si="29"/>
        <v>14.584199999999999</v>
      </c>
      <c r="BM10" s="158">
        <f t="shared" si="29"/>
        <v>10.904399999999999</v>
      </c>
      <c r="BN10" s="158">
        <f t="shared" si="29"/>
        <v>5.5466000000000006</v>
      </c>
      <c r="BO10" s="158">
        <f t="shared" si="30"/>
        <v>4.5685000000000002</v>
      </c>
      <c r="BP10" s="158">
        <f t="shared" si="30"/>
        <v>7.4333999999999998</v>
      </c>
      <c r="BQ10" s="158">
        <f t="shared" si="30"/>
        <v>20.330100000000002</v>
      </c>
      <c r="BR10" s="158">
        <f t="shared" si="30"/>
        <v>17.627700000000001</v>
      </c>
      <c r="BS10" s="158">
        <f t="shared" si="30"/>
        <v>17.098300000000002</v>
      </c>
      <c r="BT10" s="158">
        <f t="shared" si="30"/>
        <v>14.584199999999999</v>
      </c>
      <c r="BU10" s="158">
        <f t="shared" si="30"/>
        <v>10.904399999999999</v>
      </c>
      <c r="BV10" s="158">
        <f t="shared" si="30"/>
        <v>5.5466000000000006</v>
      </c>
      <c r="BW10" s="158">
        <f t="shared" si="30"/>
        <v>4.5685000000000002</v>
      </c>
      <c r="BX10" s="158">
        <f t="shared" si="30"/>
        <v>7.8240999999999996</v>
      </c>
      <c r="BY10" s="158">
        <f t="shared" si="31"/>
        <v>20.720800000000001</v>
      </c>
      <c r="BZ10" s="158">
        <f t="shared" si="31"/>
        <v>18.018400000000003</v>
      </c>
      <c r="CA10" s="158">
        <f t="shared" si="31"/>
        <v>17.489000000000004</v>
      </c>
      <c r="CB10" s="158">
        <f t="shared" si="31"/>
        <v>14.974900000000002</v>
      </c>
      <c r="CC10" s="158">
        <f t="shared" si="31"/>
        <v>11.295100000000001</v>
      </c>
      <c r="CD10" s="158">
        <f t="shared" si="31"/>
        <v>5.7292000000000005</v>
      </c>
      <c r="CE10" s="158">
        <f t="shared" si="31"/>
        <v>4.7511000000000001</v>
      </c>
      <c r="CF10" s="158">
        <f t="shared" si="31"/>
        <v>7.8240999999999996</v>
      </c>
      <c r="CG10" s="158">
        <f t="shared" si="31"/>
        <v>20.720800000000001</v>
      </c>
      <c r="CH10" s="158">
        <f t="shared" si="31"/>
        <v>18.018400000000003</v>
      </c>
      <c r="CI10" s="158">
        <f t="shared" si="31"/>
        <v>17.489000000000004</v>
      </c>
      <c r="CJ10" s="158">
        <f t="shared" si="31"/>
        <v>14.974900000000002</v>
      </c>
      <c r="CK10" s="158">
        <f t="shared" si="31"/>
        <v>11.295100000000001</v>
      </c>
      <c r="CL10" s="158">
        <f t="shared" si="31"/>
        <v>5.7292000000000005</v>
      </c>
      <c r="CM10" s="166">
        <f t="shared" si="31"/>
        <v>4.7511000000000001</v>
      </c>
    </row>
    <row r="11" spans="1:91" x14ac:dyDescent="0.2">
      <c r="A11" s="13">
        <f t="shared" si="32"/>
        <v>4</v>
      </c>
      <c r="B11" s="167" t="s">
        <v>36</v>
      </c>
      <c r="C11" s="153" t="s">
        <v>37</v>
      </c>
      <c r="D11" s="153"/>
      <c r="E11" s="153" t="s">
        <v>29</v>
      </c>
      <c r="F11" s="155" t="s">
        <v>30</v>
      </c>
      <c r="G11" s="156">
        <f t="shared" si="20"/>
        <v>40.26</v>
      </c>
      <c r="H11" s="156">
        <f t="shared" si="20"/>
        <v>295.72000000000003</v>
      </c>
      <c r="I11" s="156">
        <f t="shared" si="20"/>
        <v>604.12</v>
      </c>
      <c r="J11" s="156">
        <f t="shared" si="20"/>
        <v>27.33</v>
      </c>
      <c r="K11" s="156">
        <f t="shared" si="20"/>
        <v>189.98</v>
      </c>
      <c r="L11" s="156">
        <f t="shared" si="20"/>
        <v>386.34</v>
      </c>
      <c r="M11" s="156">
        <f t="shared" si="4"/>
        <v>2.0099999999999998</v>
      </c>
      <c r="N11" s="156">
        <f t="shared" si="33"/>
        <v>-0.35</v>
      </c>
      <c r="O11" s="156">
        <f t="shared" si="34"/>
        <v>-0.01</v>
      </c>
      <c r="P11" s="156">
        <f t="shared" si="35"/>
        <v>0</v>
      </c>
      <c r="Q11" s="157">
        <f t="shared" si="21"/>
        <v>69.600000000000009</v>
      </c>
      <c r="R11" s="157">
        <f t="shared" si="22"/>
        <v>487.71000000000004</v>
      </c>
      <c r="S11" s="157">
        <f t="shared" si="23"/>
        <v>992.47</v>
      </c>
      <c r="T11" s="158">
        <f t="shared" si="5"/>
        <v>0</v>
      </c>
      <c r="U11" s="158">
        <f t="shared" si="6"/>
        <v>7.9367000000000001</v>
      </c>
      <c r="V11" s="158">
        <f t="shared" si="7"/>
        <v>7.2643000000000004</v>
      </c>
      <c r="W11" s="158">
        <f t="shared" si="8"/>
        <v>7.2949000000000002</v>
      </c>
      <c r="X11" s="158">
        <f t="shared" si="9"/>
        <v>5.4508000000000001</v>
      </c>
      <c r="Y11" s="158">
        <f t="shared" si="10"/>
        <v>2.7610000000000001</v>
      </c>
      <c r="Z11" s="158">
        <f t="shared" si="11"/>
        <v>1.3551</v>
      </c>
      <c r="AA11" s="158">
        <f t="shared" si="12"/>
        <v>0.377</v>
      </c>
      <c r="AB11" s="159">
        <f t="shared" si="24"/>
        <v>3.4836999999999998</v>
      </c>
      <c r="AC11" s="159">
        <f t="shared" si="25"/>
        <v>1.7603</v>
      </c>
      <c r="AD11" s="157">
        <f t="shared" si="13"/>
        <v>-21.63</v>
      </c>
      <c r="AE11" s="158">
        <f t="shared" si="14"/>
        <v>0</v>
      </c>
      <c r="AF11" s="158">
        <f t="shared" si="14"/>
        <v>4.96</v>
      </c>
      <c r="AG11" s="158">
        <f t="shared" si="14"/>
        <v>2.93</v>
      </c>
      <c r="AH11" s="158">
        <f t="shared" si="14"/>
        <v>2.37</v>
      </c>
      <c r="AI11" s="158">
        <f t="shared" si="14"/>
        <v>1.7</v>
      </c>
      <c r="AJ11" s="158">
        <f t="shared" si="14"/>
        <v>0.71</v>
      </c>
      <c r="AK11" s="158">
        <f t="shared" si="14"/>
        <v>0</v>
      </c>
      <c r="AL11" s="158">
        <f t="shared" si="36"/>
        <v>0.72920000000000007</v>
      </c>
      <c r="AM11" s="158">
        <f t="shared" si="15"/>
        <v>3.8699999999999998E-2</v>
      </c>
      <c r="AN11" s="158">
        <f t="shared" si="15"/>
        <v>2.3999999999999998E-3</v>
      </c>
      <c r="AO11" s="158">
        <f t="shared" si="15"/>
        <v>0.68810000000000004</v>
      </c>
      <c r="AP11" s="168">
        <f t="shared" si="15"/>
        <v>0</v>
      </c>
      <c r="AQ11" s="158">
        <f t="shared" si="26"/>
        <v>0.39069999999999999</v>
      </c>
      <c r="AR11" s="168">
        <f t="shared" si="16"/>
        <v>0.18260000000000001</v>
      </c>
      <c r="AS11" s="161">
        <f t="shared" si="27"/>
        <v>2.9417</v>
      </c>
      <c r="AT11" s="161">
        <f t="shared" si="17"/>
        <v>1.5610999999999999</v>
      </c>
      <c r="AU11" s="160">
        <f t="shared" si="17"/>
        <v>0.58279999999999998</v>
      </c>
      <c r="AV11" s="160">
        <f t="shared" si="17"/>
        <v>0.35880000000000001</v>
      </c>
      <c r="AW11" s="160">
        <f t="shared" si="17"/>
        <v>0.13</v>
      </c>
      <c r="AX11" s="160">
        <f t="shared" si="17"/>
        <v>0.13</v>
      </c>
      <c r="AY11" s="160">
        <f t="shared" si="28"/>
        <v>0.27879999999999999</v>
      </c>
      <c r="AZ11" s="161">
        <f t="shared" si="28"/>
        <v>0.1409</v>
      </c>
      <c r="BA11" s="162">
        <v>1.017908</v>
      </c>
      <c r="BB11" s="163">
        <v>38.700000000000003</v>
      </c>
      <c r="BC11" s="164">
        <v>38.883000000000003</v>
      </c>
      <c r="BD11" s="164"/>
      <c r="BE11" s="165">
        <f t="shared" si="29"/>
        <v>47.610000000000014</v>
      </c>
      <c r="BF11" s="165">
        <f t="shared" si="29"/>
        <v>465.72</v>
      </c>
      <c r="BG11" s="165">
        <f t="shared" si="29"/>
        <v>970.48</v>
      </c>
      <c r="BH11" s="158">
        <f t="shared" si="29"/>
        <v>7.4333999999999998</v>
      </c>
      <c r="BI11" s="158">
        <f t="shared" si="29"/>
        <v>20.330100000000002</v>
      </c>
      <c r="BJ11" s="158">
        <f t="shared" si="29"/>
        <v>17.627700000000001</v>
      </c>
      <c r="BK11" s="158">
        <f t="shared" si="29"/>
        <v>17.098300000000002</v>
      </c>
      <c r="BL11" s="158">
        <f t="shared" si="29"/>
        <v>14.584199999999999</v>
      </c>
      <c r="BM11" s="158">
        <f t="shared" si="29"/>
        <v>10.904399999999999</v>
      </c>
      <c r="BN11" s="158">
        <f t="shared" si="29"/>
        <v>5.5466000000000006</v>
      </c>
      <c r="BO11" s="158">
        <f t="shared" si="30"/>
        <v>4.5685000000000002</v>
      </c>
      <c r="BP11" s="158">
        <f t="shared" si="30"/>
        <v>7.4333999999999998</v>
      </c>
      <c r="BQ11" s="158">
        <f t="shared" si="30"/>
        <v>20.330100000000002</v>
      </c>
      <c r="BR11" s="158">
        <f t="shared" si="30"/>
        <v>17.627700000000001</v>
      </c>
      <c r="BS11" s="158">
        <f t="shared" si="30"/>
        <v>17.098300000000002</v>
      </c>
      <c r="BT11" s="158">
        <f t="shared" si="30"/>
        <v>14.584199999999999</v>
      </c>
      <c r="BU11" s="158">
        <f t="shared" si="30"/>
        <v>10.904399999999999</v>
      </c>
      <c r="BV11" s="158">
        <f t="shared" si="30"/>
        <v>5.5466000000000006</v>
      </c>
      <c r="BW11" s="158">
        <f t="shared" si="30"/>
        <v>4.5685000000000002</v>
      </c>
      <c r="BX11" s="158">
        <f t="shared" si="30"/>
        <v>7.8240999999999996</v>
      </c>
      <c r="BY11" s="158">
        <f t="shared" si="31"/>
        <v>20.720800000000001</v>
      </c>
      <c r="BZ11" s="158">
        <f t="shared" si="31"/>
        <v>18.018400000000003</v>
      </c>
      <c r="CA11" s="158">
        <f t="shared" si="31"/>
        <v>17.489000000000004</v>
      </c>
      <c r="CB11" s="158">
        <f t="shared" si="31"/>
        <v>14.974900000000002</v>
      </c>
      <c r="CC11" s="158">
        <f t="shared" si="31"/>
        <v>11.295100000000001</v>
      </c>
      <c r="CD11" s="158">
        <f t="shared" si="31"/>
        <v>5.7292000000000005</v>
      </c>
      <c r="CE11" s="158">
        <f t="shared" si="31"/>
        <v>4.7511000000000001</v>
      </c>
      <c r="CF11" s="158">
        <f t="shared" si="31"/>
        <v>7.8240999999999996</v>
      </c>
      <c r="CG11" s="158">
        <f t="shared" si="31"/>
        <v>20.720800000000001</v>
      </c>
      <c r="CH11" s="158">
        <f t="shared" si="31"/>
        <v>18.018400000000003</v>
      </c>
      <c r="CI11" s="158">
        <f t="shared" si="31"/>
        <v>17.489000000000004</v>
      </c>
      <c r="CJ11" s="158">
        <f t="shared" si="31"/>
        <v>14.974900000000002</v>
      </c>
      <c r="CK11" s="158">
        <f t="shared" si="31"/>
        <v>11.295100000000001</v>
      </c>
      <c r="CL11" s="158">
        <f t="shared" si="31"/>
        <v>5.7292000000000005</v>
      </c>
      <c r="CM11" s="166">
        <f t="shared" si="31"/>
        <v>4.7511000000000001</v>
      </c>
    </row>
    <row r="12" spans="1:91" x14ac:dyDescent="0.2">
      <c r="A12" s="13">
        <f t="shared" si="32"/>
        <v>5</v>
      </c>
      <c r="B12" s="167" t="s">
        <v>38</v>
      </c>
      <c r="C12" s="153" t="s">
        <v>39</v>
      </c>
      <c r="D12" s="153"/>
      <c r="E12" s="153" t="s">
        <v>29</v>
      </c>
      <c r="F12" s="155" t="s">
        <v>30</v>
      </c>
      <c r="G12" s="156">
        <f t="shared" si="20"/>
        <v>40.26</v>
      </c>
      <c r="H12" s="156">
        <f t="shared" si="20"/>
        <v>295.72000000000003</v>
      </c>
      <c r="I12" s="156">
        <f t="shared" si="20"/>
        <v>604.12</v>
      </c>
      <c r="J12" s="156">
        <f t="shared" si="20"/>
        <v>27.33</v>
      </c>
      <c r="K12" s="156">
        <f t="shared" si="20"/>
        <v>189.98</v>
      </c>
      <c r="L12" s="156">
        <f t="shared" si="20"/>
        <v>386.34</v>
      </c>
      <c r="M12" s="156">
        <f t="shared" si="4"/>
        <v>2.0099999999999998</v>
      </c>
      <c r="N12" s="156">
        <f t="shared" si="33"/>
        <v>-0.35</v>
      </c>
      <c r="O12" s="156">
        <f t="shared" si="34"/>
        <v>-0.01</v>
      </c>
      <c r="P12" s="156">
        <f t="shared" si="35"/>
        <v>0</v>
      </c>
      <c r="Q12" s="157">
        <f t="shared" si="21"/>
        <v>69.600000000000009</v>
      </c>
      <c r="R12" s="157">
        <f t="shared" si="22"/>
        <v>487.71000000000004</v>
      </c>
      <c r="S12" s="157">
        <f t="shared" si="23"/>
        <v>992.47</v>
      </c>
      <c r="T12" s="158">
        <f t="shared" si="5"/>
        <v>0</v>
      </c>
      <c r="U12" s="158">
        <f t="shared" si="6"/>
        <v>7.9367000000000001</v>
      </c>
      <c r="V12" s="158">
        <f t="shared" si="7"/>
        <v>7.2643000000000004</v>
      </c>
      <c r="W12" s="158">
        <f t="shared" si="8"/>
        <v>7.2949000000000002</v>
      </c>
      <c r="X12" s="158">
        <f t="shared" si="9"/>
        <v>5.4508000000000001</v>
      </c>
      <c r="Y12" s="158">
        <f t="shared" si="10"/>
        <v>2.7610000000000001</v>
      </c>
      <c r="Z12" s="158">
        <f t="shared" si="11"/>
        <v>1.3551</v>
      </c>
      <c r="AA12" s="158">
        <f t="shared" si="12"/>
        <v>0.377</v>
      </c>
      <c r="AB12" s="159">
        <f t="shared" si="24"/>
        <v>3.4836999999999998</v>
      </c>
      <c r="AC12" s="159">
        <f t="shared" si="25"/>
        <v>1.7603</v>
      </c>
      <c r="AD12" s="157">
        <f t="shared" si="13"/>
        <v>-21.63</v>
      </c>
      <c r="AE12" s="158">
        <f t="shared" si="14"/>
        <v>0</v>
      </c>
      <c r="AF12" s="158">
        <f t="shared" si="14"/>
        <v>4.96</v>
      </c>
      <c r="AG12" s="158">
        <f t="shared" si="14"/>
        <v>2.93</v>
      </c>
      <c r="AH12" s="158">
        <f t="shared" si="14"/>
        <v>2.37</v>
      </c>
      <c r="AI12" s="158">
        <f t="shared" si="14"/>
        <v>1.7</v>
      </c>
      <c r="AJ12" s="158">
        <f t="shared" si="14"/>
        <v>0.71</v>
      </c>
      <c r="AK12" s="158">
        <f t="shared" si="14"/>
        <v>0</v>
      </c>
      <c r="AL12" s="158">
        <f t="shared" si="36"/>
        <v>0.72920000000000007</v>
      </c>
      <c r="AM12" s="158">
        <f t="shared" si="15"/>
        <v>3.8699999999999998E-2</v>
      </c>
      <c r="AN12" s="158">
        <f t="shared" si="15"/>
        <v>2.3999999999999998E-3</v>
      </c>
      <c r="AO12" s="158">
        <f t="shared" si="15"/>
        <v>0.68810000000000004</v>
      </c>
      <c r="AP12" s="168">
        <f t="shared" si="15"/>
        <v>0</v>
      </c>
      <c r="AQ12" s="158">
        <f t="shared" si="26"/>
        <v>0.39069999999999999</v>
      </c>
      <c r="AR12" s="168">
        <f t="shared" si="16"/>
        <v>0.18260000000000001</v>
      </c>
      <c r="AS12" s="161">
        <f t="shared" si="27"/>
        <v>2.9417</v>
      </c>
      <c r="AT12" s="161">
        <f t="shared" si="17"/>
        <v>1.5610999999999999</v>
      </c>
      <c r="AU12" s="160">
        <f t="shared" si="17"/>
        <v>0.58279999999999998</v>
      </c>
      <c r="AV12" s="160">
        <f t="shared" si="17"/>
        <v>0.35880000000000001</v>
      </c>
      <c r="AW12" s="160">
        <f t="shared" si="17"/>
        <v>0.13</v>
      </c>
      <c r="AX12" s="160">
        <f t="shared" si="17"/>
        <v>0.13</v>
      </c>
      <c r="AY12" s="160">
        <f t="shared" si="28"/>
        <v>0.27879999999999999</v>
      </c>
      <c r="AZ12" s="161">
        <f t="shared" ref="AZ12:AZ43" si="37">IF($E12=$E$6,AZ$6,AZ$7)</f>
        <v>0.1409</v>
      </c>
      <c r="BA12" s="162">
        <v>1.0062059999999999</v>
      </c>
      <c r="BB12" s="163">
        <v>38.69</v>
      </c>
      <c r="BC12" s="164">
        <v>38.887999999999998</v>
      </c>
      <c r="BD12" s="164"/>
      <c r="BE12" s="165">
        <f t="shared" si="29"/>
        <v>47.610000000000014</v>
      </c>
      <c r="BF12" s="165">
        <f t="shared" si="29"/>
        <v>465.72</v>
      </c>
      <c r="BG12" s="165">
        <f t="shared" si="29"/>
        <v>970.48</v>
      </c>
      <c r="BH12" s="158">
        <f t="shared" si="29"/>
        <v>7.4333999999999998</v>
      </c>
      <c r="BI12" s="158">
        <f t="shared" si="29"/>
        <v>20.330100000000002</v>
      </c>
      <c r="BJ12" s="158">
        <f t="shared" si="29"/>
        <v>17.627700000000001</v>
      </c>
      <c r="BK12" s="158">
        <f t="shared" si="29"/>
        <v>17.098300000000002</v>
      </c>
      <c r="BL12" s="158">
        <f t="shared" si="29"/>
        <v>14.584199999999999</v>
      </c>
      <c r="BM12" s="158">
        <f t="shared" si="29"/>
        <v>10.904399999999999</v>
      </c>
      <c r="BN12" s="158">
        <f t="shared" si="29"/>
        <v>5.5466000000000006</v>
      </c>
      <c r="BO12" s="158">
        <f t="shared" si="30"/>
        <v>4.5685000000000002</v>
      </c>
      <c r="BP12" s="158">
        <f t="shared" si="30"/>
        <v>7.4333999999999998</v>
      </c>
      <c r="BQ12" s="158">
        <f t="shared" si="30"/>
        <v>20.330100000000002</v>
      </c>
      <c r="BR12" s="158">
        <f t="shared" si="30"/>
        <v>17.627700000000001</v>
      </c>
      <c r="BS12" s="158">
        <f t="shared" si="30"/>
        <v>17.098300000000002</v>
      </c>
      <c r="BT12" s="158">
        <f t="shared" si="30"/>
        <v>14.584199999999999</v>
      </c>
      <c r="BU12" s="158">
        <f t="shared" si="30"/>
        <v>10.904399999999999</v>
      </c>
      <c r="BV12" s="158">
        <f t="shared" si="30"/>
        <v>5.5466000000000006</v>
      </c>
      <c r="BW12" s="158">
        <f t="shared" si="30"/>
        <v>4.5685000000000002</v>
      </c>
      <c r="BX12" s="158">
        <f t="shared" si="30"/>
        <v>7.8240999999999996</v>
      </c>
      <c r="BY12" s="158">
        <f t="shared" si="31"/>
        <v>20.720800000000001</v>
      </c>
      <c r="BZ12" s="158">
        <f t="shared" si="31"/>
        <v>18.018400000000003</v>
      </c>
      <c r="CA12" s="158">
        <f t="shared" si="31"/>
        <v>17.489000000000004</v>
      </c>
      <c r="CB12" s="158">
        <f t="shared" si="31"/>
        <v>14.974900000000002</v>
      </c>
      <c r="CC12" s="158">
        <f t="shared" si="31"/>
        <v>11.295100000000001</v>
      </c>
      <c r="CD12" s="158">
        <f t="shared" si="31"/>
        <v>5.7292000000000005</v>
      </c>
      <c r="CE12" s="158">
        <f t="shared" si="31"/>
        <v>4.7511000000000001</v>
      </c>
      <c r="CF12" s="158">
        <f t="shared" si="31"/>
        <v>7.8240999999999996</v>
      </c>
      <c r="CG12" s="158">
        <f t="shared" si="31"/>
        <v>20.720800000000001</v>
      </c>
      <c r="CH12" s="158">
        <f t="shared" si="31"/>
        <v>18.018400000000003</v>
      </c>
      <c r="CI12" s="158">
        <f t="shared" si="31"/>
        <v>17.489000000000004</v>
      </c>
      <c r="CJ12" s="158">
        <f t="shared" si="31"/>
        <v>14.974900000000002</v>
      </c>
      <c r="CK12" s="158">
        <f t="shared" si="31"/>
        <v>11.295100000000001</v>
      </c>
      <c r="CL12" s="158">
        <f t="shared" si="31"/>
        <v>5.7292000000000005</v>
      </c>
      <c r="CM12" s="166">
        <f t="shared" si="31"/>
        <v>4.7511000000000001</v>
      </c>
    </row>
    <row r="13" spans="1:91" x14ac:dyDescent="0.2">
      <c r="A13" s="13">
        <f t="shared" si="32"/>
        <v>6</v>
      </c>
      <c r="B13" s="167" t="s">
        <v>40</v>
      </c>
      <c r="C13" s="153" t="s">
        <v>41</v>
      </c>
      <c r="D13" s="153"/>
      <c r="E13" s="153" t="s">
        <v>29</v>
      </c>
      <c r="F13" s="155" t="s">
        <v>30</v>
      </c>
      <c r="G13" s="156">
        <f t="shared" si="20"/>
        <v>40.26</v>
      </c>
      <c r="H13" s="156">
        <f t="shared" si="20"/>
        <v>295.72000000000003</v>
      </c>
      <c r="I13" s="156">
        <f t="shared" si="20"/>
        <v>604.12</v>
      </c>
      <c r="J13" s="156">
        <f t="shared" si="20"/>
        <v>27.33</v>
      </c>
      <c r="K13" s="156">
        <f t="shared" si="20"/>
        <v>189.98</v>
      </c>
      <c r="L13" s="156">
        <f t="shared" si="20"/>
        <v>386.34</v>
      </c>
      <c r="M13" s="156">
        <f t="shared" si="4"/>
        <v>2.0099999999999998</v>
      </c>
      <c r="N13" s="156">
        <f t="shared" si="33"/>
        <v>-0.35</v>
      </c>
      <c r="O13" s="156">
        <f t="shared" si="34"/>
        <v>-0.01</v>
      </c>
      <c r="P13" s="156">
        <f t="shared" si="35"/>
        <v>0</v>
      </c>
      <c r="Q13" s="157">
        <f t="shared" si="21"/>
        <v>69.600000000000009</v>
      </c>
      <c r="R13" s="157">
        <f t="shared" si="22"/>
        <v>487.71000000000004</v>
      </c>
      <c r="S13" s="157">
        <f t="shared" si="23"/>
        <v>992.47</v>
      </c>
      <c r="T13" s="158">
        <f t="shared" si="5"/>
        <v>0</v>
      </c>
      <c r="U13" s="158">
        <f t="shared" si="6"/>
        <v>7.9367000000000001</v>
      </c>
      <c r="V13" s="158">
        <f t="shared" si="7"/>
        <v>7.2643000000000004</v>
      </c>
      <c r="W13" s="158">
        <f t="shared" si="8"/>
        <v>7.2949000000000002</v>
      </c>
      <c r="X13" s="158">
        <f t="shared" si="9"/>
        <v>5.4508000000000001</v>
      </c>
      <c r="Y13" s="158">
        <f t="shared" si="10"/>
        <v>2.7610000000000001</v>
      </c>
      <c r="Z13" s="158">
        <f t="shared" si="11"/>
        <v>1.3551</v>
      </c>
      <c r="AA13" s="158">
        <f t="shared" si="12"/>
        <v>0.377</v>
      </c>
      <c r="AB13" s="159">
        <f t="shared" si="24"/>
        <v>3.4836999999999998</v>
      </c>
      <c r="AC13" s="159">
        <f t="shared" si="25"/>
        <v>1.7603</v>
      </c>
      <c r="AD13" s="157">
        <f t="shared" si="13"/>
        <v>-21.63</v>
      </c>
      <c r="AE13" s="158">
        <f t="shared" si="14"/>
        <v>0</v>
      </c>
      <c r="AF13" s="158">
        <f t="shared" si="14"/>
        <v>4.96</v>
      </c>
      <c r="AG13" s="158">
        <f t="shared" si="14"/>
        <v>2.93</v>
      </c>
      <c r="AH13" s="158">
        <f t="shared" si="14"/>
        <v>2.37</v>
      </c>
      <c r="AI13" s="158">
        <f t="shared" si="14"/>
        <v>1.7</v>
      </c>
      <c r="AJ13" s="158">
        <f t="shared" si="14"/>
        <v>0.71</v>
      </c>
      <c r="AK13" s="158">
        <f t="shared" si="14"/>
        <v>0</v>
      </c>
      <c r="AL13" s="158">
        <f t="shared" si="36"/>
        <v>0.72920000000000007</v>
      </c>
      <c r="AM13" s="158">
        <f t="shared" si="15"/>
        <v>3.8699999999999998E-2</v>
      </c>
      <c r="AN13" s="158">
        <f t="shared" si="15"/>
        <v>2.3999999999999998E-3</v>
      </c>
      <c r="AO13" s="158">
        <f t="shared" si="15"/>
        <v>0.68810000000000004</v>
      </c>
      <c r="AP13" s="168">
        <f t="shared" si="15"/>
        <v>0</v>
      </c>
      <c r="AQ13" s="158">
        <f t="shared" si="26"/>
        <v>0.39069999999999999</v>
      </c>
      <c r="AR13" s="168">
        <f t="shared" si="16"/>
        <v>0.18260000000000001</v>
      </c>
      <c r="AS13" s="161">
        <f t="shared" si="27"/>
        <v>2.9417</v>
      </c>
      <c r="AT13" s="161">
        <f t="shared" si="17"/>
        <v>1.5610999999999999</v>
      </c>
      <c r="AU13" s="160">
        <f t="shared" si="17"/>
        <v>0.58279999999999998</v>
      </c>
      <c r="AV13" s="160">
        <f t="shared" si="17"/>
        <v>0.35880000000000001</v>
      </c>
      <c r="AW13" s="160">
        <f t="shared" si="17"/>
        <v>0.13</v>
      </c>
      <c r="AX13" s="160">
        <f t="shared" si="17"/>
        <v>0.13</v>
      </c>
      <c r="AY13" s="160">
        <f t="shared" ref="AY13:AY44" si="38">IF($E13=$E$6,AY$6,AY$7)</f>
        <v>0.27879999999999999</v>
      </c>
      <c r="AZ13" s="161">
        <f t="shared" si="37"/>
        <v>0.1409</v>
      </c>
      <c r="BA13" s="162">
        <v>0.99960199999999999</v>
      </c>
      <c r="BB13" s="163">
        <v>38.700000000000003</v>
      </c>
      <c r="BC13" s="164">
        <v>38.880000000000003</v>
      </c>
      <c r="BD13" s="164"/>
      <c r="BE13" s="165">
        <f t="shared" si="29"/>
        <v>47.610000000000014</v>
      </c>
      <c r="BF13" s="165">
        <f t="shared" si="29"/>
        <v>465.72</v>
      </c>
      <c r="BG13" s="165">
        <f t="shared" si="29"/>
        <v>970.48</v>
      </c>
      <c r="BH13" s="158">
        <f t="shared" si="29"/>
        <v>7.4333999999999998</v>
      </c>
      <c r="BI13" s="158">
        <f t="shared" si="29"/>
        <v>20.330100000000002</v>
      </c>
      <c r="BJ13" s="158">
        <f t="shared" si="29"/>
        <v>17.627700000000001</v>
      </c>
      <c r="BK13" s="158">
        <f t="shared" si="29"/>
        <v>17.098300000000002</v>
      </c>
      <c r="BL13" s="158">
        <f t="shared" si="29"/>
        <v>14.584199999999999</v>
      </c>
      <c r="BM13" s="158">
        <f t="shared" si="29"/>
        <v>10.904399999999999</v>
      </c>
      <c r="BN13" s="158">
        <f t="shared" si="29"/>
        <v>5.5466000000000006</v>
      </c>
      <c r="BO13" s="158">
        <f t="shared" si="30"/>
        <v>4.5685000000000002</v>
      </c>
      <c r="BP13" s="158">
        <f t="shared" si="30"/>
        <v>7.4333999999999998</v>
      </c>
      <c r="BQ13" s="158">
        <f t="shared" si="30"/>
        <v>20.330100000000002</v>
      </c>
      <c r="BR13" s="158">
        <f t="shared" si="30"/>
        <v>17.627700000000001</v>
      </c>
      <c r="BS13" s="158">
        <f t="shared" si="30"/>
        <v>17.098300000000002</v>
      </c>
      <c r="BT13" s="158">
        <f t="shared" si="30"/>
        <v>14.584199999999999</v>
      </c>
      <c r="BU13" s="158">
        <f t="shared" si="30"/>
        <v>10.904399999999999</v>
      </c>
      <c r="BV13" s="158">
        <f t="shared" si="30"/>
        <v>5.5466000000000006</v>
      </c>
      <c r="BW13" s="158">
        <f t="shared" si="30"/>
        <v>4.5685000000000002</v>
      </c>
      <c r="BX13" s="158">
        <f t="shared" si="30"/>
        <v>7.8240999999999996</v>
      </c>
      <c r="BY13" s="158">
        <f t="shared" si="31"/>
        <v>20.720800000000001</v>
      </c>
      <c r="BZ13" s="158">
        <f t="shared" si="31"/>
        <v>18.018400000000003</v>
      </c>
      <c r="CA13" s="158">
        <f t="shared" si="31"/>
        <v>17.489000000000004</v>
      </c>
      <c r="CB13" s="158">
        <f t="shared" si="31"/>
        <v>14.974900000000002</v>
      </c>
      <c r="CC13" s="158">
        <f t="shared" si="31"/>
        <v>11.295100000000001</v>
      </c>
      <c r="CD13" s="158">
        <f t="shared" si="31"/>
        <v>5.7292000000000005</v>
      </c>
      <c r="CE13" s="158">
        <f t="shared" si="31"/>
        <v>4.7511000000000001</v>
      </c>
      <c r="CF13" s="158">
        <f t="shared" si="31"/>
        <v>7.8240999999999996</v>
      </c>
      <c r="CG13" s="158">
        <f t="shared" si="31"/>
        <v>20.720800000000001</v>
      </c>
      <c r="CH13" s="158">
        <f t="shared" si="31"/>
        <v>18.018400000000003</v>
      </c>
      <c r="CI13" s="158">
        <f t="shared" si="31"/>
        <v>17.489000000000004</v>
      </c>
      <c r="CJ13" s="158">
        <f t="shared" si="31"/>
        <v>14.974900000000002</v>
      </c>
      <c r="CK13" s="158">
        <f t="shared" si="31"/>
        <v>11.295100000000001</v>
      </c>
      <c r="CL13" s="158">
        <f t="shared" si="31"/>
        <v>5.7292000000000005</v>
      </c>
      <c r="CM13" s="166">
        <f t="shared" si="31"/>
        <v>4.7511000000000001</v>
      </c>
    </row>
    <row r="14" spans="1:91" x14ac:dyDescent="0.2">
      <c r="A14" s="13">
        <f t="shared" si="32"/>
        <v>7</v>
      </c>
      <c r="B14" s="167" t="s">
        <v>42</v>
      </c>
      <c r="C14" s="153" t="s">
        <v>43</v>
      </c>
      <c r="D14" s="153"/>
      <c r="E14" s="153" t="s">
        <v>29</v>
      </c>
      <c r="F14" s="155" t="s">
        <v>30</v>
      </c>
      <c r="G14" s="156">
        <f t="shared" si="20"/>
        <v>40.26</v>
      </c>
      <c r="H14" s="156">
        <f t="shared" si="20"/>
        <v>295.72000000000003</v>
      </c>
      <c r="I14" s="156">
        <f t="shared" si="20"/>
        <v>604.12</v>
      </c>
      <c r="J14" s="156">
        <f t="shared" si="20"/>
        <v>27.33</v>
      </c>
      <c r="K14" s="156">
        <f t="shared" si="20"/>
        <v>189.98</v>
      </c>
      <c r="L14" s="156">
        <f t="shared" si="20"/>
        <v>386.34</v>
      </c>
      <c r="M14" s="156">
        <f t="shared" si="4"/>
        <v>2.0099999999999998</v>
      </c>
      <c r="N14" s="156">
        <f t="shared" si="33"/>
        <v>-0.35</v>
      </c>
      <c r="O14" s="156">
        <f t="shared" si="34"/>
        <v>-0.01</v>
      </c>
      <c r="P14" s="156">
        <f t="shared" si="35"/>
        <v>0</v>
      </c>
      <c r="Q14" s="157">
        <f t="shared" si="21"/>
        <v>69.600000000000009</v>
      </c>
      <c r="R14" s="157">
        <f t="shared" si="22"/>
        <v>487.71000000000004</v>
      </c>
      <c r="S14" s="157">
        <f t="shared" si="23"/>
        <v>992.47</v>
      </c>
      <c r="T14" s="158">
        <f t="shared" si="5"/>
        <v>0</v>
      </c>
      <c r="U14" s="158">
        <f t="shared" si="6"/>
        <v>7.9367000000000001</v>
      </c>
      <c r="V14" s="158">
        <f t="shared" si="7"/>
        <v>7.2643000000000004</v>
      </c>
      <c r="W14" s="158">
        <f t="shared" si="8"/>
        <v>7.2949000000000002</v>
      </c>
      <c r="X14" s="158">
        <f t="shared" si="9"/>
        <v>5.4508000000000001</v>
      </c>
      <c r="Y14" s="158">
        <f t="shared" si="10"/>
        <v>2.7610000000000001</v>
      </c>
      <c r="Z14" s="158">
        <f t="shared" si="11"/>
        <v>1.3551</v>
      </c>
      <c r="AA14" s="158">
        <f t="shared" si="12"/>
        <v>0.377</v>
      </c>
      <c r="AB14" s="159">
        <f t="shared" si="24"/>
        <v>3.4836999999999998</v>
      </c>
      <c r="AC14" s="159">
        <f t="shared" si="25"/>
        <v>1.7603</v>
      </c>
      <c r="AD14" s="157">
        <f t="shared" si="13"/>
        <v>-21.63</v>
      </c>
      <c r="AE14" s="158">
        <f t="shared" si="14"/>
        <v>0</v>
      </c>
      <c r="AF14" s="158">
        <f t="shared" si="14"/>
        <v>4.96</v>
      </c>
      <c r="AG14" s="158">
        <f t="shared" si="14"/>
        <v>2.93</v>
      </c>
      <c r="AH14" s="158">
        <f t="shared" si="14"/>
        <v>2.37</v>
      </c>
      <c r="AI14" s="158">
        <f t="shared" si="14"/>
        <v>1.7</v>
      </c>
      <c r="AJ14" s="158">
        <f t="shared" si="14"/>
        <v>0.71</v>
      </c>
      <c r="AK14" s="158">
        <f t="shared" si="14"/>
        <v>0</v>
      </c>
      <c r="AL14" s="158">
        <f t="shared" si="36"/>
        <v>0.72920000000000007</v>
      </c>
      <c r="AM14" s="158">
        <f t="shared" si="15"/>
        <v>3.8699999999999998E-2</v>
      </c>
      <c r="AN14" s="158">
        <f t="shared" si="15"/>
        <v>2.3999999999999998E-3</v>
      </c>
      <c r="AO14" s="158">
        <f t="shared" si="15"/>
        <v>0.68810000000000004</v>
      </c>
      <c r="AP14" s="168">
        <f t="shared" si="15"/>
        <v>0</v>
      </c>
      <c r="AQ14" s="158">
        <f t="shared" si="26"/>
        <v>0.39069999999999999</v>
      </c>
      <c r="AR14" s="168">
        <f t="shared" si="16"/>
        <v>0.18260000000000001</v>
      </c>
      <c r="AS14" s="161">
        <f t="shared" si="27"/>
        <v>2.9417</v>
      </c>
      <c r="AT14" s="161">
        <f t="shared" si="17"/>
        <v>1.5610999999999999</v>
      </c>
      <c r="AU14" s="160">
        <f t="shared" si="17"/>
        <v>0.58279999999999998</v>
      </c>
      <c r="AV14" s="160">
        <f t="shared" si="17"/>
        <v>0.35880000000000001</v>
      </c>
      <c r="AW14" s="160">
        <f t="shared" si="17"/>
        <v>0.13</v>
      </c>
      <c r="AX14" s="160">
        <f t="shared" si="17"/>
        <v>0.13</v>
      </c>
      <c r="AY14" s="160">
        <f t="shared" si="38"/>
        <v>0.27879999999999999</v>
      </c>
      <c r="AZ14" s="161">
        <f t="shared" si="37"/>
        <v>0.1409</v>
      </c>
      <c r="BA14" s="162">
        <v>1.0262309999999999</v>
      </c>
      <c r="BB14" s="163"/>
      <c r="BC14" s="164">
        <v>38.381999999999998</v>
      </c>
      <c r="BD14" s="164"/>
      <c r="BE14" s="165">
        <f t="shared" si="29"/>
        <v>47.610000000000014</v>
      </c>
      <c r="BF14" s="165">
        <f t="shared" si="29"/>
        <v>465.72</v>
      </c>
      <c r="BG14" s="165">
        <f t="shared" si="29"/>
        <v>970.48</v>
      </c>
      <c r="BH14" s="158">
        <f t="shared" si="29"/>
        <v>7.4333999999999998</v>
      </c>
      <c r="BI14" s="158">
        <f t="shared" si="29"/>
        <v>20.330100000000002</v>
      </c>
      <c r="BJ14" s="158">
        <f t="shared" si="29"/>
        <v>17.627700000000001</v>
      </c>
      <c r="BK14" s="158">
        <f t="shared" si="29"/>
        <v>17.098300000000002</v>
      </c>
      <c r="BL14" s="158">
        <f t="shared" si="29"/>
        <v>14.584199999999999</v>
      </c>
      <c r="BM14" s="158">
        <f t="shared" si="29"/>
        <v>10.904399999999999</v>
      </c>
      <c r="BN14" s="158">
        <f t="shared" si="29"/>
        <v>5.5466000000000006</v>
      </c>
      <c r="BO14" s="158">
        <f t="shared" si="30"/>
        <v>4.5685000000000002</v>
      </c>
      <c r="BP14" s="158">
        <f t="shared" si="30"/>
        <v>7.4333999999999998</v>
      </c>
      <c r="BQ14" s="158">
        <f t="shared" si="30"/>
        <v>20.330100000000002</v>
      </c>
      <c r="BR14" s="158">
        <f t="shared" si="30"/>
        <v>17.627700000000001</v>
      </c>
      <c r="BS14" s="158">
        <f t="shared" si="30"/>
        <v>17.098300000000002</v>
      </c>
      <c r="BT14" s="158">
        <f t="shared" si="30"/>
        <v>14.584199999999999</v>
      </c>
      <c r="BU14" s="158">
        <f t="shared" si="30"/>
        <v>10.904399999999999</v>
      </c>
      <c r="BV14" s="158">
        <f t="shared" si="30"/>
        <v>5.5466000000000006</v>
      </c>
      <c r="BW14" s="158">
        <f t="shared" si="30"/>
        <v>4.5685000000000002</v>
      </c>
      <c r="BX14" s="158">
        <f t="shared" si="30"/>
        <v>7.8240999999999996</v>
      </c>
      <c r="BY14" s="158">
        <f t="shared" si="31"/>
        <v>20.720800000000001</v>
      </c>
      <c r="BZ14" s="158">
        <f t="shared" si="31"/>
        <v>18.018400000000003</v>
      </c>
      <c r="CA14" s="158">
        <f t="shared" si="31"/>
        <v>17.489000000000004</v>
      </c>
      <c r="CB14" s="158">
        <f t="shared" si="31"/>
        <v>14.974900000000002</v>
      </c>
      <c r="CC14" s="158">
        <f t="shared" si="31"/>
        <v>11.295100000000001</v>
      </c>
      <c r="CD14" s="158">
        <f t="shared" si="31"/>
        <v>5.7292000000000005</v>
      </c>
      <c r="CE14" s="158">
        <f t="shared" si="31"/>
        <v>4.7511000000000001</v>
      </c>
      <c r="CF14" s="158">
        <f t="shared" si="31"/>
        <v>7.8240999999999996</v>
      </c>
      <c r="CG14" s="158">
        <f t="shared" si="31"/>
        <v>20.720800000000001</v>
      </c>
      <c r="CH14" s="158">
        <f t="shared" si="31"/>
        <v>18.018400000000003</v>
      </c>
      <c r="CI14" s="158">
        <f t="shared" si="31"/>
        <v>17.489000000000004</v>
      </c>
      <c r="CJ14" s="158">
        <f t="shared" si="31"/>
        <v>14.974900000000002</v>
      </c>
      <c r="CK14" s="158">
        <f t="shared" si="31"/>
        <v>11.295100000000001</v>
      </c>
      <c r="CL14" s="158">
        <f t="shared" si="31"/>
        <v>5.7292000000000005</v>
      </c>
      <c r="CM14" s="166">
        <f t="shared" si="31"/>
        <v>4.7511000000000001</v>
      </c>
    </row>
    <row r="15" spans="1:91" ht="24.75" x14ac:dyDescent="0.2">
      <c r="A15" s="13">
        <f t="shared" si="32"/>
        <v>8</v>
      </c>
      <c r="B15" s="167" t="s">
        <v>515</v>
      </c>
      <c r="C15" s="153" t="s">
        <v>41</v>
      </c>
      <c r="D15" s="153"/>
      <c r="E15" s="153" t="s">
        <v>29</v>
      </c>
      <c r="F15" s="155" t="s">
        <v>30</v>
      </c>
      <c r="G15" s="156">
        <f t="shared" si="20"/>
        <v>40.26</v>
      </c>
      <c r="H15" s="156">
        <f t="shared" si="20"/>
        <v>295.72000000000003</v>
      </c>
      <c r="I15" s="156">
        <f t="shared" si="20"/>
        <v>604.12</v>
      </c>
      <c r="J15" s="156">
        <f t="shared" si="20"/>
        <v>27.33</v>
      </c>
      <c r="K15" s="156">
        <f t="shared" si="20"/>
        <v>189.98</v>
      </c>
      <c r="L15" s="156">
        <f t="shared" si="20"/>
        <v>386.34</v>
      </c>
      <c r="M15" s="156">
        <f t="shared" si="4"/>
        <v>2.0099999999999998</v>
      </c>
      <c r="N15" s="156">
        <f t="shared" si="33"/>
        <v>-0.35</v>
      </c>
      <c r="O15" s="156">
        <f t="shared" si="34"/>
        <v>-0.01</v>
      </c>
      <c r="P15" s="156">
        <f t="shared" si="35"/>
        <v>0</v>
      </c>
      <c r="Q15" s="157">
        <f t="shared" si="21"/>
        <v>69.600000000000009</v>
      </c>
      <c r="R15" s="157">
        <f t="shared" si="22"/>
        <v>487.71000000000004</v>
      </c>
      <c r="S15" s="157">
        <f t="shared" si="23"/>
        <v>992.47</v>
      </c>
      <c r="T15" s="158">
        <f t="shared" si="5"/>
        <v>0</v>
      </c>
      <c r="U15" s="158">
        <f t="shared" si="6"/>
        <v>7.9367000000000001</v>
      </c>
      <c r="V15" s="158">
        <f t="shared" si="7"/>
        <v>7.2643000000000004</v>
      </c>
      <c r="W15" s="158">
        <f t="shared" si="8"/>
        <v>7.2949000000000002</v>
      </c>
      <c r="X15" s="158">
        <f t="shared" si="9"/>
        <v>5.4508000000000001</v>
      </c>
      <c r="Y15" s="158">
        <f t="shared" si="10"/>
        <v>2.7610000000000001</v>
      </c>
      <c r="Z15" s="158">
        <f t="shared" si="11"/>
        <v>1.3551</v>
      </c>
      <c r="AA15" s="158">
        <f t="shared" si="12"/>
        <v>0.377</v>
      </c>
      <c r="AB15" s="159">
        <f t="shared" si="24"/>
        <v>3.4836999999999998</v>
      </c>
      <c r="AC15" s="159">
        <f t="shared" si="25"/>
        <v>1.7603</v>
      </c>
      <c r="AD15" s="157">
        <f t="shared" si="13"/>
        <v>-21.63</v>
      </c>
      <c r="AE15" s="158">
        <f t="shared" si="14"/>
        <v>0</v>
      </c>
      <c r="AF15" s="158">
        <f t="shared" si="14"/>
        <v>4.96</v>
      </c>
      <c r="AG15" s="158">
        <f t="shared" si="14"/>
        <v>2.93</v>
      </c>
      <c r="AH15" s="158">
        <f t="shared" si="14"/>
        <v>2.37</v>
      </c>
      <c r="AI15" s="158">
        <f t="shared" si="14"/>
        <v>1.7</v>
      </c>
      <c r="AJ15" s="158">
        <f t="shared" si="14"/>
        <v>0.71</v>
      </c>
      <c r="AK15" s="158">
        <f t="shared" si="14"/>
        <v>0</v>
      </c>
      <c r="AL15" s="158">
        <f t="shared" si="36"/>
        <v>0.72920000000000007</v>
      </c>
      <c r="AM15" s="158">
        <f t="shared" si="15"/>
        <v>3.8699999999999998E-2</v>
      </c>
      <c r="AN15" s="158">
        <f t="shared" si="15"/>
        <v>2.3999999999999998E-3</v>
      </c>
      <c r="AO15" s="158">
        <f t="shared" si="15"/>
        <v>0.68810000000000004</v>
      </c>
      <c r="AP15" s="168">
        <f t="shared" si="15"/>
        <v>0</v>
      </c>
      <c r="AQ15" s="158">
        <f t="shared" si="26"/>
        <v>0.39069999999999999</v>
      </c>
      <c r="AR15" s="168">
        <f t="shared" si="16"/>
        <v>0.18260000000000001</v>
      </c>
      <c r="AS15" s="161">
        <f t="shared" si="27"/>
        <v>2.9417</v>
      </c>
      <c r="AT15" s="161">
        <f t="shared" si="17"/>
        <v>1.5610999999999999</v>
      </c>
      <c r="AU15" s="160">
        <f t="shared" si="17"/>
        <v>0.58279999999999998</v>
      </c>
      <c r="AV15" s="160">
        <f t="shared" si="17"/>
        <v>0.35880000000000001</v>
      </c>
      <c r="AW15" s="160">
        <f t="shared" si="17"/>
        <v>0.13</v>
      </c>
      <c r="AX15" s="160">
        <f t="shared" si="17"/>
        <v>0.13</v>
      </c>
      <c r="AY15" s="160">
        <f t="shared" si="38"/>
        <v>0.27879999999999999</v>
      </c>
      <c r="AZ15" s="161">
        <f t="shared" si="37"/>
        <v>0.1409</v>
      </c>
      <c r="BA15" s="162">
        <v>1.012607</v>
      </c>
      <c r="BB15" s="163">
        <v>38.700000000000003</v>
      </c>
      <c r="BC15" s="164">
        <f>$BB$13</f>
        <v>38.700000000000003</v>
      </c>
      <c r="BD15" s="164"/>
      <c r="BE15" s="165">
        <f t="shared" si="29"/>
        <v>47.610000000000014</v>
      </c>
      <c r="BF15" s="165">
        <f t="shared" si="29"/>
        <v>465.72</v>
      </c>
      <c r="BG15" s="165">
        <f t="shared" si="29"/>
        <v>970.48</v>
      </c>
      <c r="BH15" s="158">
        <f t="shared" si="29"/>
        <v>7.4333999999999998</v>
      </c>
      <c r="BI15" s="158">
        <f t="shared" si="29"/>
        <v>20.330100000000002</v>
      </c>
      <c r="BJ15" s="158">
        <f t="shared" si="29"/>
        <v>17.627700000000001</v>
      </c>
      <c r="BK15" s="158">
        <f t="shared" si="29"/>
        <v>17.098300000000002</v>
      </c>
      <c r="BL15" s="158">
        <f t="shared" si="29"/>
        <v>14.584199999999999</v>
      </c>
      <c r="BM15" s="158">
        <f t="shared" si="29"/>
        <v>10.904399999999999</v>
      </c>
      <c r="BN15" s="158">
        <f t="shared" si="29"/>
        <v>5.5466000000000006</v>
      </c>
      <c r="BO15" s="158">
        <f t="shared" si="30"/>
        <v>4.5685000000000002</v>
      </c>
      <c r="BP15" s="158">
        <f t="shared" si="30"/>
        <v>7.4333999999999998</v>
      </c>
      <c r="BQ15" s="158">
        <f t="shared" si="30"/>
        <v>20.330100000000002</v>
      </c>
      <c r="BR15" s="158">
        <f t="shared" si="30"/>
        <v>17.627700000000001</v>
      </c>
      <c r="BS15" s="158">
        <f t="shared" si="30"/>
        <v>17.098300000000002</v>
      </c>
      <c r="BT15" s="158">
        <f t="shared" si="30"/>
        <v>14.584199999999999</v>
      </c>
      <c r="BU15" s="158">
        <f t="shared" si="30"/>
        <v>10.904399999999999</v>
      </c>
      <c r="BV15" s="158">
        <f t="shared" si="30"/>
        <v>5.5466000000000006</v>
      </c>
      <c r="BW15" s="158">
        <f t="shared" si="30"/>
        <v>4.5685000000000002</v>
      </c>
      <c r="BX15" s="158">
        <f t="shared" si="30"/>
        <v>7.8240999999999996</v>
      </c>
      <c r="BY15" s="158">
        <f t="shared" si="31"/>
        <v>20.720800000000001</v>
      </c>
      <c r="BZ15" s="158">
        <f t="shared" si="31"/>
        <v>18.018400000000003</v>
      </c>
      <c r="CA15" s="158">
        <f t="shared" si="31"/>
        <v>17.489000000000004</v>
      </c>
      <c r="CB15" s="158">
        <f t="shared" si="31"/>
        <v>14.974900000000002</v>
      </c>
      <c r="CC15" s="158">
        <f t="shared" si="31"/>
        <v>11.295100000000001</v>
      </c>
      <c r="CD15" s="158">
        <f t="shared" si="31"/>
        <v>5.7292000000000005</v>
      </c>
      <c r="CE15" s="158">
        <f t="shared" si="31"/>
        <v>4.7511000000000001</v>
      </c>
      <c r="CF15" s="158">
        <f t="shared" si="31"/>
        <v>7.8240999999999996</v>
      </c>
      <c r="CG15" s="158">
        <f t="shared" si="31"/>
        <v>20.720800000000001</v>
      </c>
      <c r="CH15" s="158">
        <f t="shared" si="31"/>
        <v>18.018400000000003</v>
      </c>
      <c r="CI15" s="158">
        <f t="shared" si="31"/>
        <v>17.489000000000004</v>
      </c>
      <c r="CJ15" s="158">
        <f t="shared" si="31"/>
        <v>14.974900000000002</v>
      </c>
      <c r="CK15" s="158">
        <f t="shared" si="31"/>
        <v>11.295100000000001</v>
      </c>
      <c r="CL15" s="158">
        <f t="shared" si="31"/>
        <v>5.7292000000000005</v>
      </c>
      <c r="CM15" s="166">
        <f t="shared" si="31"/>
        <v>4.7511000000000001</v>
      </c>
    </row>
    <row r="16" spans="1:91" x14ac:dyDescent="0.2">
      <c r="A16" s="13">
        <f t="shared" si="32"/>
        <v>9</v>
      </c>
      <c r="B16" s="167" t="s">
        <v>44</v>
      </c>
      <c r="C16" s="153" t="s">
        <v>45</v>
      </c>
      <c r="D16" s="153"/>
      <c r="E16" s="153" t="s">
        <v>29</v>
      </c>
      <c r="F16" s="155" t="s">
        <v>30</v>
      </c>
      <c r="G16" s="156">
        <f t="shared" si="20"/>
        <v>40.26</v>
      </c>
      <c r="H16" s="156">
        <f t="shared" si="20"/>
        <v>295.72000000000003</v>
      </c>
      <c r="I16" s="156">
        <f t="shared" si="20"/>
        <v>604.12</v>
      </c>
      <c r="J16" s="156">
        <f t="shared" si="20"/>
        <v>27.33</v>
      </c>
      <c r="K16" s="156">
        <f t="shared" si="20"/>
        <v>189.98</v>
      </c>
      <c r="L16" s="156">
        <f t="shared" si="20"/>
        <v>386.34</v>
      </c>
      <c r="M16" s="156">
        <f t="shared" si="4"/>
        <v>2.0099999999999998</v>
      </c>
      <c r="N16" s="156">
        <f t="shared" si="33"/>
        <v>-0.35</v>
      </c>
      <c r="O16" s="156">
        <f t="shared" si="34"/>
        <v>-0.01</v>
      </c>
      <c r="P16" s="156">
        <f t="shared" si="35"/>
        <v>0</v>
      </c>
      <c r="Q16" s="157">
        <f t="shared" si="21"/>
        <v>69.600000000000009</v>
      </c>
      <c r="R16" s="157">
        <f t="shared" si="22"/>
        <v>487.71000000000004</v>
      </c>
      <c r="S16" s="157">
        <f t="shared" si="23"/>
        <v>992.47</v>
      </c>
      <c r="T16" s="158">
        <f t="shared" si="5"/>
        <v>0</v>
      </c>
      <c r="U16" s="158">
        <f t="shared" si="6"/>
        <v>7.9367000000000001</v>
      </c>
      <c r="V16" s="158">
        <f t="shared" si="7"/>
        <v>7.2643000000000004</v>
      </c>
      <c r="W16" s="158">
        <f t="shared" si="8"/>
        <v>7.2949000000000002</v>
      </c>
      <c r="X16" s="158">
        <f t="shared" si="9"/>
        <v>5.4508000000000001</v>
      </c>
      <c r="Y16" s="158">
        <f t="shared" si="10"/>
        <v>2.7610000000000001</v>
      </c>
      <c r="Z16" s="158">
        <f t="shared" si="11"/>
        <v>1.3551</v>
      </c>
      <c r="AA16" s="158">
        <f t="shared" si="12"/>
        <v>0.377</v>
      </c>
      <c r="AB16" s="159">
        <f t="shared" si="24"/>
        <v>3.4836999999999998</v>
      </c>
      <c r="AC16" s="159">
        <f t="shared" si="25"/>
        <v>1.7603</v>
      </c>
      <c r="AD16" s="157">
        <f t="shared" si="13"/>
        <v>-21.63</v>
      </c>
      <c r="AE16" s="158">
        <f t="shared" si="14"/>
        <v>0</v>
      </c>
      <c r="AF16" s="158">
        <f t="shared" si="14"/>
        <v>4.96</v>
      </c>
      <c r="AG16" s="158">
        <f t="shared" si="14"/>
        <v>2.93</v>
      </c>
      <c r="AH16" s="158">
        <f t="shared" si="14"/>
        <v>2.37</v>
      </c>
      <c r="AI16" s="158">
        <f t="shared" si="14"/>
        <v>1.7</v>
      </c>
      <c r="AJ16" s="158">
        <f t="shared" si="14"/>
        <v>0.71</v>
      </c>
      <c r="AK16" s="158">
        <f t="shared" si="14"/>
        <v>0</v>
      </c>
      <c r="AL16" s="158">
        <f t="shared" si="36"/>
        <v>0.72920000000000007</v>
      </c>
      <c r="AM16" s="158">
        <f t="shared" si="15"/>
        <v>3.8699999999999998E-2</v>
      </c>
      <c r="AN16" s="158">
        <f t="shared" si="15"/>
        <v>2.3999999999999998E-3</v>
      </c>
      <c r="AO16" s="158">
        <f t="shared" si="15"/>
        <v>0.68810000000000004</v>
      </c>
      <c r="AP16" s="168">
        <f t="shared" si="15"/>
        <v>0</v>
      </c>
      <c r="AQ16" s="158">
        <f t="shared" si="26"/>
        <v>0.39069999999999999</v>
      </c>
      <c r="AR16" s="168">
        <f t="shared" si="16"/>
        <v>0.18260000000000001</v>
      </c>
      <c r="AS16" s="161">
        <f t="shared" si="27"/>
        <v>2.9417</v>
      </c>
      <c r="AT16" s="161">
        <f t="shared" si="17"/>
        <v>1.5610999999999999</v>
      </c>
      <c r="AU16" s="160">
        <f t="shared" si="17"/>
        <v>0.58279999999999998</v>
      </c>
      <c r="AV16" s="160">
        <f t="shared" si="17"/>
        <v>0.35880000000000001</v>
      </c>
      <c r="AW16" s="160">
        <f t="shared" si="17"/>
        <v>0.13</v>
      </c>
      <c r="AX16" s="160">
        <f t="shared" si="17"/>
        <v>0.13</v>
      </c>
      <c r="AY16" s="160">
        <f t="shared" si="38"/>
        <v>0.27879999999999999</v>
      </c>
      <c r="AZ16" s="161">
        <f t="shared" si="37"/>
        <v>0.1409</v>
      </c>
      <c r="BA16" s="162">
        <v>1.0336970000000001</v>
      </c>
      <c r="BB16" s="163">
        <v>38.97</v>
      </c>
      <c r="BC16" s="164">
        <v>38.895000000000003</v>
      </c>
      <c r="BD16" s="164"/>
      <c r="BE16" s="165">
        <f t="shared" si="29"/>
        <v>47.610000000000014</v>
      </c>
      <c r="BF16" s="165">
        <f t="shared" si="29"/>
        <v>465.72</v>
      </c>
      <c r="BG16" s="165">
        <f t="shared" si="29"/>
        <v>970.48</v>
      </c>
      <c r="BH16" s="158">
        <f t="shared" si="29"/>
        <v>7.4333999999999998</v>
      </c>
      <c r="BI16" s="158">
        <f t="shared" si="29"/>
        <v>20.330100000000002</v>
      </c>
      <c r="BJ16" s="158">
        <f t="shared" si="29"/>
        <v>17.627700000000001</v>
      </c>
      <c r="BK16" s="158">
        <f t="shared" si="29"/>
        <v>17.098300000000002</v>
      </c>
      <c r="BL16" s="158">
        <f t="shared" si="29"/>
        <v>14.584199999999999</v>
      </c>
      <c r="BM16" s="158">
        <f t="shared" si="29"/>
        <v>10.904399999999999</v>
      </c>
      <c r="BN16" s="158">
        <f t="shared" si="29"/>
        <v>5.5466000000000006</v>
      </c>
      <c r="BO16" s="158">
        <f t="shared" si="30"/>
        <v>4.5685000000000002</v>
      </c>
      <c r="BP16" s="158">
        <f t="shared" si="30"/>
        <v>7.4333999999999998</v>
      </c>
      <c r="BQ16" s="158">
        <f t="shared" si="30"/>
        <v>20.330100000000002</v>
      </c>
      <c r="BR16" s="158">
        <f t="shared" si="30"/>
        <v>17.627700000000001</v>
      </c>
      <c r="BS16" s="158">
        <f t="shared" si="30"/>
        <v>17.098300000000002</v>
      </c>
      <c r="BT16" s="158">
        <f t="shared" si="30"/>
        <v>14.584199999999999</v>
      </c>
      <c r="BU16" s="158">
        <f t="shared" si="30"/>
        <v>10.904399999999999</v>
      </c>
      <c r="BV16" s="158">
        <f t="shared" si="30"/>
        <v>5.5466000000000006</v>
      </c>
      <c r="BW16" s="158">
        <f t="shared" si="30"/>
        <v>4.5685000000000002</v>
      </c>
      <c r="BX16" s="158">
        <f t="shared" si="30"/>
        <v>7.8240999999999996</v>
      </c>
      <c r="BY16" s="158">
        <f t="shared" si="31"/>
        <v>20.720800000000001</v>
      </c>
      <c r="BZ16" s="158">
        <f t="shared" si="31"/>
        <v>18.018400000000003</v>
      </c>
      <c r="CA16" s="158">
        <f t="shared" si="31"/>
        <v>17.489000000000004</v>
      </c>
      <c r="CB16" s="158">
        <f t="shared" si="31"/>
        <v>14.974900000000002</v>
      </c>
      <c r="CC16" s="158">
        <f t="shared" si="31"/>
        <v>11.295100000000001</v>
      </c>
      <c r="CD16" s="158">
        <f t="shared" si="31"/>
        <v>5.7292000000000005</v>
      </c>
      <c r="CE16" s="158">
        <f t="shared" si="31"/>
        <v>4.7511000000000001</v>
      </c>
      <c r="CF16" s="158">
        <f t="shared" si="31"/>
        <v>7.8240999999999996</v>
      </c>
      <c r="CG16" s="158">
        <f t="shared" si="31"/>
        <v>20.720800000000001</v>
      </c>
      <c r="CH16" s="158">
        <f t="shared" si="31"/>
        <v>18.018400000000003</v>
      </c>
      <c r="CI16" s="158">
        <f t="shared" si="31"/>
        <v>17.489000000000004</v>
      </c>
      <c r="CJ16" s="158">
        <f t="shared" si="31"/>
        <v>14.974900000000002</v>
      </c>
      <c r="CK16" s="158">
        <f t="shared" si="31"/>
        <v>11.295100000000001</v>
      </c>
      <c r="CL16" s="158">
        <f t="shared" si="31"/>
        <v>5.7292000000000005</v>
      </c>
      <c r="CM16" s="166">
        <f t="shared" si="31"/>
        <v>4.7511000000000001</v>
      </c>
    </row>
    <row r="17" spans="1:91" x14ac:dyDescent="0.2">
      <c r="A17" s="13">
        <f t="shared" si="32"/>
        <v>10</v>
      </c>
      <c r="B17" s="167" t="s">
        <v>46</v>
      </c>
      <c r="C17" s="153" t="s">
        <v>47</v>
      </c>
      <c r="D17" s="153"/>
      <c r="E17" s="153" t="s">
        <v>29</v>
      </c>
      <c r="F17" s="155" t="s">
        <v>30</v>
      </c>
      <c r="G17" s="156">
        <f t="shared" si="20"/>
        <v>40.26</v>
      </c>
      <c r="H17" s="156">
        <f t="shared" si="20"/>
        <v>295.72000000000003</v>
      </c>
      <c r="I17" s="156">
        <f t="shared" si="20"/>
        <v>604.12</v>
      </c>
      <c r="J17" s="156">
        <f t="shared" si="20"/>
        <v>27.33</v>
      </c>
      <c r="K17" s="156">
        <f t="shared" si="20"/>
        <v>189.98</v>
      </c>
      <c r="L17" s="156">
        <f t="shared" si="20"/>
        <v>386.34</v>
      </c>
      <c r="M17" s="156">
        <f t="shared" si="4"/>
        <v>2.0099999999999998</v>
      </c>
      <c r="N17" s="156">
        <f t="shared" si="33"/>
        <v>-0.35</v>
      </c>
      <c r="O17" s="156">
        <f t="shared" si="34"/>
        <v>-0.01</v>
      </c>
      <c r="P17" s="156">
        <f t="shared" si="35"/>
        <v>0</v>
      </c>
      <c r="Q17" s="157">
        <f t="shared" si="21"/>
        <v>69.600000000000009</v>
      </c>
      <c r="R17" s="157">
        <f t="shared" si="22"/>
        <v>487.71000000000004</v>
      </c>
      <c r="S17" s="157">
        <f t="shared" si="23"/>
        <v>992.47</v>
      </c>
      <c r="T17" s="158">
        <f t="shared" si="5"/>
        <v>0</v>
      </c>
      <c r="U17" s="158">
        <f t="shared" si="6"/>
        <v>7.9367000000000001</v>
      </c>
      <c r="V17" s="158">
        <f t="shared" si="7"/>
        <v>7.2643000000000004</v>
      </c>
      <c r="W17" s="158">
        <f t="shared" si="8"/>
        <v>7.2949000000000002</v>
      </c>
      <c r="X17" s="158">
        <f t="shared" si="9"/>
        <v>5.4508000000000001</v>
      </c>
      <c r="Y17" s="158">
        <f t="shared" si="10"/>
        <v>2.7610000000000001</v>
      </c>
      <c r="Z17" s="158">
        <f t="shared" si="11"/>
        <v>1.3551</v>
      </c>
      <c r="AA17" s="158">
        <f t="shared" si="12"/>
        <v>0.377</v>
      </c>
      <c r="AB17" s="159">
        <f t="shared" si="24"/>
        <v>3.4836999999999998</v>
      </c>
      <c r="AC17" s="159">
        <f t="shared" si="25"/>
        <v>1.7603</v>
      </c>
      <c r="AD17" s="157">
        <f t="shared" si="13"/>
        <v>-21.63</v>
      </c>
      <c r="AE17" s="158">
        <f t="shared" si="14"/>
        <v>0</v>
      </c>
      <c r="AF17" s="158">
        <f t="shared" si="14"/>
        <v>4.96</v>
      </c>
      <c r="AG17" s="158">
        <f t="shared" si="14"/>
        <v>2.93</v>
      </c>
      <c r="AH17" s="158">
        <f t="shared" si="14"/>
        <v>2.37</v>
      </c>
      <c r="AI17" s="158">
        <f t="shared" si="14"/>
        <v>1.7</v>
      </c>
      <c r="AJ17" s="158">
        <f t="shared" si="14"/>
        <v>0.71</v>
      </c>
      <c r="AK17" s="158">
        <f t="shared" si="14"/>
        <v>0</v>
      </c>
      <c r="AL17" s="158">
        <f t="shared" si="36"/>
        <v>0.72920000000000007</v>
      </c>
      <c r="AM17" s="158">
        <f t="shared" si="15"/>
        <v>3.8699999999999998E-2</v>
      </c>
      <c r="AN17" s="158">
        <f t="shared" si="15"/>
        <v>2.3999999999999998E-3</v>
      </c>
      <c r="AO17" s="158">
        <f t="shared" si="15"/>
        <v>0.68810000000000004</v>
      </c>
      <c r="AP17" s="168">
        <f t="shared" si="15"/>
        <v>0</v>
      </c>
      <c r="AQ17" s="158">
        <f t="shared" si="26"/>
        <v>0.39069999999999999</v>
      </c>
      <c r="AR17" s="168">
        <f t="shared" si="16"/>
        <v>0.18260000000000001</v>
      </c>
      <c r="AS17" s="161">
        <f t="shared" si="27"/>
        <v>2.9417</v>
      </c>
      <c r="AT17" s="161">
        <f t="shared" si="17"/>
        <v>1.5610999999999999</v>
      </c>
      <c r="AU17" s="160">
        <f t="shared" si="17"/>
        <v>0.58279999999999998</v>
      </c>
      <c r="AV17" s="160">
        <f t="shared" si="17"/>
        <v>0.35880000000000001</v>
      </c>
      <c r="AW17" s="160">
        <f t="shared" si="17"/>
        <v>0.13</v>
      </c>
      <c r="AX17" s="160">
        <f t="shared" si="17"/>
        <v>0.13</v>
      </c>
      <c r="AY17" s="160">
        <f t="shared" si="38"/>
        <v>0.27879999999999999</v>
      </c>
      <c r="AZ17" s="161">
        <f t="shared" si="37"/>
        <v>0.1409</v>
      </c>
      <c r="BA17" s="162">
        <v>1.0131140000000001</v>
      </c>
      <c r="BB17" s="163">
        <v>38.71</v>
      </c>
      <c r="BC17" s="164">
        <v>38.883000000000003</v>
      </c>
      <c r="BD17" s="164"/>
      <c r="BE17" s="165">
        <f t="shared" si="29"/>
        <v>47.610000000000014</v>
      </c>
      <c r="BF17" s="165">
        <f t="shared" si="29"/>
        <v>465.72</v>
      </c>
      <c r="BG17" s="165">
        <f t="shared" si="29"/>
        <v>970.48</v>
      </c>
      <c r="BH17" s="158">
        <f t="shared" si="29"/>
        <v>7.4333999999999998</v>
      </c>
      <c r="BI17" s="158">
        <f t="shared" si="29"/>
        <v>20.330100000000002</v>
      </c>
      <c r="BJ17" s="158">
        <f t="shared" si="29"/>
        <v>17.627700000000001</v>
      </c>
      <c r="BK17" s="158">
        <f t="shared" si="29"/>
        <v>17.098300000000002</v>
      </c>
      <c r="BL17" s="158">
        <f t="shared" si="29"/>
        <v>14.584199999999999</v>
      </c>
      <c r="BM17" s="158">
        <f t="shared" si="29"/>
        <v>10.904399999999999</v>
      </c>
      <c r="BN17" s="158">
        <f t="shared" si="29"/>
        <v>5.5466000000000006</v>
      </c>
      <c r="BO17" s="158">
        <f t="shared" si="30"/>
        <v>4.5685000000000002</v>
      </c>
      <c r="BP17" s="158">
        <f t="shared" si="30"/>
        <v>7.4333999999999998</v>
      </c>
      <c r="BQ17" s="158">
        <f t="shared" si="30"/>
        <v>20.330100000000002</v>
      </c>
      <c r="BR17" s="158">
        <f t="shared" si="30"/>
        <v>17.627700000000001</v>
      </c>
      <c r="BS17" s="158">
        <f t="shared" si="30"/>
        <v>17.098300000000002</v>
      </c>
      <c r="BT17" s="158">
        <f t="shared" si="30"/>
        <v>14.584199999999999</v>
      </c>
      <c r="BU17" s="158">
        <f t="shared" si="30"/>
        <v>10.904399999999999</v>
      </c>
      <c r="BV17" s="158">
        <f t="shared" si="30"/>
        <v>5.5466000000000006</v>
      </c>
      <c r="BW17" s="158">
        <f t="shared" si="30"/>
        <v>4.5685000000000002</v>
      </c>
      <c r="BX17" s="158">
        <f t="shared" si="30"/>
        <v>7.8240999999999996</v>
      </c>
      <c r="BY17" s="158">
        <f t="shared" si="31"/>
        <v>20.720800000000001</v>
      </c>
      <c r="BZ17" s="158">
        <f t="shared" si="31"/>
        <v>18.018400000000003</v>
      </c>
      <c r="CA17" s="158">
        <f t="shared" si="31"/>
        <v>17.489000000000004</v>
      </c>
      <c r="CB17" s="158">
        <f t="shared" si="31"/>
        <v>14.974900000000002</v>
      </c>
      <c r="CC17" s="158">
        <f t="shared" si="31"/>
        <v>11.295100000000001</v>
      </c>
      <c r="CD17" s="158">
        <f t="shared" si="31"/>
        <v>5.7292000000000005</v>
      </c>
      <c r="CE17" s="158">
        <f t="shared" si="31"/>
        <v>4.7511000000000001</v>
      </c>
      <c r="CF17" s="158">
        <f t="shared" si="31"/>
        <v>7.8240999999999996</v>
      </c>
      <c r="CG17" s="158">
        <f t="shared" si="31"/>
        <v>20.720800000000001</v>
      </c>
      <c r="CH17" s="158">
        <f t="shared" si="31"/>
        <v>18.018400000000003</v>
      </c>
      <c r="CI17" s="158">
        <f t="shared" si="31"/>
        <v>17.489000000000004</v>
      </c>
      <c r="CJ17" s="158">
        <f t="shared" si="31"/>
        <v>14.974900000000002</v>
      </c>
      <c r="CK17" s="158">
        <f t="shared" si="31"/>
        <v>11.295100000000001</v>
      </c>
      <c r="CL17" s="158">
        <f t="shared" si="31"/>
        <v>5.7292000000000005</v>
      </c>
      <c r="CM17" s="166">
        <f t="shared" si="31"/>
        <v>4.7511000000000001</v>
      </c>
    </row>
    <row r="18" spans="1:91" x14ac:dyDescent="0.2">
      <c r="A18" s="13">
        <f t="shared" si="32"/>
        <v>11</v>
      </c>
      <c r="B18" s="170" t="s">
        <v>48</v>
      </c>
      <c r="C18" s="140" t="s">
        <v>41</v>
      </c>
      <c r="D18" s="140"/>
      <c r="E18" s="140" t="s">
        <v>29</v>
      </c>
      <c r="F18" s="141" t="s">
        <v>30</v>
      </c>
      <c r="G18" s="156">
        <f t="shared" si="20"/>
        <v>40.26</v>
      </c>
      <c r="H18" s="156">
        <f t="shared" si="20"/>
        <v>295.72000000000003</v>
      </c>
      <c r="I18" s="156">
        <f t="shared" si="20"/>
        <v>604.12</v>
      </c>
      <c r="J18" s="156">
        <f t="shared" si="20"/>
        <v>27.33</v>
      </c>
      <c r="K18" s="156">
        <f t="shared" si="20"/>
        <v>189.98</v>
      </c>
      <c r="L18" s="156">
        <f t="shared" si="20"/>
        <v>386.34</v>
      </c>
      <c r="M18" s="156">
        <f t="shared" si="4"/>
        <v>2.0099999999999998</v>
      </c>
      <c r="N18" s="156">
        <f t="shared" si="33"/>
        <v>-0.35</v>
      </c>
      <c r="O18" s="156">
        <f t="shared" si="34"/>
        <v>-0.01</v>
      </c>
      <c r="P18" s="156">
        <f t="shared" si="35"/>
        <v>0</v>
      </c>
      <c r="Q18" s="157">
        <f t="shared" si="21"/>
        <v>69.600000000000009</v>
      </c>
      <c r="R18" s="157">
        <f t="shared" si="22"/>
        <v>487.71000000000004</v>
      </c>
      <c r="S18" s="157">
        <f t="shared" si="23"/>
        <v>992.47</v>
      </c>
      <c r="T18" s="158">
        <f t="shared" si="5"/>
        <v>0</v>
      </c>
      <c r="U18" s="158">
        <f t="shared" si="6"/>
        <v>7.9367000000000001</v>
      </c>
      <c r="V18" s="158">
        <f t="shared" si="7"/>
        <v>7.2643000000000004</v>
      </c>
      <c r="W18" s="158">
        <f t="shared" si="8"/>
        <v>7.2949000000000002</v>
      </c>
      <c r="X18" s="158">
        <f t="shared" si="9"/>
        <v>5.4508000000000001</v>
      </c>
      <c r="Y18" s="158">
        <f t="shared" si="10"/>
        <v>2.7610000000000001</v>
      </c>
      <c r="Z18" s="158">
        <f t="shared" si="11"/>
        <v>1.3551</v>
      </c>
      <c r="AA18" s="158">
        <f t="shared" si="12"/>
        <v>0.377</v>
      </c>
      <c r="AB18" s="159">
        <f t="shared" si="24"/>
        <v>3.4836999999999998</v>
      </c>
      <c r="AC18" s="159">
        <f t="shared" si="25"/>
        <v>1.7603</v>
      </c>
      <c r="AD18" s="157">
        <f t="shared" si="13"/>
        <v>-21.63</v>
      </c>
      <c r="AE18" s="158">
        <f t="shared" ref="AE18:AK27" si="39">IF($E18=$E$6,AE$6,AE$7)</f>
        <v>0</v>
      </c>
      <c r="AF18" s="158">
        <f t="shared" si="39"/>
        <v>4.96</v>
      </c>
      <c r="AG18" s="158">
        <f t="shared" si="39"/>
        <v>2.93</v>
      </c>
      <c r="AH18" s="158">
        <f t="shared" si="39"/>
        <v>2.37</v>
      </c>
      <c r="AI18" s="158">
        <f t="shared" si="39"/>
        <v>1.7</v>
      </c>
      <c r="AJ18" s="158">
        <f t="shared" si="39"/>
        <v>0.71</v>
      </c>
      <c r="AK18" s="158">
        <f t="shared" si="39"/>
        <v>0</v>
      </c>
      <c r="AL18" s="158">
        <f t="shared" si="36"/>
        <v>0.72920000000000007</v>
      </c>
      <c r="AM18" s="158">
        <f t="shared" si="15"/>
        <v>3.8699999999999998E-2</v>
      </c>
      <c r="AN18" s="158">
        <f t="shared" si="15"/>
        <v>2.3999999999999998E-3</v>
      </c>
      <c r="AO18" s="158">
        <f t="shared" si="15"/>
        <v>0.68810000000000004</v>
      </c>
      <c r="AP18" s="168">
        <f t="shared" si="15"/>
        <v>0</v>
      </c>
      <c r="AQ18" s="158">
        <f t="shared" si="26"/>
        <v>0.39069999999999999</v>
      </c>
      <c r="AR18" s="168">
        <f t="shared" si="16"/>
        <v>0.18260000000000001</v>
      </c>
      <c r="AS18" s="161">
        <f t="shared" si="27"/>
        <v>2.9417</v>
      </c>
      <c r="AT18" s="161">
        <f t="shared" si="17"/>
        <v>1.5610999999999999</v>
      </c>
      <c r="AU18" s="160">
        <f t="shared" si="17"/>
        <v>0.58279999999999998</v>
      </c>
      <c r="AV18" s="160">
        <f t="shared" si="17"/>
        <v>0.35880000000000001</v>
      </c>
      <c r="AW18" s="160">
        <f t="shared" si="17"/>
        <v>0.13</v>
      </c>
      <c r="AX18" s="160">
        <f t="shared" si="17"/>
        <v>0.13</v>
      </c>
      <c r="AY18" s="160">
        <f t="shared" si="38"/>
        <v>0.27879999999999999</v>
      </c>
      <c r="AZ18" s="161">
        <f t="shared" si="37"/>
        <v>0.1409</v>
      </c>
      <c r="BA18" s="162">
        <v>1.0084690000000001</v>
      </c>
      <c r="BB18" s="163">
        <v>38.700000000000003</v>
      </c>
      <c r="BC18" s="164">
        <f>$BB$13</f>
        <v>38.700000000000003</v>
      </c>
      <c r="BD18" s="164"/>
      <c r="BE18" s="165">
        <f t="shared" si="29"/>
        <v>47.610000000000014</v>
      </c>
      <c r="BF18" s="165">
        <f t="shared" si="29"/>
        <v>465.72</v>
      </c>
      <c r="BG18" s="165">
        <f t="shared" si="29"/>
        <v>970.48</v>
      </c>
      <c r="BH18" s="158">
        <f t="shared" si="29"/>
        <v>7.4333999999999998</v>
      </c>
      <c r="BI18" s="158">
        <f t="shared" si="29"/>
        <v>20.330100000000002</v>
      </c>
      <c r="BJ18" s="158">
        <f t="shared" si="29"/>
        <v>17.627700000000001</v>
      </c>
      <c r="BK18" s="158">
        <f t="shared" si="29"/>
        <v>17.098300000000002</v>
      </c>
      <c r="BL18" s="158">
        <f t="shared" si="29"/>
        <v>14.584199999999999</v>
      </c>
      <c r="BM18" s="158">
        <f t="shared" si="29"/>
        <v>10.904399999999999</v>
      </c>
      <c r="BN18" s="158">
        <f t="shared" si="29"/>
        <v>5.5466000000000006</v>
      </c>
      <c r="BO18" s="158">
        <f t="shared" si="30"/>
        <v>4.5685000000000002</v>
      </c>
      <c r="BP18" s="158">
        <f t="shared" si="30"/>
        <v>7.4333999999999998</v>
      </c>
      <c r="BQ18" s="158">
        <f t="shared" si="30"/>
        <v>20.330100000000002</v>
      </c>
      <c r="BR18" s="158">
        <f t="shared" si="30"/>
        <v>17.627700000000001</v>
      </c>
      <c r="BS18" s="158">
        <f t="shared" si="30"/>
        <v>17.098300000000002</v>
      </c>
      <c r="BT18" s="158">
        <f t="shared" si="30"/>
        <v>14.584199999999999</v>
      </c>
      <c r="BU18" s="158">
        <f t="shared" si="30"/>
        <v>10.904399999999999</v>
      </c>
      <c r="BV18" s="158">
        <f t="shared" si="30"/>
        <v>5.5466000000000006</v>
      </c>
      <c r="BW18" s="158">
        <f t="shared" si="30"/>
        <v>4.5685000000000002</v>
      </c>
      <c r="BX18" s="158">
        <f t="shared" si="30"/>
        <v>7.8240999999999996</v>
      </c>
      <c r="BY18" s="158">
        <f t="shared" si="31"/>
        <v>20.720800000000001</v>
      </c>
      <c r="BZ18" s="158">
        <f t="shared" si="31"/>
        <v>18.018400000000003</v>
      </c>
      <c r="CA18" s="158">
        <f t="shared" si="31"/>
        <v>17.489000000000004</v>
      </c>
      <c r="CB18" s="158">
        <f t="shared" si="31"/>
        <v>14.974900000000002</v>
      </c>
      <c r="CC18" s="158">
        <f t="shared" si="31"/>
        <v>11.295100000000001</v>
      </c>
      <c r="CD18" s="158">
        <f t="shared" si="31"/>
        <v>5.7292000000000005</v>
      </c>
      <c r="CE18" s="158">
        <f t="shared" si="31"/>
        <v>4.7511000000000001</v>
      </c>
      <c r="CF18" s="158">
        <f t="shared" si="31"/>
        <v>7.8240999999999996</v>
      </c>
      <c r="CG18" s="158">
        <f t="shared" si="31"/>
        <v>20.720800000000001</v>
      </c>
      <c r="CH18" s="158">
        <f t="shared" si="31"/>
        <v>18.018400000000003</v>
      </c>
      <c r="CI18" s="158">
        <f t="shared" si="31"/>
        <v>17.489000000000004</v>
      </c>
      <c r="CJ18" s="158">
        <f t="shared" si="31"/>
        <v>14.974900000000002</v>
      </c>
      <c r="CK18" s="158">
        <f t="shared" si="31"/>
        <v>11.295100000000001</v>
      </c>
      <c r="CL18" s="158">
        <f t="shared" si="31"/>
        <v>5.7292000000000005</v>
      </c>
      <c r="CM18" s="166">
        <f t="shared" si="31"/>
        <v>4.7511000000000001</v>
      </c>
    </row>
    <row r="19" spans="1:91" x14ac:dyDescent="0.2">
      <c r="A19" s="13">
        <f t="shared" si="32"/>
        <v>12</v>
      </c>
      <c r="B19" s="167" t="s">
        <v>49</v>
      </c>
      <c r="C19" s="153" t="s">
        <v>50</v>
      </c>
      <c r="D19" s="153"/>
      <c r="E19" s="153" t="s">
        <v>29</v>
      </c>
      <c r="F19" s="155" t="s">
        <v>30</v>
      </c>
      <c r="G19" s="156">
        <f t="shared" ref="G19:L28" si="40">IF($E19=$E$6,G$6,G$7)</f>
        <v>40.26</v>
      </c>
      <c r="H19" s="156">
        <f t="shared" si="40"/>
        <v>295.72000000000003</v>
      </c>
      <c r="I19" s="156">
        <f t="shared" si="40"/>
        <v>604.12</v>
      </c>
      <c r="J19" s="156">
        <f t="shared" si="40"/>
        <v>27.33</v>
      </c>
      <c r="K19" s="156">
        <f t="shared" si="40"/>
        <v>189.98</v>
      </c>
      <c r="L19" s="156">
        <f t="shared" si="40"/>
        <v>386.34</v>
      </c>
      <c r="M19" s="156">
        <f t="shared" si="4"/>
        <v>2.0099999999999998</v>
      </c>
      <c r="N19" s="156">
        <f t="shared" si="33"/>
        <v>-0.35</v>
      </c>
      <c r="O19" s="156">
        <f t="shared" si="34"/>
        <v>-0.01</v>
      </c>
      <c r="P19" s="156">
        <f t="shared" si="35"/>
        <v>0</v>
      </c>
      <c r="Q19" s="157">
        <f t="shared" si="21"/>
        <v>69.600000000000009</v>
      </c>
      <c r="R19" s="157">
        <f t="shared" si="22"/>
        <v>487.71000000000004</v>
      </c>
      <c r="S19" s="157">
        <f t="shared" si="23"/>
        <v>992.47</v>
      </c>
      <c r="T19" s="158">
        <f t="shared" si="5"/>
        <v>0</v>
      </c>
      <c r="U19" s="158">
        <f t="shared" si="6"/>
        <v>7.9367000000000001</v>
      </c>
      <c r="V19" s="158">
        <f t="shared" si="7"/>
        <v>7.2643000000000004</v>
      </c>
      <c r="W19" s="158">
        <f t="shared" si="8"/>
        <v>7.2949000000000002</v>
      </c>
      <c r="X19" s="158">
        <f t="shared" si="9"/>
        <v>5.4508000000000001</v>
      </c>
      <c r="Y19" s="158">
        <f t="shared" si="10"/>
        <v>2.7610000000000001</v>
      </c>
      <c r="Z19" s="158">
        <f t="shared" si="11"/>
        <v>1.3551</v>
      </c>
      <c r="AA19" s="158">
        <f t="shared" si="12"/>
        <v>0.377</v>
      </c>
      <c r="AB19" s="159">
        <f t="shared" si="24"/>
        <v>3.4836999999999998</v>
      </c>
      <c r="AC19" s="159">
        <f t="shared" si="25"/>
        <v>1.7603</v>
      </c>
      <c r="AD19" s="157">
        <f t="shared" si="13"/>
        <v>-21.63</v>
      </c>
      <c r="AE19" s="158">
        <f t="shared" si="39"/>
        <v>0</v>
      </c>
      <c r="AF19" s="158">
        <f t="shared" si="39"/>
        <v>4.96</v>
      </c>
      <c r="AG19" s="158">
        <f t="shared" si="39"/>
        <v>2.93</v>
      </c>
      <c r="AH19" s="158">
        <f t="shared" si="39"/>
        <v>2.37</v>
      </c>
      <c r="AI19" s="158">
        <f t="shared" si="39"/>
        <v>1.7</v>
      </c>
      <c r="AJ19" s="158">
        <f t="shared" si="39"/>
        <v>0.71</v>
      </c>
      <c r="AK19" s="158">
        <f t="shared" si="39"/>
        <v>0</v>
      </c>
      <c r="AL19" s="158">
        <f t="shared" si="36"/>
        <v>0.72920000000000007</v>
      </c>
      <c r="AM19" s="158">
        <f t="shared" si="15"/>
        <v>3.8699999999999998E-2</v>
      </c>
      <c r="AN19" s="158">
        <f t="shared" si="15"/>
        <v>2.3999999999999998E-3</v>
      </c>
      <c r="AO19" s="158">
        <f t="shared" si="15"/>
        <v>0.68810000000000004</v>
      </c>
      <c r="AP19" s="168">
        <f t="shared" si="15"/>
        <v>0</v>
      </c>
      <c r="AQ19" s="158">
        <f t="shared" si="26"/>
        <v>0.39069999999999999</v>
      </c>
      <c r="AR19" s="168">
        <f t="shared" si="16"/>
        <v>0.18260000000000001</v>
      </c>
      <c r="AS19" s="161">
        <f t="shared" si="27"/>
        <v>2.9417</v>
      </c>
      <c r="AT19" s="161">
        <f t="shared" si="17"/>
        <v>1.5610999999999999</v>
      </c>
      <c r="AU19" s="160">
        <f t="shared" si="17"/>
        <v>0.58279999999999998</v>
      </c>
      <c r="AV19" s="160">
        <f t="shared" si="17"/>
        <v>0.35880000000000001</v>
      </c>
      <c r="AW19" s="160">
        <f t="shared" si="17"/>
        <v>0.13</v>
      </c>
      <c r="AX19" s="160">
        <f t="shared" si="17"/>
        <v>0.13</v>
      </c>
      <c r="AY19" s="160">
        <f t="shared" si="38"/>
        <v>0.27879999999999999</v>
      </c>
      <c r="AZ19" s="161">
        <f t="shared" si="37"/>
        <v>0.1409</v>
      </c>
      <c r="BA19" s="162">
        <v>1.03135</v>
      </c>
      <c r="BB19" s="163">
        <v>38.979999999999997</v>
      </c>
      <c r="BC19" s="164">
        <v>38.898000000000003</v>
      </c>
      <c r="BD19" s="164"/>
      <c r="BE19" s="165">
        <f t="shared" ref="BE19:BN28" si="41">IF($E19=$E$6,BE$6,BE$7)</f>
        <v>47.610000000000014</v>
      </c>
      <c r="BF19" s="165">
        <f t="shared" si="41"/>
        <v>465.72</v>
      </c>
      <c r="BG19" s="165">
        <f t="shared" si="41"/>
        <v>970.48</v>
      </c>
      <c r="BH19" s="158">
        <f t="shared" si="41"/>
        <v>7.4333999999999998</v>
      </c>
      <c r="BI19" s="158">
        <f t="shared" si="41"/>
        <v>20.330100000000002</v>
      </c>
      <c r="BJ19" s="158">
        <f t="shared" si="41"/>
        <v>17.627700000000001</v>
      </c>
      <c r="BK19" s="158">
        <f t="shared" si="41"/>
        <v>17.098300000000002</v>
      </c>
      <c r="BL19" s="158">
        <f t="shared" si="41"/>
        <v>14.584199999999999</v>
      </c>
      <c r="BM19" s="158">
        <f t="shared" si="41"/>
        <v>10.904399999999999</v>
      </c>
      <c r="BN19" s="158">
        <f t="shared" si="41"/>
        <v>5.5466000000000006</v>
      </c>
      <c r="BO19" s="158">
        <f t="shared" ref="BO19:BX28" si="42">IF($E19=$E$6,BO$6,BO$7)</f>
        <v>4.5685000000000002</v>
      </c>
      <c r="BP19" s="158">
        <f t="shared" si="42"/>
        <v>7.4333999999999998</v>
      </c>
      <c r="BQ19" s="158">
        <f t="shared" si="42"/>
        <v>20.330100000000002</v>
      </c>
      <c r="BR19" s="158">
        <f t="shared" si="42"/>
        <v>17.627700000000001</v>
      </c>
      <c r="BS19" s="158">
        <f t="shared" si="42"/>
        <v>17.098300000000002</v>
      </c>
      <c r="BT19" s="158">
        <f t="shared" si="42"/>
        <v>14.584199999999999</v>
      </c>
      <c r="BU19" s="158">
        <f t="shared" si="42"/>
        <v>10.904399999999999</v>
      </c>
      <c r="BV19" s="158">
        <f t="shared" si="42"/>
        <v>5.5466000000000006</v>
      </c>
      <c r="BW19" s="158">
        <f t="shared" si="42"/>
        <v>4.5685000000000002</v>
      </c>
      <c r="BX19" s="158">
        <f t="shared" si="42"/>
        <v>7.8240999999999996</v>
      </c>
      <c r="BY19" s="158">
        <f t="shared" ref="BY19:CM28" si="43">IF($E19=$E$6,BY$6,BY$7)</f>
        <v>20.720800000000001</v>
      </c>
      <c r="BZ19" s="158">
        <f t="shared" si="43"/>
        <v>18.018400000000003</v>
      </c>
      <c r="CA19" s="158">
        <f t="shared" si="43"/>
        <v>17.489000000000004</v>
      </c>
      <c r="CB19" s="158">
        <f t="shared" si="43"/>
        <v>14.974900000000002</v>
      </c>
      <c r="CC19" s="158">
        <f t="shared" si="43"/>
        <v>11.295100000000001</v>
      </c>
      <c r="CD19" s="158">
        <f t="shared" si="43"/>
        <v>5.7292000000000005</v>
      </c>
      <c r="CE19" s="158">
        <f t="shared" si="43"/>
        <v>4.7511000000000001</v>
      </c>
      <c r="CF19" s="158">
        <f t="shared" si="43"/>
        <v>7.8240999999999996</v>
      </c>
      <c r="CG19" s="158">
        <f t="shared" si="43"/>
        <v>20.720800000000001</v>
      </c>
      <c r="CH19" s="158">
        <f t="shared" si="43"/>
        <v>18.018400000000003</v>
      </c>
      <c r="CI19" s="158">
        <f t="shared" si="43"/>
        <v>17.489000000000004</v>
      </c>
      <c r="CJ19" s="158">
        <f t="shared" si="43"/>
        <v>14.974900000000002</v>
      </c>
      <c r="CK19" s="158">
        <f t="shared" si="43"/>
        <v>11.295100000000001</v>
      </c>
      <c r="CL19" s="158">
        <f t="shared" si="43"/>
        <v>5.7292000000000005</v>
      </c>
      <c r="CM19" s="166">
        <f t="shared" si="43"/>
        <v>4.7511000000000001</v>
      </c>
    </row>
    <row r="20" spans="1:91" x14ac:dyDescent="0.2">
      <c r="A20" s="13">
        <f t="shared" si="32"/>
        <v>13</v>
      </c>
      <c r="B20" s="167" t="s">
        <v>51</v>
      </c>
      <c r="C20" s="153" t="s">
        <v>52</v>
      </c>
      <c r="D20" s="153"/>
      <c r="E20" s="153" t="s">
        <v>29</v>
      </c>
      <c r="F20" s="155" t="s">
        <v>30</v>
      </c>
      <c r="G20" s="156">
        <f t="shared" si="40"/>
        <v>40.26</v>
      </c>
      <c r="H20" s="156">
        <f t="shared" si="40"/>
        <v>295.72000000000003</v>
      </c>
      <c r="I20" s="156">
        <f t="shared" si="40"/>
        <v>604.12</v>
      </c>
      <c r="J20" s="156">
        <f t="shared" si="40"/>
        <v>27.33</v>
      </c>
      <c r="K20" s="156">
        <f t="shared" si="40"/>
        <v>189.98</v>
      </c>
      <c r="L20" s="156">
        <f t="shared" si="40"/>
        <v>386.34</v>
      </c>
      <c r="M20" s="156">
        <f t="shared" si="4"/>
        <v>2.0099999999999998</v>
      </c>
      <c r="N20" s="156">
        <f t="shared" si="33"/>
        <v>-0.35</v>
      </c>
      <c r="O20" s="156">
        <f t="shared" si="34"/>
        <v>-0.01</v>
      </c>
      <c r="P20" s="156">
        <f t="shared" si="35"/>
        <v>0</v>
      </c>
      <c r="Q20" s="157">
        <f t="shared" si="21"/>
        <v>69.600000000000009</v>
      </c>
      <c r="R20" s="157">
        <f t="shared" si="22"/>
        <v>487.71000000000004</v>
      </c>
      <c r="S20" s="157">
        <f t="shared" si="23"/>
        <v>992.47</v>
      </c>
      <c r="T20" s="158">
        <f t="shared" si="5"/>
        <v>0</v>
      </c>
      <c r="U20" s="158">
        <f t="shared" si="6"/>
        <v>7.9367000000000001</v>
      </c>
      <c r="V20" s="158">
        <f t="shared" si="7"/>
        <v>7.2643000000000004</v>
      </c>
      <c r="W20" s="158">
        <f t="shared" si="8"/>
        <v>7.2949000000000002</v>
      </c>
      <c r="X20" s="158">
        <f t="shared" si="9"/>
        <v>5.4508000000000001</v>
      </c>
      <c r="Y20" s="158">
        <f t="shared" si="10"/>
        <v>2.7610000000000001</v>
      </c>
      <c r="Z20" s="158">
        <f t="shared" si="11"/>
        <v>1.3551</v>
      </c>
      <c r="AA20" s="158">
        <f t="shared" si="12"/>
        <v>0.377</v>
      </c>
      <c r="AB20" s="159">
        <f t="shared" si="24"/>
        <v>3.4836999999999998</v>
      </c>
      <c r="AC20" s="159">
        <f t="shared" si="25"/>
        <v>1.7603</v>
      </c>
      <c r="AD20" s="157">
        <f t="shared" si="13"/>
        <v>-21.63</v>
      </c>
      <c r="AE20" s="158">
        <f t="shared" si="39"/>
        <v>0</v>
      </c>
      <c r="AF20" s="158">
        <f t="shared" si="39"/>
        <v>4.96</v>
      </c>
      <c r="AG20" s="158">
        <f t="shared" si="39"/>
        <v>2.93</v>
      </c>
      <c r="AH20" s="158">
        <f t="shared" si="39"/>
        <v>2.37</v>
      </c>
      <c r="AI20" s="158">
        <f t="shared" si="39"/>
        <v>1.7</v>
      </c>
      <c r="AJ20" s="158">
        <f t="shared" si="39"/>
        <v>0.71</v>
      </c>
      <c r="AK20" s="158">
        <f t="shared" si="39"/>
        <v>0</v>
      </c>
      <c r="AL20" s="158">
        <f t="shared" si="36"/>
        <v>0.72920000000000007</v>
      </c>
      <c r="AM20" s="158">
        <f t="shared" si="15"/>
        <v>3.8699999999999998E-2</v>
      </c>
      <c r="AN20" s="158">
        <f t="shared" si="15"/>
        <v>2.3999999999999998E-3</v>
      </c>
      <c r="AO20" s="158">
        <f t="shared" si="15"/>
        <v>0.68810000000000004</v>
      </c>
      <c r="AP20" s="168">
        <f t="shared" si="15"/>
        <v>0</v>
      </c>
      <c r="AQ20" s="158">
        <f t="shared" si="26"/>
        <v>0.39069999999999999</v>
      </c>
      <c r="AR20" s="168">
        <f t="shared" si="16"/>
        <v>0.18260000000000001</v>
      </c>
      <c r="AS20" s="161">
        <f t="shared" si="27"/>
        <v>2.9417</v>
      </c>
      <c r="AT20" s="161">
        <f t="shared" si="17"/>
        <v>1.5610999999999999</v>
      </c>
      <c r="AU20" s="160">
        <f t="shared" si="17"/>
        <v>0.58279999999999998</v>
      </c>
      <c r="AV20" s="160">
        <f t="shared" si="17"/>
        <v>0.35880000000000001</v>
      </c>
      <c r="AW20" s="160">
        <f t="shared" si="17"/>
        <v>0.13</v>
      </c>
      <c r="AX20" s="160">
        <f t="shared" si="17"/>
        <v>0.13</v>
      </c>
      <c r="AY20" s="160">
        <f t="shared" si="38"/>
        <v>0.27879999999999999</v>
      </c>
      <c r="AZ20" s="161">
        <f t="shared" si="37"/>
        <v>0.1409</v>
      </c>
      <c r="BA20" s="162">
        <v>1.0265569999999999</v>
      </c>
      <c r="BB20" s="163">
        <v>37.96</v>
      </c>
      <c r="BC20" s="164">
        <v>38.234999999999999</v>
      </c>
      <c r="BD20" s="164"/>
      <c r="BE20" s="165">
        <f t="shared" si="41"/>
        <v>47.610000000000014</v>
      </c>
      <c r="BF20" s="165">
        <f t="shared" si="41"/>
        <v>465.72</v>
      </c>
      <c r="BG20" s="165">
        <f t="shared" si="41"/>
        <v>970.48</v>
      </c>
      <c r="BH20" s="158">
        <f t="shared" si="41"/>
        <v>7.4333999999999998</v>
      </c>
      <c r="BI20" s="158">
        <f t="shared" si="41"/>
        <v>20.330100000000002</v>
      </c>
      <c r="BJ20" s="158">
        <f t="shared" si="41"/>
        <v>17.627700000000001</v>
      </c>
      <c r="BK20" s="158">
        <f t="shared" si="41"/>
        <v>17.098300000000002</v>
      </c>
      <c r="BL20" s="158">
        <f t="shared" si="41"/>
        <v>14.584199999999999</v>
      </c>
      <c r="BM20" s="158">
        <f t="shared" si="41"/>
        <v>10.904399999999999</v>
      </c>
      <c r="BN20" s="158">
        <f t="shared" si="41"/>
        <v>5.5466000000000006</v>
      </c>
      <c r="BO20" s="158">
        <f t="shared" si="42"/>
        <v>4.5685000000000002</v>
      </c>
      <c r="BP20" s="158">
        <f t="shared" si="42"/>
        <v>7.4333999999999998</v>
      </c>
      <c r="BQ20" s="158">
        <f t="shared" si="42"/>
        <v>20.330100000000002</v>
      </c>
      <c r="BR20" s="158">
        <f t="shared" si="42"/>
        <v>17.627700000000001</v>
      </c>
      <c r="BS20" s="158">
        <f t="shared" si="42"/>
        <v>17.098300000000002</v>
      </c>
      <c r="BT20" s="158">
        <f t="shared" si="42"/>
        <v>14.584199999999999</v>
      </c>
      <c r="BU20" s="158">
        <f t="shared" si="42"/>
        <v>10.904399999999999</v>
      </c>
      <c r="BV20" s="158">
        <f t="shared" si="42"/>
        <v>5.5466000000000006</v>
      </c>
      <c r="BW20" s="158">
        <f t="shared" si="42"/>
        <v>4.5685000000000002</v>
      </c>
      <c r="BX20" s="158">
        <f t="shared" si="42"/>
        <v>7.8240999999999996</v>
      </c>
      <c r="BY20" s="158">
        <f t="shared" si="43"/>
        <v>20.720800000000001</v>
      </c>
      <c r="BZ20" s="158">
        <f t="shared" si="43"/>
        <v>18.018400000000003</v>
      </c>
      <c r="CA20" s="158">
        <f t="shared" si="43"/>
        <v>17.489000000000004</v>
      </c>
      <c r="CB20" s="158">
        <f t="shared" si="43"/>
        <v>14.974900000000002</v>
      </c>
      <c r="CC20" s="158">
        <f t="shared" si="43"/>
        <v>11.295100000000001</v>
      </c>
      <c r="CD20" s="158">
        <f t="shared" si="43"/>
        <v>5.7292000000000005</v>
      </c>
      <c r="CE20" s="158">
        <f t="shared" si="43"/>
        <v>4.7511000000000001</v>
      </c>
      <c r="CF20" s="158">
        <f t="shared" si="43"/>
        <v>7.8240999999999996</v>
      </c>
      <c r="CG20" s="158">
        <f t="shared" si="43"/>
        <v>20.720800000000001</v>
      </c>
      <c r="CH20" s="158">
        <f t="shared" si="43"/>
        <v>18.018400000000003</v>
      </c>
      <c r="CI20" s="158">
        <f t="shared" si="43"/>
        <v>17.489000000000004</v>
      </c>
      <c r="CJ20" s="158">
        <f t="shared" si="43"/>
        <v>14.974900000000002</v>
      </c>
      <c r="CK20" s="158">
        <f t="shared" si="43"/>
        <v>11.295100000000001</v>
      </c>
      <c r="CL20" s="158">
        <f t="shared" si="43"/>
        <v>5.7292000000000005</v>
      </c>
      <c r="CM20" s="166">
        <f t="shared" si="43"/>
        <v>4.7511000000000001</v>
      </c>
    </row>
    <row r="21" spans="1:91" ht="16.5" x14ac:dyDescent="0.2">
      <c r="A21" s="13">
        <f t="shared" si="32"/>
        <v>14</v>
      </c>
      <c r="B21" s="167" t="s">
        <v>223</v>
      </c>
      <c r="C21" s="153" t="s">
        <v>132</v>
      </c>
      <c r="D21" s="153"/>
      <c r="E21" s="153" t="s">
        <v>29</v>
      </c>
      <c r="F21" s="155" t="s">
        <v>30</v>
      </c>
      <c r="G21" s="156">
        <f t="shared" si="40"/>
        <v>40.26</v>
      </c>
      <c r="H21" s="156">
        <f t="shared" si="40"/>
        <v>295.72000000000003</v>
      </c>
      <c r="I21" s="156">
        <f t="shared" si="40"/>
        <v>604.12</v>
      </c>
      <c r="J21" s="156">
        <f t="shared" si="40"/>
        <v>27.33</v>
      </c>
      <c r="K21" s="156">
        <f t="shared" si="40"/>
        <v>189.98</v>
      </c>
      <c r="L21" s="156">
        <f t="shared" si="40"/>
        <v>386.34</v>
      </c>
      <c r="M21" s="156">
        <f t="shared" si="4"/>
        <v>2.0099999999999998</v>
      </c>
      <c r="N21" s="156">
        <f t="shared" si="33"/>
        <v>-0.35</v>
      </c>
      <c r="O21" s="156">
        <f t="shared" si="34"/>
        <v>-0.01</v>
      </c>
      <c r="P21" s="156">
        <f t="shared" si="35"/>
        <v>0</v>
      </c>
      <c r="Q21" s="157">
        <f>SUM(G21+J21+$M21)</f>
        <v>69.600000000000009</v>
      </c>
      <c r="R21" s="157">
        <f>SUM(H21+K21+$M21)</f>
        <v>487.71000000000004</v>
      </c>
      <c r="S21" s="157">
        <f>SUM(I21+L21+$M21)</f>
        <v>992.47</v>
      </c>
      <c r="T21" s="158">
        <f t="shared" si="5"/>
        <v>0</v>
      </c>
      <c r="U21" s="158">
        <f t="shared" si="6"/>
        <v>7.9367000000000001</v>
      </c>
      <c r="V21" s="158">
        <f t="shared" si="7"/>
        <v>7.2643000000000004</v>
      </c>
      <c r="W21" s="158">
        <f t="shared" si="8"/>
        <v>7.2949000000000002</v>
      </c>
      <c r="X21" s="158">
        <f t="shared" si="9"/>
        <v>5.4508000000000001</v>
      </c>
      <c r="Y21" s="158">
        <f t="shared" si="10"/>
        <v>2.7610000000000001</v>
      </c>
      <c r="Z21" s="158">
        <f t="shared" si="11"/>
        <v>1.3551</v>
      </c>
      <c r="AA21" s="158">
        <f t="shared" si="12"/>
        <v>0.377</v>
      </c>
      <c r="AB21" s="159">
        <f t="shared" si="24"/>
        <v>3.4836999999999998</v>
      </c>
      <c r="AC21" s="159">
        <f t="shared" si="25"/>
        <v>1.7603</v>
      </c>
      <c r="AD21" s="157">
        <f t="shared" si="13"/>
        <v>-21.63</v>
      </c>
      <c r="AE21" s="158">
        <f t="shared" si="39"/>
        <v>0</v>
      </c>
      <c r="AF21" s="158">
        <f t="shared" si="39"/>
        <v>4.96</v>
      </c>
      <c r="AG21" s="158">
        <f t="shared" si="39"/>
        <v>2.93</v>
      </c>
      <c r="AH21" s="158">
        <f t="shared" si="39"/>
        <v>2.37</v>
      </c>
      <c r="AI21" s="158">
        <f t="shared" si="39"/>
        <v>1.7</v>
      </c>
      <c r="AJ21" s="158">
        <f t="shared" si="39"/>
        <v>0.71</v>
      </c>
      <c r="AK21" s="158">
        <f t="shared" si="39"/>
        <v>0</v>
      </c>
      <c r="AL21" s="158">
        <f>AM21+AN21+AO21</f>
        <v>0.72920000000000007</v>
      </c>
      <c r="AM21" s="158">
        <f t="shared" si="15"/>
        <v>3.8699999999999998E-2</v>
      </c>
      <c r="AN21" s="158">
        <f t="shared" si="15"/>
        <v>2.3999999999999998E-3</v>
      </c>
      <c r="AO21" s="158">
        <f t="shared" si="15"/>
        <v>0.68810000000000004</v>
      </c>
      <c r="AP21" s="168">
        <f t="shared" si="15"/>
        <v>0</v>
      </c>
      <c r="AQ21" s="158">
        <f t="shared" si="26"/>
        <v>0.39069999999999999</v>
      </c>
      <c r="AR21" s="168">
        <f t="shared" si="16"/>
        <v>0.18260000000000001</v>
      </c>
      <c r="AS21" s="161">
        <f t="shared" si="27"/>
        <v>2.9417</v>
      </c>
      <c r="AT21" s="161">
        <f t="shared" si="17"/>
        <v>1.5610999999999999</v>
      </c>
      <c r="AU21" s="160">
        <f t="shared" si="17"/>
        <v>0.58279999999999998</v>
      </c>
      <c r="AV21" s="160">
        <f t="shared" si="17"/>
        <v>0.35880000000000001</v>
      </c>
      <c r="AW21" s="160">
        <f t="shared" si="17"/>
        <v>0.13</v>
      </c>
      <c r="AX21" s="160">
        <f t="shared" si="17"/>
        <v>0.13</v>
      </c>
      <c r="AY21" s="160">
        <f t="shared" si="38"/>
        <v>0.27879999999999999</v>
      </c>
      <c r="AZ21" s="161">
        <f t="shared" si="37"/>
        <v>0.1409</v>
      </c>
      <c r="BA21" s="162">
        <v>1.0265569999999999</v>
      </c>
      <c r="BB21" s="163">
        <v>37.96</v>
      </c>
      <c r="BC21" s="164">
        <v>38.234999999999999</v>
      </c>
      <c r="BD21" s="164"/>
      <c r="BE21" s="165">
        <f t="shared" si="41"/>
        <v>47.610000000000014</v>
      </c>
      <c r="BF21" s="165">
        <f t="shared" si="41"/>
        <v>465.72</v>
      </c>
      <c r="BG21" s="165">
        <f t="shared" si="41"/>
        <v>970.48</v>
      </c>
      <c r="BH21" s="158">
        <f t="shared" si="41"/>
        <v>7.4333999999999998</v>
      </c>
      <c r="BI21" s="158">
        <f t="shared" si="41"/>
        <v>20.330100000000002</v>
      </c>
      <c r="BJ21" s="158">
        <f t="shared" si="41"/>
        <v>17.627700000000001</v>
      </c>
      <c r="BK21" s="158">
        <f t="shared" si="41"/>
        <v>17.098300000000002</v>
      </c>
      <c r="BL21" s="158">
        <f t="shared" si="41"/>
        <v>14.584199999999999</v>
      </c>
      <c r="BM21" s="158">
        <f t="shared" si="41"/>
        <v>10.904399999999999</v>
      </c>
      <c r="BN21" s="158">
        <f t="shared" si="41"/>
        <v>5.5466000000000006</v>
      </c>
      <c r="BO21" s="158">
        <f t="shared" si="42"/>
        <v>4.5685000000000002</v>
      </c>
      <c r="BP21" s="158">
        <f t="shared" si="42"/>
        <v>7.4333999999999998</v>
      </c>
      <c r="BQ21" s="158">
        <f t="shared" si="42"/>
        <v>20.330100000000002</v>
      </c>
      <c r="BR21" s="158">
        <f t="shared" si="42"/>
        <v>17.627700000000001</v>
      </c>
      <c r="BS21" s="158">
        <f t="shared" si="42"/>
        <v>17.098300000000002</v>
      </c>
      <c r="BT21" s="158">
        <f t="shared" si="42"/>
        <v>14.584199999999999</v>
      </c>
      <c r="BU21" s="158">
        <f t="shared" si="42"/>
        <v>10.904399999999999</v>
      </c>
      <c r="BV21" s="158">
        <f t="shared" si="42"/>
        <v>5.5466000000000006</v>
      </c>
      <c r="BW21" s="158">
        <f t="shared" si="42"/>
        <v>4.5685000000000002</v>
      </c>
      <c r="BX21" s="158">
        <f t="shared" si="42"/>
        <v>7.8240999999999996</v>
      </c>
      <c r="BY21" s="158">
        <f t="shared" si="43"/>
        <v>20.720800000000001</v>
      </c>
      <c r="BZ21" s="158">
        <f t="shared" si="43"/>
        <v>18.018400000000003</v>
      </c>
      <c r="CA21" s="158">
        <f t="shared" si="43"/>
        <v>17.489000000000004</v>
      </c>
      <c r="CB21" s="158">
        <f t="shared" si="43"/>
        <v>14.974900000000002</v>
      </c>
      <c r="CC21" s="158">
        <f t="shared" si="43"/>
        <v>11.295100000000001</v>
      </c>
      <c r="CD21" s="158">
        <f t="shared" si="43"/>
        <v>5.7292000000000005</v>
      </c>
      <c r="CE21" s="158">
        <f t="shared" si="43"/>
        <v>4.7511000000000001</v>
      </c>
      <c r="CF21" s="158">
        <f t="shared" si="43"/>
        <v>7.8240999999999996</v>
      </c>
      <c r="CG21" s="158">
        <f t="shared" si="43"/>
        <v>20.720800000000001</v>
      </c>
      <c r="CH21" s="158">
        <f t="shared" si="43"/>
        <v>18.018400000000003</v>
      </c>
      <c r="CI21" s="158">
        <f t="shared" si="43"/>
        <v>17.489000000000004</v>
      </c>
      <c r="CJ21" s="158">
        <f t="shared" si="43"/>
        <v>14.974900000000002</v>
      </c>
      <c r="CK21" s="158">
        <f t="shared" si="43"/>
        <v>11.295100000000001</v>
      </c>
      <c r="CL21" s="158">
        <f t="shared" si="43"/>
        <v>5.7292000000000005</v>
      </c>
      <c r="CM21" s="166">
        <f t="shared" si="43"/>
        <v>4.7511000000000001</v>
      </c>
    </row>
    <row r="22" spans="1:91" x14ac:dyDescent="0.2">
      <c r="A22" s="13">
        <f t="shared" si="32"/>
        <v>15</v>
      </c>
      <c r="B22" s="167" t="s">
        <v>53</v>
      </c>
      <c r="C22" s="153" t="s">
        <v>54</v>
      </c>
      <c r="D22" s="153"/>
      <c r="E22" s="153" t="s">
        <v>29</v>
      </c>
      <c r="F22" s="155" t="s">
        <v>30</v>
      </c>
      <c r="G22" s="156">
        <f t="shared" si="40"/>
        <v>40.26</v>
      </c>
      <c r="H22" s="156">
        <f t="shared" si="40"/>
        <v>295.72000000000003</v>
      </c>
      <c r="I22" s="156">
        <f t="shared" si="40"/>
        <v>604.12</v>
      </c>
      <c r="J22" s="156">
        <f t="shared" si="40"/>
        <v>27.33</v>
      </c>
      <c r="K22" s="156">
        <f t="shared" si="40"/>
        <v>189.98</v>
      </c>
      <c r="L22" s="156">
        <f t="shared" si="40"/>
        <v>386.34</v>
      </c>
      <c r="M22" s="156">
        <f t="shared" si="4"/>
        <v>2.0099999999999998</v>
      </c>
      <c r="N22" s="156">
        <f t="shared" si="33"/>
        <v>-0.35</v>
      </c>
      <c r="O22" s="156">
        <f t="shared" si="34"/>
        <v>-0.01</v>
      </c>
      <c r="P22" s="156">
        <f t="shared" si="35"/>
        <v>0</v>
      </c>
      <c r="Q22" s="157">
        <f t="shared" si="21"/>
        <v>69.600000000000009</v>
      </c>
      <c r="R22" s="157">
        <f t="shared" si="22"/>
        <v>487.71000000000004</v>
      </c>
      <c r="S22" s="157">
        <f t="shared" si="23"/>
        <v>992.47</v>
      </c>
      <c r="T22" s="158">
        <f t="shared" si="5"/>
        <v>0</v>
      </c>
      <c r="U22" s="158">
        <f t="shared" si="6"/>
        <v>7.9367000000000001</v>
      </c>
      <c r="V22" s="158">
        <f t="shared" si="7"/>
        <v>7.2643000000000004</v>
      </c>
      <c r="W22" s="158">
        <f t="shared" si="8"/>
        <v>7.2949000000000002</v>
      </c>
      <c r="X22" s="158">
        <f t="shared" si="9"/>
        <v>5.4508000000000001</v>
      </c>
      <c r="Y22" s="158">
        <f t="shared" si="10"/>
        <v>2.7610000000000001</v>
      </c>
      <c r="Z22" s="158">
        <f t="shared" si="11"/>
        <v>1.3551</v>
      </c>
      <c r="AA22" s="158">
        <f t="shared" si="12"/>
        <v>0.377</v>
      </c>
      <c r="AB22" s="159">
        <f t="shared" si="24"/>
        <v>3.4836999999999998</v>
      </c>
      <c r="AC22" s="159">
        <f t="shared" si="25"/>
        <v>1.7603</v>
      </c>
      <c r="AD22" s="157">
        <f t="shared" si="13"/>
        <v>-21.63</v>
      </c>
      <c r="AE22" s="158">
        <f t="shared" si="39"/>
        <v>0</v>
      </c>
      <c r="AF22" s="158">
        <f t="shared" si="39"/>
        <v>4.96</v>
      </c>
      <c r="AG22" s="158">
        <f t="shared" si="39"/>
        <v>2.93</v>
      </c>
      <c r="AH22" s="158">
        <f t="shared" si="39"/>
        <v>2.37</v>
      </c>
      <c r="AI22" s="158">
        <f t="shared" si="39"/>
        <v>1.7</v>
      </c>
      <c r="AJ22" s="158">
        <f t="shared" si="39"/>
        <v>0.71</v>
      </c>
      <c r="AK22" s="158">
        <f t="shared" si="39"/>
        <v>0</v>
      </c>
      <c r="AL22" s="158">
        <f t="shared" si="36"/>
        <v>0.72920000000000007</v>
      </c>
      <c r="AM22" s="158">
        <f t="shared" si="15"/>
        <v>3.8699999999999998E-2</v>
      </c>
      <c r="AN22" s="158">
        <f t="shared" si="15"/>
        <v>2.3999999999999998E-3</v>
      </c>
      <c r="AO22" s="158">
        <f t="shared" si="15"/>
        <v>0.68810000000000004</v>
      </c>
      <c r="AP22" s="168">
        <f t="shared" si="15"/>
        <v>0</v>
      </c>
      <c r="AQ22" s="158">
        <f t="shared" si="26"/>
        <v>0.39069999999999999</v>
      </c>
      <c r="AR22" s="168">
        <f t="shared" si="16"/>
        <v>0.18260000000000001</v>
      </c>
      <c r="AS22" s="161">
        <f t="shared" si="27"/>
        <v>2.9417</v>
      </c>
      <c r="AT22" s="161">
        <f t="shared" si="17"/>
        <v>1.5610999999999999</v>
      </c>
      <c r="AU22" s="160">
        <f t="shared" si="17"/>
        <v>0.58279999999999998</v>
      </c>
      <c r="AV22" s="160">
        <f t="shared" si="17"/>
        <v>0.35880000000000001</v>
      </c>
      <c r="AW22" s="160">
        <f t="shared" si="17"/>
        <v>0.13</v>
      </c>
      <c r="AX22" s="160">
        <f t="shared" si="17"/>
        <v>0.13</v>
      </c>
      <c r="AY22" s="160">
        <f t="shared" si="38"/>
        <v>0.27879999999999999</v>
      </c>
      <c r="AZ22" s="161">
        <f t="shared" si="37"/>
        <v>0.1409</v>
      </c>
      <c r="BA22" s="162">
        <v>1.011304</v>
      </c>
      <c r="BB22" s="163">
        <v>38.86</v>
      </c>
      <c r="BC22" s="164">
        <v>38.877000000000002</v>
      </c>
      <c r="BD22" s="164"/>
      <c r="BE22" s="165">
        <f t="shared" si="41"/>
        <v>47.610000000000014</v>
      </c>
      <c r="BF22" s="165">
        <f t="shared" si="41"/>
        <v>465.72</v>
      </c>
      <c r="BG22" s="165">
        <f t="shared" si="41"/>
        <v>970.48</v>
      </c>
      <c r="BH22" s="158">
        <f t="shared" si="41"/>
        <v>7.4333999999999998</v>
      </c>
      <c r="BI22" s="158">
        <f t="shared" si="41"/>
        <v>20.330100000000002</v>
      </c>
      <c r="BJ22" s="158">
        <f t="shared" si="41"/>
        <v>17.627700000000001</v>
      </c>
      <c r="BK22" s="158">
        <f t="shared" si="41"/>
        <v>17.098300000000002</v>
      </c>
      <c r="BL22" s="158">
        <f t="shared" si="41"/>
        <v>14.584199999999999</v>
      </c>
      <c r="BM22" s="158">
        <f t="shared" si="41"/>
        <v>10.904399999999999</v>
      </c>
      <c r="BN22" s="158">
        <f t="shared" si="41"/>
        <v>5.5466000000000006</v>
      </c>
      <c r="BO22" s="158">
        <f t="shared" si="42"/>
        <v>4.5685000000000002</v>
      </c>
      <c r="BP22" s="158">
        <f t="shared" si="42"/>
        <v>7.4333999999999998</v>
      </c>
      <c r="BQ22" s="158">
        <f t="shared" si="42"/>
        <v>20.330100000000002</v>
      </c>
      <c r="BR22" s="158">
        <f t="shared" si="42"/>
        <v>17.627700000000001</v>
      </c>
      <c r="BS22" s="158">
        <f t="shared" si="42"/>
        <v>17.098300000000002</v>
      </c>
      <c r="BT22" s="158">
        <f t="shared" si="42"/>
        <v>14.584199999999999</v>
      </c>
      <c r="BU22" s="158">
        <f t="shared" si="42"/>
        <v>10.904399999999999</v>
      </c>
      <c r="BV22" s="158">
        <f t="shared" si="42"/>
        <v>5.5466000000000006</v>
      </c>
      <c r="BW22" s="158">
        <f t="shared" si="42"/>
        <v>4.5685000000000002</v>
      </c>
      <c r="BX22" s="158">
        <f t="shared" si="42"/>
        <v>7.8240999999999996</v>
      </c>
      <c r="BY22" s="158">
        <f t="shared" si="43"/>
        <v>20.720800000000001</v>
      </c>
      <c r="BZ22" s="158">
        <f t="shared" si="43"/>
        <v>18.018400000000003</v>
      </c>
      <c r="CA22" s="158">
        <f t="shared" si="43"/>
        <v>17.489000000000004</v>
      </c>
      <c r="CB22" s="158">
        <f t="shared" si="43"/>
        <v>14.974900000000002</v>
      </c>
      <c r="CC22" s="158">
        <f t="shared" si="43"/>
        <v>11.295100000000001</v>
      </c>
      <c r="CD22" s="158">
        <f t="shared" si="43"/>
        <v>5.7292000000000005</v>
      </c>
      <c r="CE22" s="158">
        <f t="shared" si="43"/>
        <v>4.7511000000000001</v>
      </c>
      <c r="CF22" s="158">
        <f t="shared" si="43"/>
        <v>7.8240999999999996</v>
      </c>
      <c r="CG22" s="158">
        <f t="shared" si="43"/>
        <v>20.720800000000001</v>
      </c>
      <c r="CH22" s="158">
        <f t="shared" si="43"/>
        <v>18.018400000000003</v>
      </c>
      <c r="CI22" s="158">
        <f t="shared" si="43"/>
        <v>17.489000000000004</v>
      </c>
      <c r="CJ22" s="158">
        <f t="shared" si="43"/>
        <v>14.974900000000002</v>
      </c>
      <c r="CK22" s="158">
        <f t="shared" si="43"/>
        <v>11.295100000000001</v>
      </c>
      <c r="CL22" s="158">
        <f t="shared" si="43"/>
        <v>5.7292000000000005</v>
      </c>
      <c r="CM22" s="166">
        <f t="shared" si="43"/>
        <v>4.7511000000000001</v>
      </c>
    </row>
    <row r="23" spans="1:91" ht="18" x14ac:dyDescent="0.2">
      <c r="A23" s="13">
        <f t="shared" si="32"/>
        <v>16</v>
      </c>
      <c r="B23" s="167" t="s">
        <v>55</v>
      </c>
      <c r="C23" s="153" t="s">
        <v>32</v>
      </c>
      <c r="D23" s="153"/>
      <c r="E23" s="154" t="s">
        <v>33</v>
      </c>
      <c r="F23" s="155" t="s">
        <v>30</v>
      </c>
      <c r="G23" s="156">
        <f t="shared" si="40"/>
        <v>49.52</v>
      </c>
      <c r="H23" s="156">
        <f t="shared" si="40"/>
        <v>375.6</v>
      </c>
      <c r="I23" s="156">
        <f t="shared" si="40"/>
        <v>726.93</v>
      </c>
      <c r="J23" s="156">
        <f t="shared" si="40"/>
        <v>29.23</v>
      </c>
      <c r="K23" s="156">
        <f t="shared" si="40"/>
        <v>210.52</v>
      </c>
      <c r="L23" s="156">
        <f t="shared" si="40"/>
        <v>405.84</v>
      </c>
      <c r="M23" s="156">
        <f t="shared" si="4"/>
        <v>2.0099999999999998</v>
      </c>
      <c r="N23" s="156">
        <f t="shared" si="33"/>
        <v>-0.23</v>
      </c>
      <c r="O23" s="156">
        <f t="shared" si="34"/>
        <v>7.0000000000000007E-2</v>
      </c>
      <c r="P23" s="156">
        <f t="shared" si="35"/>
        <v>0</v>
      </c>
      <c r="Q23" s="157">
        <f t="shared" si="21"/>
        <v>80.760000000000005</v>
      </c>
      <c r="R23" s="157">
        <f t="shared" si="22"/>
        <v>588.13</v>
      </c>
      <c r="S23" s="157">
        <f t="shared" si="23"/>
        <v>1134.78</v>
      </c>
      <c r="T23" s="158">
        <f t="shared" si="5"/>
        <v>0</v>
      </c>
      <c r="U23" s="158">
        <f t="shared" si="6"/>
        <v>10.7315</v>
      </c>
      <c r="V23" s="158">
        <f t="shared" si="7"/>
        <v>9.8223000000000003</v>
      </c>
      <c r="W23" s="158">
        <f t="shared" si="8"/>
        <v>9.8635999999999999</v>
      </c>
      <c r="X23" s="158">
        <f t="shared" si="9"/>
        <v>7.3700999999999999</v>
      </c>
      <c r="Y23" s="158">
        <f t="shared" si="10"/>
        <v>3.7332999999999998</v>
      </c>
      <c r="Z23" s="158">
        <f t="shared" si="11"/>
        <v>1.8322000000000001</v>
      </c>
      <c r="AA23" s="158">
        <f t="shared" si="12"/>
        <v>0.50970000000000004</v>
      </c>
      <c r="AB23" s="159">
        <f t="shared" si="24"/>
        <v>3.4836999999999998</v>
      </c>
      <c r="AC23" s="159">
        <f t="shared" si="25"/>
        <v>1.7603</v>
      </c>
      <c r="AD23" s="157">
        <f t="shared" si="13"/>
        <v>-21.63</v>
      </c>
      <c r="AE23" s="158">
        <f t="shared" si="39"/>
        <v>0</v>
      </c>
      <c r="AF23" s="158">
        <f t="shared" si="39"/>
        <v>4.96</v>
      </c>
      <c r="AG23" s="158">
        <f t="shared" si="39"/>
        <v>2.93</v>
      </c>
      <c r="AH23" s="158">
        <f t="shared" si="39"/>
        <v>2.37</v>
      </c>
      <c r="AI23" s="158">
        <f t="shared" si="39"/>
        <v>1.7</v>
      </c>
      <c r="AJ23" s="158">
        <f t="shared" si="39"/>
        <v>0.71</v>
      </c>
      <c r="AK23" s="158">
        <f t="shared" si="39"/>
        <v>0</v>
      </c>
      <c r="AL23" s="158">
        <f t="shared" si="36"/>
        <v>0.72920000000000007</v>
      </c>
      <c r="AM23" s="158">
        <f t="shared" si="15"/>
        <v>3.8699999999999998E-2</v>
      </c>
      <c r="AN23" s="158">
        <f t="shared" si="15"/>
        <v>2.3999999999999998E-3</v>
      </c>
      <c r="AO23" s="158">
        <f t="shared" si="15"/>
        <v>0.68810000000000004</v>
      </c>
      <c r="AP23" s="168">
        <f t="shared" si="15"/>
        <v>0</v>
      </c>
      <c r="AQ23" s="158">
        <f t="shared" si="26"/>
        <v>0.39069999999999999</v>
      </c>
      <c r="AR23" s="168">
        <f t="shared" si="16"/>
        <v>0.18260000000000001</v>
      </c>
      <c r="AS23" s="161">
        <f t="shared" si="27"/>
        <v>2.9417</v>
      </c>
      <c r="AT23" s="161">
        <f t="shared" si="17"/>
        <v>1.5610999999999999</v>
      </c>
      <c r="AU23" s="160">
        <f t="shared" si="17"/>
        <v>0.58279999999999998</v>
      </c>
      <c r="AV23" s="160">
        <f t="shared" si="17"/>
        <v>0.35880000000000001</v>
      </c>
      <c r="AW23" s="160">
        <f t="shared" si="17"/>
        <v>0.13</v>
      </c>
      <c r="AX23" s="160">
        <f t="shared" si="17"/>
        <v>0.13</v>
      </c>
      <c r="AY23" s="160">
        <f t="shared" si="38"/>
        <v>0.27879999999999999</v>
      </c>
      <c r="AZ23" s="161">
        <f t="shared" si="37"/>
        <v>0.1409</v>
      </c>
      <c r="BA23" s="162">
        <v>0.95256300000000005</v>
      </c>
      <c r="BB23" s="163">
        <v>38.81</v>
      </c>
      <c r="BC23" s="164">
        <f>$BB$9</f>
        <v>38.81</v>
      </c>
      <c r="BD23" s="164"/>
      <c r="BE23" s="165">
        <f t="shared" si="41"/>
        <v>58.97</v>
      </c>
      <c r="BF23" s="165">
        <f t="shared" si="41"/>
        <v>566.34</v>
      </c>
      <c r="BG23" s="165">
        <f t="shared" si="41"/>
        <v>1112.9899999999998</v>
      </c>
      <c r="BH23" s="158">
        <f t="shared" si="41"/>
        <v>7.4333999999999998</v>
      </c>
      <c r="BI23" s="158">
        <f t="shared" si="41"/>
        <v>23.1249</v>
      </c>
      <c r="BJ23" s="158">
        <f t="shared" si="41"/>
        <v>20.185700000000001</v>
      </c>
      <c r="BK23" s="158">
        <f t="shared" si="41"/>
        <v>19.667000000000002</v>
      </c>
      <c r="BL23" s="158">
        <f t="shared" si="41"/>
        <v>16.503499999999999</v>
      </c>
      <c r="BM23" s="158">
        <f t="shared" si="41"/>
        <v>11.8767</v>
      </c>
      <c r="BN23" s="158">
        <f t="shared" si="41"/>
        <v>6.0236999999999998</v>
      </c>
      <c r="BO23" s="158">
        <f t="shared" si="42"/>
        <v>4.7012</v>
      </c>
      <c r="BP23" s="158">
        <f t="shared" si="42"/>
        <v>7.4333999999999998</v>
      </c>
      <c r="BQ23" s="158">
        <f t="shared" si="42"/>
        <v>23.1249</v>
      </c>
      <c r="BR23" s="158">
        <f t="shared" si="42"/>
        <v>20.185700000000001</v>
      </c>
      <c r="BS23" s="158">
        <f t="shared" si="42"/>
        <v>19.667000000000002</v>
      </c>
      <c r="BT23" s="158">
        <f t="shared" si="42"/>
        <v>16.503499999999999</v>
      </c>
      <c r="BU23" s="158">
        <f t="shared" si="42"/>
        <v>11.8767</v>
      </c>
      <c r="BV23" s="158">
        <f t="shared" si="42"/>
        <v>6.0236999999999998</v>
      </c>
      <c r="BW23" s="158">
        <f t="shared" si="42"/>
        <v>4.7012</v>
      </c>
      <c r="BX23" s="158">
        <f t="shared" si="42"/>
        <v>7.8240999999999996</v>
      </c>
      <c r="BY23" s="158">
        <f t="shared" si="43"/>
        <v>23.515599999999999</v>
      </c>
      <c r="BZ23" s="158">
        <f t="shared" si="43"/>
        <v>20.5764</v>
      </c>
      <c r="CA23" s="158">
        <f t="shared" si="43"/>
        <v>20.057700000000001</v>
      </c>
      <c r="CB23" s="158">
        <f t="shared" si="43"/>
        <v>16.894200000000001</v>
      </c>
      <c r="CC23" s="158">
        <f t="shared" si="43"/>
        <v>12.267400000000002</v>
      </c>
      <c r="CD23" s="158">
        <f t="shared" si="43"/>
        <v>6.2062999999999997</v>
      </c>
      <c r="CE23" s="158">
        <f t="shared" si="43"/>
        <v>4.8837999999999999</v>
      </c>
      <c r="CF23" s="158">
        <f t="shared" si="43"/>
        <v>7.8240999999999996</v>
      </c>
      <c r="CG23" s="158">
        <f t="shared" si="43"/>
        <v>23.515599999999999</v>
      </c>
      <c r="CH23" s="158">
        <f t="shared" si="43"/>
        <v>20.5764</v>
      </c>
      <c r="CI23" s="158">
        <f t="shared" si="43"/>
        <v>20.057700000000001</v>
      </c>
      <c r="CJ23" s="158">
        <f t="shared" si="43"/>
        <v>16.894200000000001</v>
      </c>
      <c r="CK23" s="158">
        <f t="shared" si="43"/>
        <v>12.267400000000002</v>
      </c>
      <c r="CL23" s="158">
        <f t="shared" si="43"/>
        <v>6.2062999999999997</v>
      </c>
      <c r="CM23" s="166">
        <f t="shared" si="43"/>
        <v>4.8837999999999999</v>
      </c>
    </row>
    <row r="24" spans="1:91" x14ac:dyDescent="0.2">
      <c r="A24" s="13">
        <f t="shared" si="32"/>
        <v>17</v>
      </c>
      <c r="B24" s="167" t="s">
        <v>56</v>
      </c>
      <c r="C24" s="153" t="s">
        <v>50</v>
      </c>
      <c r="D24" s="153"/>
      <c r="E24" s="153" t="s">
        <v>29</v>
      </c>
      <c r="F24" s="155" t="s">
        <v>30</v>
      </c>
      <c r="G24" s="156">
        <f t="shared" si="40"/>
        <v>40.26</v>
      </c>
      <c r="H24" s="156">
        <f t="shared" si="40"/>
        <v>295.72000000000003</v>
      </c>
      <c r="I24" s="156">
        <f t="shared" si="40"/>
        <v>604.12</v>
      </c>
      <c r="J24" s="156">
        <f t="shared" si="40"/>
        <v>27.33</v>
      </c>
      <c r="K24" s="156">
        <f t="shared" si="40"/>
        <v>189.98</v>
      </c>
      <c r="L24" s="156">
        <f t="shared" si="40"/>
        <v>386.34</v>
      </c>
      <c r="M24" s="156">
        <f t="shared" si="4"/>
        <v>2.0099999999999998</v>
      </c>
      <c r="N24" s="156">
        <f t="shared" si="33"/>
        <v>-0.35</v>
      </c>
      <c r="O24" s="156">
        <f t="shared" si="34"/>
        <v>-0.01</v>
      </c>
      <c r="P24" s="156">
        <f t="shared" si="35"/>
        <v>0</v>
      </c>
      <c r="Q24" s="157">
        <f t="shared" si="21"/>
        <v>69.600000000000009</v>
      </c>
      <c r="R24" s="157">
        <f t="shared" si="22"/>
        <v>487.71000000000004</v>
      </c>
      <c r="S24" s="157">
        <f t="shared" si="23"/>
        <v>992.47</v>
      </c>
      <c r="T24" s="158">
        <f t="shared" si="5"/>
        <v>0</v>
      </c>
      <c r="U24" s="158">
        <f t="shared" si="6"/>
        <v>7.9367000000000001</v>
      </c>
      <c r="V24" s="158">
        <f t="shared" si="7"/>
        <v>7.2643000000000004</v>
      </c>
      <c r="W24" s="158">
        <f t="shared" si="8"/>
        <v>7.2949000000000002</v>
      </c>
      <c r="X24" s="158">
        <f t="shared" si="9"/>
        <v>5.4508000000000001</v>
      </c>
      <c r="Y24" s="158">
        <f t="shared" si="10"/>
        <v>2.7610000000000001</v>
      </c>
      <c r="Z24" s="158">
        <f t="shared" si="11"/>
        <v>1.3551</v>
      </c>
      <c r="AA24" s="158">
        <f t="shared" si="12"/>
        <v>0.377</v>
      </c>
      <c r="AB24" s="159">
        <f t="shared" si="24"/>
        <v>3.4836999999999998</v>
      </c>
      <c r="AC24" s="159">
        <f t="shared" si="25"/>
        <v>1.7603</v>
      </c>
      <c r="AD24" s="157">
        <f t="shared" si="13"/>
        <v>-21.63</v>
      </c>
      <c r="AE24" s="158">
        <f t="shared" si="39"/>
        <v>0</v>
      </c>
      <c r="AF24" s="158">
        <f t="shared" si="39"/>
        <v>4.96</v>
      </c>
      <c r="AG24" s="158">
        <f t="shared" si="39"/>
        <v>2.93</v>
      </c>
      <c r="AH24" s="158">
        <f t="shared" si="39"/>
        <v>2.37</v>
      </c>
      <c r="AI24" s="158">
        <f t="shared" si="39"/>
        <v>1.7</v>
      </c>
      <c r="AJ24" s="158">
        <f t="shared" si="39"/>
        <v>0.71</v>
      </c>
      <c r="AK24" s="158">
        <f t="shared" si="39"/>
        <v>0</v>
      </c>
      <c r="AL24" s="158">
        <f t="shared" si="36"/>
        <v>0.72920000000000007</v>
      </c>
      <c r="AM24" s="158">
        <f t="shared" si="15"/>
        <v>3.8699999999999998E-2</v>
      </c>
      <c r="AN24" s="158">
        <f t="shared" si="15"/>
        <v>2.3999999999999998E-3</v>
      </c>
      <c r="AO24" s="158">
        <f t="shared" si="15"/>
        <v>0.68810000000000004</v>
      </c>
      <c r="AP24" s="168">
        <f t="shared" si="15"/>
        <v>0</v>
      </c>
      <c r="AQ24" s="158">
        <f t="shared" si="26"/>
        <v>0.39069999999999999</v>
      </c>
      <c r="AR24" s="168">
        <f t="shared" si="16"/>
        <v>0.18260000000000001</v>
      </c>
      <c r="AS24" s="161">
        <f t="shared" si="27"/>
        <v>2.9417</v>
      </c>
      <c r="AT24" s="161">
        <f t="shared" si="17"/>
        <v>1.5610999999999999</v>
      </c>
      <c r="AU24" s="160">
        <f t="shared" si="17"/>
        <v>0.58279999999999998</v>
      </c>
      <c r="AV24" s="160">
        <f t="shared" si="17"/>
        <v>0.35880000000000001</v>
      </c>
      <c r="AW24" s="160">
        <f t="shared" si="17"/>
        <v>0.13</v>
      </c>
      <c r="AX24" s="160">
        <f t="shared" si="17"/>
        <v>0.13</v>
      </c>
      <c r="AY24" s="160">
        <f t="shared" si="38"/>
        <v>0.27879999999999999</v>
      </c>
      <c r="AZ24" s="161">
        <f t="shared" si="37"/>
        <v>0.1409</v>
      </c>
      <c r="BA24" s="162">
        <v>1.0336590000000001</v>
      </c>
      <c r="BB24" s="163">
        <v>38.979999999999997</v>
      </c>
      <c r="BC24" s="164">
        <f>$BB$19</f>
        <v>38.979999999999997</v>
      </c>
      <c r="BD24" s="164"/>
      <c r="BE24" s="165">
        <f t="shared" si="41"/>
        <v>47.610000000000014</v>
      </c>
      <c r="BF24" s="165">
        <f t="shared" si="41"/>
        <v>465.72</v>
      </c>
      <c r="BG24" s="165">
        <f t="shared" si="41"/>
        <v>970.48</v>
      </c>
      <c r="BH24" s="158">
        <f t="shared" si="41"/>
        <v>7.4333999999999998</v>
      </c>
      <c r="BI24" s="158">
        <f t="shared" si="41"/>
        <v>20.330100000000002</v>
      </c>
      <c r="BJ24" s="158">
        <f t="shared" si="41"/>
        <v>17.627700000000001</v>
      </c>
      <c r="BK24" s="158">
        <f t="shared" si="41"/>
        <v>17.098300000000002</v>
      </c>
      <c r="BL24" s="158">
        <f t="shared" si="41"/>
        <v>14.584199999999999</v>
      </c>
      <c r="BM24" s="158">
        <f t="shared" si="41"/>
        <v>10.904399999999999</v>
      </c>
      <c r="BN24" s="158">
        <f t="shared" si="41"/>
        <v>5.5466000000000006</v>
      </c>
      <c r="BO24" s="158">
        <f t="shared" si="42"/>
        <v>4.5685000000000002</v>
      </c>
      <c r="BP24" s="158">
        <f t="shared" si="42"/>
        <v>7.4333999999999998</v>
      </c>
      <c r="BQ24" s="158">
        <f t="shared" si="42"/>
        <v>20.330100000000002</v>
      </c>
      <c r="BR24" s="158">
        <f t="shared" si="42"/>
        <v>17.627700000000001</v>
      </c>
      <c r="BS24" s="158">
        <f t="shared" si="42"/>
        <v>17.098300000000002</v>
      </c>
      <c r="BT24" s="158">
        <f t="shared" si="42"/>
        <v>14.584199999999999</v>
      </c>
      <c r="BU24" s="158">
        <f t="shared" si="42"/>
        <v>10.904399999999999</v>
      </c>
      <c r="BV24" s="158">
        <f t="shared" si="42"/>
        <v>5.5466000000000006</v>
      </c>
      <c r="BW24" s="158">
        <f t="shared" si="42"/>
        <v>4.5685000000000002</v>
      </c>
      <c r="BX24" s="158">
        <f t="shared" si="42"/>
        <v>7.8240999999999996</v>
      </c>
      <c r="BY24" s="158">
        <f t="shared" si="43"/>
        <v>20.720800000000001</v>
      </c>
      <c r="BZ24" s="158">
        <f t="shared" si="43"/>
        <v>18.018400000000003</v>
      </c>
      <c r="CA24" s="158">
        <f t="shared" si="43"/>
        <v>17.489000000000004</v>
      </c>
      <c r="CB24" s="158">
        <f t="shared" si="43"/>
        <v>14.974900000000002</v>
      </c>
      <c r="CC24" s="158">
        <f t="shared" si="43"/>
        <v>11.295100000000001</v>
      </c>
      <c r="CD24" s="158">
        <f t="shared" si="43"/>
        <v>5.7292000000000005</v>
      </c>
      <c r="CE24" s="158">
        <f t="shared" si="43"/>
        <v>4.7511000000000001</v>
      </c>
      <c r="CF24" s="158">
        <f t="shared" si="43"/>
        <v>7.8240999999999996</v>
      </c>
      <c r="CG24" s="158">
        <f t="shared" si="43"/>
        <v>20.720800000000001</v>
      </c>
      <c r="CH24" s="158">
        <f t="shared" si="43"/>
        <v>18.018400000000003</v>
      </c>
      <c r="CI24" s="158">
        <f t="shared" si="43"/>
        <v>17.489000000000004</v>
      </c>
      <c r="CJ24" s="158">
        <f t="shared" si="43"/>
        <v>14.974900000000002</v>
      </c>
      <c r="CK24" s="158">
        <f t="shared" si="43"/>
        <v>11.295100000000001</v>
      </c>
      <c r="CL24" s="158">
        <f t="shared" si="43"/>
        <v>5.7292000000000005</v>
      </c>
      <c r="CM24" s="166">
        <f t="shared" si="43"/>
        <v>4.7511000000000001</v>
      </c>
    </row>
    <row r="25" spans="1:91" ht="18" x14ac:dyDescent="0.2">
      <c r="A25" s="13">
        <f t="shared" si="32"/>
        <v>18</v>
      </c>
      <c r="B25" s="167" t="s">
        <v>57</v>
      </c>
      <c r="C25" s="153" t="s">
        <v>32</v>
      </c>
      <c r="D25" s="153"/>
      <c r="E25" s="154" t="s">
        <v>33</v>
      </c>
      <c r="F25" s="155" t="s">
        <v>30</v>
      </c>
      <c r="G25" s="156">
        <f t="shared" si="40"/>
        <v>49.52</v>
      </c>
      <c r="H25" s="156">
        <f t="shared" si="40"/>
        <v>375.6</v>
      </c>
      <c r="I25" s="156">
        <f t="shared" si="40"/>
        <v>726.93</v>
      </c>
      <c r="J25" s="156">
        <f t="shared" si="40"/>
        <v>29.23</v>
      </c>
      <c r="K25" s="156">
        <f t="shared" si="40"/>
        <v>210.52</v>
      </c>
      <c r="L25" s="156">
        <f t="shared" si="40"/>
        <v>405.84</v>
      </c>
      <c r="M25" s="156">
        <f t="shared" si="4"/>
        <v>2.0099999999999998</v>
      </c>
      <c r="N25" s="156">
        <f t="shared" si="33"/>
        <v>-0.23</v>
      </c>
      <c r="O25" s="156">
        <f t="shared" si="34"/>
        <v>7.0000000000000007E-2</v>
      </c>
      <c r="P25" s="156">
        <f t="shared" si="35"/>
        <v>0</v>
      </c>
      <c r="Q25" s="157">
        <f t="shared" si="21"/>
        <v>80.760000000000005</v>
      </c>
      <c r="R25" s="157">
        <f t="shared" si="22"/>
        <v>588.13</v>
      </c>
      <c r="S25" s="157">
        <f t="shared" si="23"/>
        <v>1134.78</v>
      </c>
      <c r="T25" s="158">
        <f t="shared" si="5"/>
        <v>0</v>
      </c>
      <c r="U25" s="158">
        <f t="shared" si="6"/>
        <v>10.7315</v>
      </c>
      <c r="V25" s="158">
        <f t="shared" si="7"/>
        <v>9.8223000000000003</v>
      </c>
      <c r="W25" s="158">
        <f t="shared" si="8"/>
        <v>9.8635999999999999</v>
      </c>
      <c r="X25" s="158">
        <f t="shared" si="9"/>
        <v>7.3700999999999999</v>
      </c>
      <c r="Y25" s="158">
        <f t="shared" si="10"/>
        <v>3.7332999999999998</v>
      </c>
      <c r="Z25" s="158">
        <f t="shared" si="11"/>
        <v>1.8322000000000001</v>
      </c>
      <c r="AA25" s="158">
        <f t="shared" si="12"/>
        <v>0.50970000000000004</v>
      </c>
      <c r="AB25" s="159">
        <f t="shared" si="24"/>
        <v>3.4836999999999998</v>
      </c>
      <c r="AC25" s="159">
        <f t="shared" si="25"/>
        <v>1.7603</v>
      </c>
      <c r="AD25" s="157">
        <f t="shared" si="13"/>
        <v>-21.63</v>
      </c>
      <c r="AE25" s="158">
        <f t="shared" si="39"/>
        <v>0</v>
      </c>
      <c r="AF25" s="158">
        <f t="shared" si="39"/>
        <v>4.96</v>
      </c>
      <c r="AG25" s="158">
        <f t="shared" si="39"/>
        <v>2.93</v>
      </c>
      <c r="AH25" s="158">
        <f t="shared" si="39"/>
        <v>2.37</v>
      </c>
      <c r="AI25" s="158">
        <f t="shared" si="39"/>
        <v>1.7</v>
      </c>
      <c r="AJ25" s="158">
        <f t="shared" si="39"/>
        <v>0.71</v>
      </c>
      <c r="AK25" s="158">
        <f t="shared" si="39"/>
        <v>0</v>
      </c>
      <c r="AL25" s="158">
        <f t="shared" si="36"/>
        <v>0.72920000000000007</v>
      </c>
      <c r="AM25" s="158">
        <f t="shared" si="15"/>
        <v>3.8699999999999998E-2</v>
      </c>
      <c r="AN25" s="158">
        <f t="shared" si="15"/>
        <v>2.3999999999999998E-3</v>
      </c>
      <c r="AO25" s="158">
        <f t="shared" si="15"/>
        <v>0.68810000000000004</v>
      </c>
      <c r="AP25" s="168">
        <f t="shared" si="15"/>
        <v>0</v>
      </c>
      <c r="AQ25" s="158">
        <f t="shared" si="26"/>
        <v>0.39069999999999999</v>
      </c>
      <c r="AR25" s="168">
        <f t="shared" si="16"/>
        <v>0.18260000000000001</v>
      </c>
      <c r="AS25" s="161">
        <f t="shared" si="27"/>
        <v>2.9417</v>
      </c>
      <c r="AT25" s="161">
        <f t="shared" si="17"/>
        <v>1.5610999999999999</v>
      </c>
      <c r="AU25" s="160">
        <f t="shared" si="17"/>
        <v>0.58279999999999998</v>
      </c>
      <c r="AV25" s="160">
        <f t="shared" si="17"/>
        <v>0.35880000000000001</v>
      </c>
      <c r="AW25" s="160">
        <f t="shared" si="17"/>
        <v>0.13</v>
      </c>
      <c r="AX25" s="160">
        <f t="shared" si="17"/>
        <v>0.13</v>
      </c>
      <c r="AY25" s="160">
        <f t="shared" si="38"/>
        <v>0.27879999999999999</v>
      </c>
      <c r="AZ25" s="161">
        <f t="shared" si="37"/>
        <v>0.1409</v>
      </c>
      <c r="BA25" s="162">
        <v>0.94660999999999995</v>
      </c>
      <c r="BB25" s="163">
        <v>38.81</v>
      </c>
      <c r="BC25" s="164">
        <f>$BB$9</f>
        <v>38.81</v>
      </c>
      <c r="BD25" s="164"/>
      <c r="BE25" s="165">
        <f t="shared" si="41"/>
        <v>58.97</v>
      </c>
      <c r="BF25" s="165">
        <f t="shared" si="41"/>
        <v>566.34</v>
      </c>
      <c r="BG25" s="165">
        <f t="shared" si="41"/>
        <v>1112.9899999999998</v>
      </c>
      <c r="BH25" s="158">
        <f t="shared" si="41"/>
        <v>7.4333999999999998</v>
      </c>
      <c r="BI25" s="158">
        <f t="shared" si="41"/>
        <v>23.1249</v>
      </c>
      <c r="BJ25" s="158">
        <f t="shared" si="41"/>
        <v>20.185700000000001</v>
      </c>
      <c r="BK25" s="158">
        <f t="shared" si="41"/>
        <v>19.667000000000002</v>
      </c>
      <c r="BL25" s="158">
        <f t="shared" si="41"/>
        <v>16.503499999999999</v>
      </c>
      <c r="BM25" s="158">
        <f t="shared" si="41"/>
        <v>11.8767</v>
      </c>
      <c r="BN25" s="158">
        <f t="shared" si="41"/>
        <v>6.0236999999999998</v>
      </c>
      <c r="BO25" s="158">
        <f t="shared" si="42"/>
        <v>4.7012</v>
      </c>
      <c r="BP25" s="158">
        <f t="shared" si="42"/>
        <v>7.4333999999999998</v>
      </c>
      <c r="BQ25" s="158">
        <f t="shared" si="42"/>
        <v>23.1249</v>
      </c>
      <c r="BR25" s="158">
        <f t="shared" si="42"/>
        <v>20.185700000000001</v>
      </c>
      <c r="BS25" s="158">
        <f t="shared" si="42"/>
        <v>19.667000000000002</v>
      </c>
      <c r="BT25" s="158">
        <f t="shared" si="42"/>
        <v>16.503499999999999</v>
      </c>
      <c r="BU25" s="158">
        <f t="shared" si="42"/>
        <v>11.8767</v>
      </c>
      <c r="BV25" s="158">
        <f t="shared" si="42"/>
        <v>6.0236999999999998</v>
      </c>
      <c r="BW25" s="158">
        <f t="shared" si="42"/>
        <v>4.7012</v>
      </c>
      <c r="BX25" s="158">
        <f t="shared" si="42"/>
        <v>7.8240999999999996</v>
      </c>
      <c r="BY25" s="158">
        <f t="shared" si="43"/>
        <v>23.515599999999999</v>
      </c>
      <c r="BZ25" s="158">
        <f t="shared" si="43"/>
        <v>20.5764</v>
      </c>
      <c r="CA25" s="158">
        <f t="shared" si="43"/>
        <v>20.057700000000001</v>
      </c>
      <c r="CB25" s="158">
        <f t="shared" si="43"/>
        <v>16.894200000000001</v>
      </c>
      <c r="CC25" s="158">
        <f t="shared" si="43"/>
        <v>12.267400000000002</v>
      </c>
      <c r="CD25" s="158">
        <f t="shared" si="43"/>
        <v>6.2062999999999997</v>
      </c>
      <c r="CE25" s="158">
        <f t="shared" si="43"/>
        <v>4.8837999999999999</v>
      </c>
      <c r="CF25" s="158">
        <f t="shared" si="43"/>
        <v>7.8240999999999996</v>
      </c>
      <c r="CG25" s="158">
        <f t="shared" si="43"/>
        <v>23.515599999999999</v>
      </c>
      <c r="CH25" s="158">
        <f t="shared" si="43"/>
        <v>20.5764</v>
      </c>
      <c r="CI25" s="158">
        <f t="shared" si="43"/>
        <v>20.057700000000001</v>
      </c>
      <c r="CJ25" s="158">
        <f t="shared" si="43"/>
        <v>16.894200000000001</v>
      </c>
      <c r="CK25" s="158">
        <f t="shared" si="43"/>
        <v>12.267400000000002</v>
      </c>
      <c r="CL25" s="158">
        <f t="shared" si="43"/>
        <v>6.2062999999999997</v>
      </c>
      <c r="CM25" s="166">
        <f t="shared" si="43"/>
        <v>4.8837999999999999</v>
      </c>
    </row>
    <row r="26" spans="1:91" x14ac:dyDescent="0.2">
      <c r="A26" s="13">
        <f t="shared" si="32"/>
        <v>19</v>
      </c>
      <c r="B26" s="167" t="s">
        <v>58</v>
      </c>
      <c r="C26" s="153" t="s">
        <v>59</v>
      </c>
      <c r="D26" s="153"/>
      <c r="E26" s="153" t="s">
        <v>29</v>
      </c>
      <c r="F26" s="155" t="s">
        <v>30</v>
      </c>
      <c r="G26" s="156">
        <f t="shared" si="40"/>
        <v>40.26</v>
      </c>
      <c r="H26" s="156">
        <f t="shared" si="40"/>
        <v>295.72000000000003</v>
      </c>
      <c r="I26" s="156">
        <f t="shared" si="40"/>
        <v>604.12</v>
      </c>
      <c r="J26" s="156">
        <f t="shared" si="40"/>
        <v>27.33</v>
      </c>
      <c r="K26" s="156">
        <f t="shared" si="40"/>
        <v>189.98</v>
      </c>
      <c r="L26" s="156">
        <f t="shared" si="40"/>
        <v>386.34</v>
      </c>
      <c r="M26" s="156">
        <f t="shared" si="4"/>
        <v>2.0099999999999998</v>
      </c>
      <c r="N26" s="156">
        <f t="shared" si="33"/>
        <v>-0.35</v>
      </c>
      <c r="O26" s="156">
        <f t="shared" si="34"/>
        <v>-0.01</v>
      </c>
      <c r="P26" s="156">
        <f t="shared" si="35"/>
        <v>0</v>
      </c>
      <c r="Q26" s="157">
        <f t="shared" si="21"/>
        <v>69.600000000000009</v>
      </c>
      <c r="R26" s="157">
        <f t="shared" si="22"/>
        <v>487.71000000000004</v>
      </c>
      <c r="S26" s="157">
        <f t="shared" si="23"/>
        <v>992.47</v>
      </c>
      <c r="T26" s="158">
        <f t="shared" si="5"/>
        <v>0</v>
      </c>
      <c r="U26" s="158">
        <f t="shared" si="6"/>
        <v>7.9367000000000001</v>
      </c>
      <c r="V26" s="158">
        <f t="shared" si="7"/>
        <v>7.2643000000000004</v>
      </c>
      <c r="W26" s="158">
        <f t="shared" si="8"/>
        <v>7.2949000000000002</v>
      </c>
      <c r="X26" s="158">
        <f t="shared" si="9"/>
        <v>5.4508000000000001</v>
      </c>
      <c r="Y26" s="158">
        <f t="shared" si="10"/>
        <v>2.7610000000000001</v>
      </c>
      <c r="Z26" s="158">
        <f t="shared" si="11"/>
        <v>1.3551</v>
      </c>
      <c r="AA26" s="158">
        <f t="shared" si="12"/>
        <v>0.377</v>
      </c>
      <c r="AB26" s="159">
        <f t="shared" si="24"/>
        <v>3.4836999999999998</v>
      </c>
      <c r="AC26" s="159">
        <f t="shared" si="25"/>
        <v>1.7603</v>
      </c>
      <c r="AD26" s="157">
        <f t="shared" si="13"/>
        <v>-21.63</v>
      </c>
      <c r="AE26" s="158">
        <f t="shared" si="39"/>
        <v>0</v>
      </c>
      <c r="AF26" s="158">
        <f t="shared" si="39"/>
        <v>4.96</v>
      </c>
      <c r="AG26" s="158">
        <f t="shared" si="39"/>
        <v>2.93</v>
      </c>
      <c r="AH26" s="158">
        <f t="shared" si="39"/>
        <v>2.37</v>
      </c>
      <c r="AI26" s="158">
        <f t="shared" si="39"/>
        <v>1.7</v>
      </c>
      <c r="AJ26" s="158">
        <f t="shared" si="39"/>
        <v>0.71</v>
      </c>
      <c r="AK26" s="158">
        <f t="shared" si="39"/>
        <v>0</v>
      </c>
      <c r="AL26" s="158">
        <f t="shared" si="36"/>
        <v>0.72920000000000007</v>
      </c>
      <c r="AM26" s="158">
        <f t="shared" si="15"/>
        <v>3.8699999999999998E-2</v>
      </c>
      <c r="AN26" s="158">
        <f t="shared" si="15"/>
        <v>2.3999999999999998E-3</v>
      </c>
      <c r="AO26" s="158">
        <f t="shared" si="15"/>
        <v>0.68810000000000004</v>
      </c>
      <c r="AP26" s="168">
        <f t="shared" si="15"/>
        <v>0</v>
      </c>
      <c r="AQ26" s="158">
        <f t="shared" si="26"/>
        <v>0.39069999999999999</v>
      </c>
      <c r="AR26" s="168">
        <f t="shared" si="16"/>
        <v>0.18260000000000001</v>
      </c>
      <c r="AS26" s="161">
        <f t="shared" si="27"/>
        <v>2.9417</v>
      </c>
      <c r="AT26" s="161">
        <f t="shared" si="17"/>
        <v>1.5610999999999999</v>
      </c>
      <c r="AU26" s="160">
        <f t="shared" si="17"/>
        <v>0.58279999999999998</v>
      </c>
      <c r="AV26" s="160">
        <f t="shared" si="17"/>
        <v>0.35880000000000001</v>
      </c>
      <c r="AW26" s="160">
        <f t="shared" si="17"/>
        <v>0.13</v>
      </c>
      <c r="AX26" s="160">
        <f t="shared" si="17"/>
        <v>0.13</v>
      </c>
      <c r="AY26" s="160">
        <f t="shared" si="38"/>
        <v>0.27879999999999999</v>
      </c>
      <c r="AZ26" s="161">
        <f t="shared" si="37"/>
        <v>0.1409</v>
      </c>
      <c r="BA26" s="162">
        <v>1.027307</v>
      </c>
      <c r="BB26" s="163">
        <v>38.1</v>
      </c>
      <c r="BC26" s="164">
        <v>38.265999999999998</v>
      </c>
      <c r="BD26" s="164"/>
      <c r="BE26" s="165">
        <f t="shared" si="41"/>
        <v>47.610000000000014</v>
      </c>
      <c r="BF26" s="165">
        <f t="shared" si="41"/>
        <v>465.72</v>
      </c>
      <c r="BG26" s="165">
        <f t="shared" si="41"/>
        <v>970.48</v>
      </c>
      <c r="BH26" s="158">
        <f t="shared" si="41"/>
        <v>7.4333999999999998</v>
      </c>
      <c r="BI26" s="158">
        <f t="shared" si="41"/>
        <v>20.330100000000002</v>
      </c>
      <c r="BJ26" s="158">
        <f t="shared" si="41"/>
        <v>17.627700000000001</v>
      </c>
      <c r="BK26" s="158">
        <f t="shared" si="41"/>
        <v>17.098300000000002</v>
      </c>
      <c r="BL26" s="158">
        <f t="shared" si="41"/>
        <v>14.584199999999999</v>
      </c>
      <c r="BM26" s="158">
        <f t="shared" si="41"/>
        <v>10.904399999999999</v>
      </c>
      <c r="BN26" s="158">
        <f t="shared" si="41"/>
        <v>5.5466000000000006</v>
      </c>
      <c r="BO26" s="158">
        <f t="shared" si="42"/>
        <v>4.5685000000000002</v>
      </c>
      <c r="BP26" s="158">
        <f t="shared" si="42"/>
        <v>7.4333999999999998</v>
      </c>
      <c r="BQ26" s="158">
        <f t="shared" si="42"/>
        <v>20.330100000000002</v>
      </c>
      <c r="BR26" s="158">
        <f t="shared" si="42"/>
        <v>17.627700000000001</v>
      </c>
      <c r="BS26" s="158">
        <f t="shared" si="42"/>
        <v>17.098300000000002</v>
      </c>
      <c r="BT26" s="158">
        <f t="shared" si="42"/>
        <v>14.584199999999999</v>
      </c>
      <c r="BU26" s="158">
        <f t="shared" si="42"/>
        <v>10.904399999999999</v>
      </c>
      <c r="BV26" s="158">
        <f t="shared" si="42"/>
        <v>5.5466000000000006</v>
      </c>
      <c r="BW26" s="158">
        <f t="shared" si="42"/>
        <v>4.5685000000000002</v>
      </c>
      <c r="BX26" s="158">
        <f t="shared" si="42"/>
        <v>7.8240999999999996</v>
      </c>
      <c r="BY26" s="158">
        <f t="shared" si="43"/>
        <v>20.720800000000001</v>
      </c>
      <c r="BZ26" s="158">
        <f t="shared" si="43"/>
        <v>18.018400000000003</v>
      </c>
      <c r="CA26" s="158">
        <f t="shared" si="43"/>
        <v>17.489000000000004</v>
      </c>
      <c r="CB26" s="158">
        <f t="shared" si="43"/>
        <v>14.974900000000002</v>
      </c>
      <c r="CC26" s="158">
        <f t="shared" si="43"/>
        <v>11.295100000000001</v>
      </c>
      <c r="CD26" s="158">
        <f t="shared" si="43"/>
        <v>5.7292000000000005</v>
      </c>
      <c r="CE26" s="158">
        <f t="shared" si="43"/>
        <v>4.7511000000000001</v>
      </c>
      <c r="CF26" s="158">
        <f t="shared" si="43"/>
        <v>7.8240999999999996</v>
      </c>
      <c r="CG26" s="158">
        <f t="shared" si="43"/>
        <v>20.720800000000001</v>
      </c>
      <c r="CH26" s="158">
        <f t="shared" si="43"/>
        <v>18.018400000000003</v>
      </c>
      <c r="CI26" s="158">
        <f t="shared" si="43"/>
        <v>17.489000000000004</v>
      </c>
      <c r="CJ26" s="158">
        <f t="shared" si="43"/>
        <v>14.974900000000002</v>
      </c>
      <c r="CK26" s="158">
        <f t="shared" si="43"/>
        <v>11.295100000000001</v>
      </c>
      <c r="CL26" s="158">
        <f t="shared" si="43"/>
        <v>5.7292000000000005</v>
      </c>
      <c r="CM26" s="166">
        <f t="shared" si="43"/>
        <v>4.7511000000000001</v>
      </c>
    </row>
    <row r="27" spans="1:91" ht="16.5" x14ac:dyDescent="0.2">
      <c r="A27" s="13">
        <f t="shared" si="32"/>
        <v>20</v>
      </c>
      <c r="B27" s="167" t="s">
        <v>60</v>
      </c>
      <c r="C27" s="153" t="s">
        <v>61</v>
      </c>
      <c r="D27" s="153"/>
      <c r="E27" s="153" t="s">
        <v>29</v>
      </c>
      <c r="F27" s="155" t="s">
        <v>30</v>
      </c>
      <c r="G27" s="156">
        <f t="shared" si="40"/>
        <v>40.26</v>
      </c>
      <c r="H27" s="156">
        <f t="shared" si="40"/>
        <v>295.72000000000003</v>
      </c>
      <c r="I27" s="156">
        <f t="shared" si="40"/>
        <v>604.12</v>
      </c>
      <c r="J27" s="156">
        <f t="shared" si="40"/>
        <v>27.33</v>
      </c>
      <c r="K27" s="156">
        <f t="shared" si="40"/>
        <v>189.98</v>
      </c>
      <c r="L27" s="156">
        <f t="shared" si="40"/>
        <v>386.34</v>
      </c>
      <c r="M27" s="156">
        <f t="shared" si="4"/>
        <v>2.0099999999999998</v>
      </c>
      <c r="N27" s="156">
        <f t="shared" si="33"/>
        <v>-0.35</v>
      </c>
      <c r="O27" s="156">
        <f t="shared" si="34"/>
        <v>-0.01</v>
      </c>
      <c r="P27" s="156">
        <f t="shared" si="35"/>
        <v>0</v>
      </c>
      <c r="Q27" s="157">
        <f t="shared" si="21"/>
        <v>69.600000000000009</v>
      </c>
      <c r="R27" s="157">
        <f t="shared" si="22"/>
        <v>487.71000000000004</v>
      </c>
      <c r="S27" s="157">
        <f t="shared" si="23"/>
        <v>992.47</v>
      </c>
      <c r="T27" s="158">
        <f t="shared" si="5"/>
        <v>0</v>
      </c>
      <c r="U27" s="158">
        <f t="shared" si="6"/>
        <v>7.9367000000000001</v>
      </c>
      <c r="V27" s="158">
        <f t="shared" si="7"/>
        <v>7.2643000000000004</v>
      </c>
      <c r="W27" s="158">
        <f t="shared" si="8"/>
        <v>7.2949000000000002</v>
      </c>
      <c r="X27" s="158">
        <f t="shared" si="9"/>
        <v>5.4508000000000001</v>
      </c>
      <c r="Y27" s="158">
        <f t="shared" si="10"/>
        <v>2.7610000000000001</v>
      </c>
      <c r="Z27" s="158">
        <f t="shared" si="11"/>
        <v>1.3551</v>
      </c>
      <c r="AA27" s="158">
        <f t="shared" si="12"/>
        <v>0.377</v>
      </c>
      <c r="AB27" s="159">
        <f t="shared" si="24"/>
        <v>3.4836999999999998</v>
      </c>
      <c r="AC27" s="159">
        <f t="shared" si="25"/>
        <v>1.7603</v>
      </c>
      <c r="AD27" s="157">
        <f t="shared" si="13"/>
        <v>-21.63</v>
      </c>
      <c r="AE27" s="158">
        <f t="shared" si="39"/>
        <v>0</v>
      </c>
      <c r="AF27" s="158">
        <f t="shared" si="39"/>
        <v>4.96</v>
      </c>
      <c r="AG27" s="158">
        <f t="shared" si="39"/>
        <v>2.93</v>
      </c>
      <c r="AH27" s="158">
        <f t="shared" si="39"/>
        <v>2.37</v>
      </c>
      <c r="AI27" s="158">
        <f t="shared" si="39"/>
        <v>1.7</v>
      </c>
      <c r="AJ27" s="158">
        <f t="shared" si="39"/>
        <v>0.71</v>
      </c>
      <c r="AK27" s="158">
        <f t="shared" si="39"/>
        <v>0</v>
      </c>
      <c r="AL27" s="158">
        <f t="shared" si="36"/>
        <v>0.72920000000000007</v>
      </c>
      <c r="AM27" s="158">
        <f t="shared" si="15"/>
        <v>3.8699999999999998E-2</v>
      </c>
      <c r="AN27" s="158">
        <f t="shared" si="15"/>
        <v>2.3999999999999998E-3</v>
      </c>
      <c r="AO27" s="158">
        <f t="shared" si="15"/>
        <v>0.68810000000000004</v>
      </c>
      <c r="AP27" s="168">
        <f t="shared" si="15"/>
        <v>0</v>
      </c>
      <c r="AQ27" s="158">
        <f t="shared" si="26"/>
        <v>0.39069999999999999</v>
      </c>
      <c r="AR27" s="168">
        <f t="shared" si="16"/>
        <v>0.18260000000000001</v>
      </c>
      <c r="AS27" s="161">
        <f t="shared" si="27"/>
        <v>2.9417</v>
      </c>
      <c r="AT27" s="161">
        <f t="shared" si="17"/>
        <v>1.5610999999999999</v>
      </c>
      <c r="AU27" s="160">
        <f t="shared" si="17"/>
        <v>0.58279999999999998</v>
      </c>
      <c r="AV27" s="160">
        <f t="shared" si="17"/>
        <v>0.35880000000000001</v>
      </c>
      <c r="AW27" s="160">
        <f t="shared" si="17"/>
        <v>0.13</v>
      </c>
      <c r="AX27" s="160">
        <f t="shared" si="17"/>
        <v>0.13</v>
      </c>
      <c r="AY27" s="160">
        <f t="shared" si="38"/>
        <v>0.27879999999999999</v>
      </c>
      <c r="AZ27" s="161">
        <f t="shared" si="37"/>
        <v>0.1409</v>
      </c>
      <c r="BA27" s="162">
        <v>1.0287440000000001</v>
      </c>
      <c r="BB27" s="163">
        <v>38.93</v>
      </c>
      <c r="BC27" s="164">
        <v>38.808</v>
      </c>
      <c r="BD27" s="164"/>
      <c r="BE27" s="165">
        <f t="shared" si="41"/>
        <v>47.610000000000014</v>
      </c>
      <c r="BF27" s="165">
        <f t="shared" si="41"/>
        <v>465.72</v>
      </c>
      <c r="BG27" s="165">
        <f t="shared" si="41"/>
        <v>970.48</v>
      </c>
      <c r="BH27" s="158">
        <f t="shared" si="41"/>
        <v>7.4333999999999998</v>
      </c>
      <c r="BI27" s="158">
        <f t="shared" si="41"/>
        <v>20.330100000000002</v>
      </c>
      <c r="BJ27" s="158">
        <f t="shared" si="41"/>
        <v>17.627700000000001</v>
      </c>
      <c r="BK27" s="158">
        <f t="shared" si="41"/>
        <v>17.098300000000002</v>
      </c>
      <c r="BL27" s="158">
        <f t="shared" si="41"/>
        <v>14.584199999999999</v>
      </c>
      <c r="BM27" s="158">
        <f t="shared" si="41"/>
        <v>10.904399999999999</v>
      </c>
      <c r="BN27" s="158">
        <f t="shared" si="41"/>
        <v>5.5466000000000006</v>
      </c>
      <c r="BO27" s="158">
        <f t="shared" si="42"/>
        <v>4.5685000000000002</v>
      </c>
      <c r="BP27" s="158">
        <f t="shared" si="42"/>
        <v>7.4333999999999998</v>
      </c>
      <c r="BQ27" s="158">
        <f t="shared" si="42"/>
        <v>20.330100000000002</v>
      </c>
      <c r="BR27" s="158">
        <f t="shared" si="42"/>
        <v>17.627700000000001</v>
      </c>
      <c r="BS27" s="158">
        <f t="shared" si="42"/>
        <v>17.098300000000002</v>
      </c>
      <c r="BT27" s="158">
        <f t="shared" si="42"/>
        <v>14.584199999999999</v>
      </c>
      <c r="BU27" s="158">
        <f t="shared" si="42"/>
        <v>10.904399999999999</v>
      </c>
      <c r="BV27" s="158">
        <f t="shared" si="42"/>
        <v>5.5466000000000006</v>
      </c>
      <c r="BW27" s="158">
        <f t="shared" si="42"/>
        <v>4.5685000000000002</v>
      </c>
      <c r="BX27" s="158">
        <f t="shared" si="42"/>
        <v>7.8240999999999996</v>
      </c>
      <c r="BY27" s="158">
        <f t="shared" si="43"/>
        <v>20.720800000000001</v>
      </c>
      <c r="BZ27" s="158">
        <f t="shared" si="43"/>
        <v>18.018400000000003</v>
      </c>
      <c r="CA27" s="158">
        <f t="shared" si="43"/>
        <v>17.489000000000004</v>
      </c>
      <c r="CB27" s="158">
        <f t="shared" si="43"/>
        <v>14.974900000000002</v>
      </c>
      <c r="CC27" s="158">
        <f t="shared" si="43"/>
        <v>11.295100000000001</v>
      </c>
      <c r="CD27" s="158">
        <f t="shared" si="43"/>
        <v>5.7292000000000005</v>
      </c>
      <c r="CE27" s="158">
        <f t="shared" si="43"/>
        <v>4.7511000000000001</v>
      </c>
      <c r="CF27" s="158">
        <f t="shared" si="43"/>
        <v>7.8240999999999996</v>
      </c>
      <c r="CG27" s="158">
        <f t="shared" si="43"/>
        <v>20.720800000000001</v>
      </c>
      <c r="CH27" s="158">
        <f t="shared" si="43"/>
        <v>18.018400000000003</v>
      </c>
      <c r="CI27" s="158">
        <f t="shared" si="43"/>
        <v>17.489000000000004</v>
      </c>
      <c r="CJ27" s="158">
        <f t="shared" si="43"/>
        <v>14.974900000000002</v>
      </c>
      <c r="CK27" s="158">
        <f t="shared" si="43"/>
        <v>11.295100000000001</v>
      </c>
      <c r="CL27" s="158">
        <f t="shared" si="43"/>
        <v>5.7292000000000005</v>
      </c>
      <c r="CM27" s="166">
        <f t="shared" si="43"/>
        <v>4.7511000000000001</v>
      </c>
    </row>
    <row r="28" spans="1:91" x14ac:dyDescent="0.2">
      <c r="A28" s="13">
        <f t="shared" si="32"/>
        <v>21</v>
      </c>
      <c r="B28" s="167" t="s">
        <v>62</v>
      </c>
      <c r="C28" s="153" t="s">
        <v>63</v>
      </c>
      <c r="D28" s="153"/>
      <c r="E28" s="153" t="s">
        <v>29</v>
      </c>
      <c r="F28" s="155" t="s">
        <v>30</v>
      </c>
      <c r="G28" s="156">
        <f t="shared" si="40"/>
        <v>40.26</v>
      </c>
      <c r="H28" s="156">
        <f t="shared" si="40"/>
        <v>295.72000000000003</v>
      </c>
      <c r="I28" s="156">
        <f t="shared" si="40"/>
        <v>604.12</v>
      </c>
      <c r="J28" s="156">
        <f t="shared" si="40"/>
        <v>27.33</v>
      </c>
      <c r="K28" s="156">
        <f t="shared" si="40"/>
        <v>189.98</v>
      </c>
      <c r="L28" s="156">
        <f t="shared" si="40"/>
        <v>386.34</v>
      </c>
      <c r="M28" s="156">
        <f t="shared" si="4"/>
        <v>2.0099999999999998</v>
      </c>
      <c r="N28" s="156">
        <f t="shared" si="33"/>
        <v>-0.35</v>
      </c>
      <c r="O28" s="156">
        <f t="shared" si="34"/>
        <v>-0.01</v>
      </c>
      <c r="P28" s="156">
        <f t="shared" si="35"/>
        <v>0</v>
      </c>
      <c r="Q28" s="157">
        <f t="shared" si="21"/>
        <v>69.600000000000009</v>
      </c>
      <c r="R28" s="157">
        <f t="shared" si="22"/>
        <v>487.71000000000004</v>
      </c>
      <c r="S28" s="157">
        <f t="shared" si="23"/>
        <v>992.47</v>
      </c>
      <c r="T28" s="158">
        <f t="shared" si="5"/>
        <v>0</v>
      </c>
      <c r="U28" s="158">
        <f t="shared" si="6"/>
        <v>7.9367000000000001</v>
      </c>
      <c r="V28" s="158">
        <f t="shared" si="7"/>
        <v>7.2643000000000004</v>
      </c>
      <c r="W28" s="158">
        <f t="shared" si="8"/>
        <v>7.2949000000000002</v>
      </c>
      <c r="X28" s="158">
        <f t="shared" si="9"/>
        <v>5.4508000000000001</v>
      </c>
      <c r="Y28" s="158">
        <f t="shared" si="10"/>
        <v>2.7610000000000001</v>
      </c>
      <c r="Z28" s="158">
        <f t="shared" si="11"/>
        <v>1.3551</v>
      </c>
      <c r="AA28" s="158">
        <f t="shared" si="12"/>
        <v>0.377</v>
      </c>
      <c r="AB28" s="159">
        <f t="shared" si="24"/>
        <v>3.4836999999999998</v>
      </c>
      <c r="AC28" s="159">
        <f t="shared" si="25"/>
        <v>1.7603</v>
      </c>
      <c r="AD28" s="157">
        <f t="shared" si="13"/>
        <v>-21.63</v>
      </c>
      <c r="AE28" s="158">
        <f t="shared" ref="AE28:AK37" si="44">IF($E28=$E$6,AE$6,AE$7)</f>
        <v>0</v>
      </c>
      <c r="AF28" s="158">
        <f t="shared" si="44"/>
        <v>4.96</v>
      </c>
      <c r="AG28" s="158">
        <f t="shared" si="44"/>
        <v>2.93</v>
      </c>
      <c r="AH28" s="158">
        <f t="shared" si="44"/>
        <v>2.37</v>
      </c>
      <c r="AI28" s="158">
        <f t="shared" si="44"/>
        <v>1.7</v>
      </c>
      <c r="AJ28" s="158">
        <f t="shared" si="44"/>
        <v>0.71</v>
      </c>
      <c r="AK28" s="158">
        <f t="shared" si="44"/>
        <v>0</v>
      </c>
      <c r="AL28" s="158">
        <f t="shared" si="36"/>
        <v>0.72920000000000007</v>
      </c>
      <c r="AM28" s="158">
        <f t="shared" ref="AM28:AP47" si="45">IF($E28=$E$6,AM$6,AM$7)</f>
        <v>3.8699999999999998E-2</v>
      </c>
      <c r="AN28" s="158">
        <f t="shared" si="45"/>
        <v>2.3999999999999998E-3</v>
      </c>
      <c r="AO28" s="158">
        <f t="shared" si="45"/>
        <v>0.68810000000000004</v>
      </c>
      <c r="AP28" s="168">
        <f t="shared" si="45"/>
        <v>0</v>
      </c>
      <c r="AQ28" s="158">
        <f t="shared" si="26"/>
        <v>0.39069999999999999</v>
      </c>
      <c r="AR28" s="168">
        <f t="shared" si="16"/>
        <v>0.18260000000000001</v>
      </c>
      <c r="AS28" s="161">
        <f t="shared" si="27"/>
        <v>2.9417</v>
      </c>
      <c r="AT28" s="161">
        <f t="shared" si="17"/>
        <v>1.5610999999999999</v>
      </c>
      <c r="AU28" s="160">
        <f t="shared" si="17"/>
        <v>0.58279999999999998</v>
      </c>
      <c r="AV28" s="160">
        <f t="shared" si="17"/>
        <v>0.35880000000000001</v>
      </c>
      <c r="AW28" s="160">
        <f t="shared" si="17"/>
        <v>0.13</v>
      </c>
      <c r="AX28" s="160">
        <f t="shared" si="17"/>
        <v>0.13</v>
      </c>
      <c r="AY28" s="160">
        <f t="shared" si="38"/>
        <v>0.27879999999999999</v>
      </c>
      <c r="AZ28" s="161">
        <f t="shared" si="37"/>
        <v>0.1409</v>
      </c>
      <c r="BA28" s="162">
        <v>1.035463</v>
      </c>
      <c r="BB28" s="163">
        <v>38.909999999999997</v>
      </c>
      <c r="BC28" s="164">
        <v>38.798000000000002</v>
      </c>
      <c r="BD28" s="164"/>
      <c r="BE28" s="165">
        <f t="shared" si="41"/>
        <v>47.610000000000014</v>
      </c>
      <c r="BF28" s="165">
        <f t="shared" si="41"/>
        <v>465.72</v>
      </c>
      <c r="BG28" s="165">
        <f t="shared" si="41"/>
        <v>970.48</v>
      </c>
      <c r="BH28" s="158">
        <f t="shared" si="41"/>
        <v>7.4333999999999998</v>
      </c>
      <c r="BI28" s="158">
        <f t="shared" si="41"/>
        <v>20.330100000000002</v>
      </c>
      <c r="BJ28" s="158">
        <f t="shared" si="41"/>
        <v>17.627700000000001</v>
      </c>
      <c r="BK28" s="158">
        <f t="shared" si="41"/>
        <v>17.098300000000002</v>
      </c>
      <c r="BL28" s="158">
        <f t="shared" si="41"/>
        <v>14.584199999999999</v>
      </c>
      <c r="BM28" s="158">
        <f t="shared" si="41"/>
        <v>10.904399999999999</v>
      </c>
      <c r="BN28" s="158">
        <f t="shared" si="41"/>
        <v>5.5466000000000006</v>
      </c>
      <c r="BO28" s="158">
        <f t="shared" si="42"/>
        <v>4.5685000000000002</v>
      </c>
      <c r="BP28" s="158">
        <f t="shared" si="42"/>
        <v>7.4333999999999998</v>
      </c>
      <c r="BQ28" s="158">
        <f t="shared" si="42"/>
        <v>20.330100000000002</v>
      </c>
      <c r="BR28" s="158">
        <f t="shared" si="42"/>
        <v>17.627700000000001</v>
      </c>
      <c r="BS28" s="158">
        <f t="shared" si="42"/>
        <v>17.098300000000002</v>
      </c>
      <c r="BT28" s="158">
        <f t="shared" si="42"/>
        <v>14.584199999999999</v>
      </c>
      <c r="BU28" s="158">
        <f t="shared" si="42"/>
        <v>10.904399999999999</v>
      </c>
      <c r="BV28" s="158">
        <f t="shared" si="42"/>
        <v>5.5466000000000006</v>
      </c>
      <c r="BW28" s="158">
        <f t="shared" si="42"/>
        <v>4.5685000000000002</v>
      </c>
      <c r="BX28" s="158">
        <f t="shared" si="42"/>
        <v>7.8240999999999996</v>
      </c>
      <c r="BY28" s="158">
        <f t="shared" si="43"/>
        <v>20.720800000000001</v>
      </c>
      <c r="BZ28" s="158">
        <f t="shared" si="43"/>
        <v>18.018400000000003</v>
      </c>
      <c r="CA28" s="158">
        <f t="shared" si="43"/>
        <v>17.489000000000004</v>
      </c>
      <c r="CB28" s="158">
        <f t="shared" si="43"/>
        <v>14.974900000000002</v>
      </c>
      <c r="CC28" s="158">
        <f t="shared" si="43"/>
        <v>11.295100000000001</v>
      </c>
      <c r="CD28" s="158">
        <f t="shared" si="43"/>
        <v>5.7292000000000005</v>
      </c>
      <c r="CE28" s="158">
        <f t="shared" si="43"/>
        <v>4.7511000000000001</v>
      </c>
      <c r="CF28" s="158">
        <f t="shared" si="43"/>
        <v>7.8240999999999996</v>
      </c>
      <c r="CG28" s="158">
        <f t="shared" si="43"/>
        <v>20.720800000000001</v>
      </c>
      <c r="CH28" s="158">
        <f t="shared" si="43"/>
        <v>18.018400000000003</v>
      </c>
      <c r="CI28" s="158">
        <f t="shared" si="43"/>
        <v>17.489000000000004</v>
      </c>
      <c r="CJ28" s="158">
        <f t="shared" si="43"/>
        <v>14.974900000000002</v>
      </c>
      <c r="CK28" s="158">
        <f t="shared" si="43"/>
        <v>11.295100000000001</v>
      </c>
      <c r="CL28" s="158">
        <f t="shared" si="43"/>
        <v>5.7292000000000005</v>
      </c>
      <c r="CM28" s="166">
        <f t="shared" si="43"/>
        <v>4.7511000000000001</v>
      </c>
    </row>
    <row r="29" spans="1:91" x14ac:dyDescent="0.2">
      <c r="A29" s="13">
        <f t="shared" si="32"/>
        <v>22</v>
      </c>
      <c r="B29" s="167" t="s">
        <v>64</v>
      </c>
      <c r="C29" s="153" t="s">
        <v>65</v>
      </c>
      <c r="D29" s="153"/>
      <c r="E29" s="153" t="s">
        <v>29</v>
      </c>
      <c r="F29" s="155" t="s">
        <v>30</v>
      </c>
      <c r="G29" s="156">
        <f t="shared" ref="G29:L38" si="46">IF($E29=$E$6,G$6,G$7)</f>
        <v>40.26</v>
      </c>
      <c r="H29" s="156">
        <f t="shared" si="46"/>
        <v>295.72000000000003</v>
      </c>
      <c r="I29" s="156">
        <f t="shared" si="46"/>
        <v>604.12</v>
      </c>
      <c r="J29" s="156">
        <f t="shared" si="46"/>
        <v>27.33</v>
      </c>
      <c r="K29" s="156">
        <f t="shared" si="46"/>
        <v>189.98</v>
      </c>
      <c r="L29" s="156">
        <f t="shared" si="46"/>
        <v>386.34</v>
      </c>
      <c r="M29" s="156">
        <f t="shared" si="4"/>
        <v>2.0099999999999998</v>
      </c>
      <c r="N29" s="156">
        <f t="shared" si="33"/>
        <v>-0.35</v>
      </c>
      <c r="O29" s="156">
        <f t="shared" si="34"/>
        <v>-0.01</v>
      </c>
      <c r="P29" s="156">
        <f t="shared" si="35"/>
        <v>0</v>
      </c>
      <c r="Q29" s="157">
        <f t="shared" si="21"/>
        <v>69.600000000000009</v>
      </c>
      <c r="R29" s="157">
        <f t="shared" si="22"/>
        <v>487.71000000000004</v>
      </c>
      <c r="S29" s="157">
        <f t="shared" si="23"/>
        <v>992.47</v>
      </c>
      <c r="T29" s="158">
        <f t="shared" si="5"/>
        <v>0</v>
      </c>
      <c r="U29" s="158">
        <f t="shared" si="6"/>
        <v>7.9367000000000001</v>
      </c>
      <c r="V29" s="158">
        <f t="shared" si="7"/>
        <v>7.2643000000000004</v>
      </c>
      <c r="W29" s="158">
        <f t="shared" si="8"/>
        <v>7.2949000000000002</v>
      </c>
      <c r="X29" s="158">
        <f t="shared" si="9"/>
        <v>5.4508000000000001</v>
      </c>
      <c r="Y29" s="158">
        <f t="shared" si="10"/>
        <v>2.7610000000000001</v>
      </c>
      <c r="Z29" s="158">
        <f t="shared" si="11"/>
        <v>1.3551</v>
      </c>
      <c r="AA29" s="158">
        <f t="shared" si="12"/>
        <v>0.377</v>
      </c>
      <c r="AB29" s="159">
        <f t="shared" si="24"/>
        <v>3.4836999999999998</v>
      </c>
      <c r="AC29" s="159">
        <f t="shared" si="25"/>
        <v>1.7603</v>
      </c>
      <c r="AD29" s="157">
        <f t="shared" si="13"/>
        <v>-21.63</v>
      </c>
      <c r="AE29" s="158">
        <f t="shared" si="44"/>
        <v>0</v>
      </c>
      <c r="AF29" s="158">
        <f t="shared" si="44"/>
        <v>4.96</v>
      </c>
      <c r="AG29" s="158">
        <f t="shared" si="44"/>
        <v>2.93</v>
      </c>
      <c r="AH29" s="158">
        <f t="shared" si="44"/>
        <v>2.37</v>
      </c>
      <c r="AI29" s="158">
        <f t="shared" si="44"/>
        <v>1.7</v>
      </c>
      <c r="AJ29" s="158">
        <f t="shared" si="44"/>
        <v>0.71</v>
      </c>
      <c r="AK29" s="158">
        <f t="shared" si="44"/>
        <v>0</v>
      </c>
      <c r="AL29" s="158">
        <f t="shared" si="36"/>
        <v>0.72920000000000007</v>
      </c>
      <c r="AM29" s="158">
        <f t="shared" si="45"/>
        <v>3.8699999999999998E-2</v>
      </c>
      <c r="AN29" s="158">
        <f t="shared" si="45"/>
        <v>2.3999999999999998E-3</v>
      </c>
      <c r="AO29" s="158">
        <f t="shared" si="45"/>
        <v>0.68810000000000004</v>
      </c>
      <c r="AP29" s="168">
        <f t="shared" si="45"/>
        <v>0</v>
      </c>
      <c r="AQ29" s="158">
        <f t="shared" si="26"/>
        <v>0.39069999999999999</v>
      </c>
      <c r="AR29" s="168">
        <f t="shared" si="16"/>
        <v>0.18260000000000001</v>
      </c>
      <c r="AS29" s="161">
        <f t="shared" si="27"/>
        <v>2.9417</v>
      </c>
      <c r="AT29" s="161">
        <f t="shared" si="17"/>
        <v>1.5610999999999999</v>
      </c>
      <c r="AU29" s="160">
        <f t="shared" si="17"/>
        <v>0.58279999999999998</v>
      </c>
      <c r="AV29" s="160">
        <f t="shared" si="17"/>
        <v>0.35880000000000001</v>
      </c>
      <c r="AW29" s="160">
        <f t="shared" si="17"/>
        <v>0.13</v>
      </c>
      <c r="AX29" s="160">
        <f t="shared" si="17"/>
        <v>0.13</v>
      </c>
      <c r="AY29" s="160">
        <f t="shared" si="38"/>
        <v>0.27879999999999999</v>
      </c>
      <c r="AZ29" s="161">
        <f t="shared" si="37"/>
        <v>0.1409</v>
      </c>
      <c r="BA29" s="162">
        <v>1.027307</v>
      </c>
      <c r="BB29" s="163">
        <v>39.03</v>
      </c>
      <c r="BC29" s="164">
        <v>38.792999999999999</v>
      </c>
      <c r="BD29" s="164"/>
      <c r="BE29" s="165">
        <f t="shared" ref="BE29:BN38" si="47">IF($E29=$E$6,BE$6,BE$7)</f>
        <v>47.610000000000014</v>
      </c>
      <c r="BF29" s="165">
        <f t="shared" si="47"/>
        <v>465.72</v>
      </c>
      <c r="BG29" s="165">
        <f t="shared" si="47"/>
        <v>970.48</v>
      </c>
      <c r="BH29" s="158">
        <f t="shared" si="47"/>
        <v>7.4333999999999998</v>
      </c>
      <c r="BI29" s="158">
        <f t="shared" si="47"/>
        <v>20.330100000000002</v>
      </c>
      <c r="BJ29" s="158">
        <f t="shared" si="47"/>
        <v>17.627700000000001</v>
      </c>
      <c r="BK29" s="158">
        <f t="shared" si="47"/>
        <v>17.098300000000002</v>
      </c>
      <c r="BL29" s="158">
        <f t="shared" si="47"/>
        <v>14.584199999999999</v>
      </c>
      <c r="BM29" s="158">
        <f t="shared" si="47"/>
        <v>10.904399999999999</v>
      </c>
      <c r="BN29" s="158">
        <f t="shared" si="47"/>
        <v>5.5466000000000006</v>
      </c>
      <c r="BO29" s="158">
        <f t="shared" ref="BO29:BX38" si="48">IF($E29=$E$6,BO$6,BO$7)</f>
        <v>4.5685000000000002</v>
      </c>
      <c r="BP29" s="158">
        <f t="shared" si="48"/>
        <v>7.4333999999999998</v>
      </c>
      <c r="BQ29" s="158">
        <f t="shared" si="48"/>
        <v>20.330100000000002</v>
      </c>
      <c r="BR29" s="158">
        <f t="shared" si="48"/>
        <v>17.627700000000001</v>
      </c>
      <c r="BS29" s="158">
        <f t="shared" si="48"/>
        <v>17.098300000000002</v>
      </c>
      <c r="BT29" s="158">
        <f t="shared" si="48"/>
        <v>14.584199999999999</v>
      </c>
      <c r="BU29" s="158">
        <f t="shared" si="48"/>
        <v>10.904399999999999</v>
      </c>
      <c r="BV29" s="158">
        <f t="shared" si="48"/>
        <v>5.5466000000000006</v>
      </c>
      <c r="BW29" s="158">
        <f t="shared" si="48"/>
        <v>4.5685000000000002</v>
      </c>
      <c r="BX29" s="158">
        <f t="shared" si="48"/>
        <v>7.8240999999999996</v>
      </c>
      <c r="BY29" s="158">
        <f t="shared" ref="BY29:CM38" si="49">IF($E29=$E$6,BY$6,BY$7)</f>
        <v>20.720800000000001</v>
      </c>
      <c r="BZ29" s="158">
        <f t="shared" si="49"/>
        <v>18.018400000000003</v>
      </c>
      <c r="CA29" s="158">
        <f t="shared" si="49"/>
        <v>17.489000000000004</v>
      </c>
      <c r="CB29" s="158">
        <f t="shared" si="49"/>
        <v>14.974900000000002</v>
      </c>
      <c r="CC29" s="158">
        <f t="shared" si="49"/>
        <v>11.295100000000001</v>
      </c>
      <c r="CD29" s="158">
        <f t="shared" si="49"/>
        <v>5.7292000000000005</v>
      </c>
      <c r="CE29" s="158">
        <f t="shared" si="49"/>
        <v>4.7511000000000001</v>
      </c>
      <c r="CF29" s="158">
        <f t="shared" si="49"/>
        <v>7.8240999999999996</v>
      </c>
      <c r="CG29" s="158">
        <f t="shared" si="49"/>
        <v>20.720800000000001</v>
      </c>
      <c r="CH29" s="158">
        <f t="shared" si="49"/>
        <v>18.018400000000003</v>
      </c>
      <c r="CI29" s="158">
        <f t="shared" si="49"/>
        <v>17.489000000000004</v>
      </c>
      <c r="CJ29" s="158">
        <f t="shared" si="49"/>
        <v>14.974900000000002</v>
      </c>
      <c r="CK29" s="158">
        <f t="shared" si="49"/>
        <v>11.295100000000001</v>
      </c>
      <c r="CL29" s="158">
        <f t="shared" si="49"/>
        <v>5.7292000000000005</v>
      </c>
      <c r="CM29" s="166">
        <f t="shared" si="49"/>
        <v>4.7511000000000001</v>
      </c>
    </row>
    <row r="30" spans="1:91" ht="16.5" x14ac:dyDescent="0.2">
      <c r="A30" s="13">
        <f t="shared" si="32"/>
        <v>23</v>
      </c>
      <c r="B30" s="167" t="s">
        <v>66</v>
      </c>
      <c r="C30" s="153" t="s">
        <v>67</v>
      </c>
      <c r="D30" s="153"/>
      <c r="E30" s="153" t="s">
        <v>29</v>
      </c>
      <c r="F30" s="155" t="s">
        <v>30</v>
      </c>
      <c r="G30" s="156">
        <f t="shared" si="46"/>
        <v>40.26</v>
      </c>
      <c r="H30" s="156">
        <f t="shared" si="46"/>
        <v>295.72000000000003</v>
      </c>
      <c r="I30" s="156">
        <f t="shared" si="46"/>
        <v>604.12</v>
      </c>
      <c r="J30" s="156">
        <f t="shared" si="46"/>
        <v>27.33</v>
      </c>
      <c r="K30" s="156">
        <f t="shared" si="46"/>
        <v>189.98</v>
      </c>
      <c r="L30" s="156">
        <f t="shared" si="46"/>
        <v>386.34</v>
      </c>
      <c r="M30" s="156">
        <f t="shared" si="4"/>
        <v>2.0099999999999998</v>
      </c>
      <c r="N30" s="156">
        <f t="shared" si="33"/>
        <v>-0.35</v>
      </c>
      <c r="O30" s="156">
        <f t="shared" si="34"/>
        <v>-0.01</v>
      </c>
      <c r="P30" s="156">
        <f t="shared" si="35"/>
        <v>0</v>
      </c>
      <c r="Q30" s="157">
        <f t="shared" si="21"/>
        <v>69.600000000000009</v>
      </c>
      <c r="R30" s="157">
        <f t="shared" si="22"/>
        <v>487.71000000000004</v>
      </c>
      <c r="S30" s="157">
        <f t="shared" si="23"/>
        <v>992.47</v>
      </c>
      <c r="T30" s="158">
        <f t="shared" si="5"/>
        <v>0</v>
      </c>
      <c r="U30" s="158">
        <f t="shared" si="6"/>
        <v>7.9367000000000001</v>
      </c>
      <c r="V30" s="158">
        <f t="shared" si="7"/>
        <v>7.2643000000000004</v>
      </c>
      <c r="W30" s="158">
        <f t="shared" si="8"/>
        <v>7.2949000000000002</v>
      </c>
      <c r="X30" s="158">
        <f t="shared" si="9"/>
        <v>5.4508000000000001</v>
      </c>
      <c r="Y30" s="158">
        <f t="shared" si="10"/>
        <v>2.7610000000000001</v>
      </c>
      <c r="Z30" s="158">
        <f t="shared" si="11"/>
        <v>1.3551</v>
      </c>
      <c r="AA30" s="158">
        <f t="shared" si="12"/>
        <v>0.377</v>
      </c>
      <c r="AB30" s="159">
        <f t="shared" si="24"/>
        <v>3.4836999999999998</v>
      </c>
      <c r="AC30" s="159">
        <f t="shared" si="25"/>
        <v>1.7603</v>
      </c>
      <c r="AD30" s="157">
        <f t="shared" si="13"/>
        <v>-21.63</v>
      </c>
      <c r="AE30" s="158">
        <f t="shared" si="44"/>
        <v>0</v>
      </c>
      <c r="AF30" s="158">
        <f t="shared" si="44"/>
        <v>4.96</v>
      </c>
      <c r="AG30" s="158">
        <f t="shared" si="44"/>
        <v>2.93</v>
      </c>
      <c r="AH30" s="158">
        <f t="shared" si="44"/>
        <v>2.37</v>
      </c>
      <c r="AI30" s="158">
        <f t="shared" si="44"/>
        <v>1.7</v>
      </c>
      <c r="AJ30" s="158">
        <f t="shared" si="44"/>
        <v>0.71</v>
      </c>
      <c r="AK30" s="158">
        <f t="shared" si="44"/>
        <v>0</v>
      </c>
      <c r="AL30" s="158">
        <f t="shared" si="36"/>
        <v>0.72920000000000007</v>
      </c>
      <c r="AM30" s="158">
        <f t="shared" si="45"/>
        <v>3.8699999999999998E-2</v>
      </c>
      <c r="AN30" s="158">
        <f t="shared" si="45"/>
        <v>2.3999999999999998E-3</v>
      </c>
      <c r="AO30" s="158">
        <f t="shared" si="45"/>
        <v>0.68810000000000004</v>
      </c>
      <c r="AP30" s="168">
        <f t="shared" si="45"/>
        <v>0</v>
      </c>
      <c r="AQ30" s="158">
        <f t="shared" si="26"/>
        <v>0.39069999999999999</v>
      </c>
      <c r="AR30" s="168">
        <f t="shared" si="16"/>
        <v>0.18260000000000001</v>
      </c>
      <c r="AS30" s="161">
        <f t="shared" si="27"/>
        <v>2.9417</v>
      </c>
      <c r="AT30" s="161">
        <f t="shared" si="17"/>
        <v>1.5610999999999999</v>
      </c>
      <c r="AU30" s="160">
        <f t="shared" si="17"/>
        <v>0.58279999999999998</v>
      </c>
      <c r="AV30" s="160">
        <f t="shared" si="17"/>
        <v>0.35880000000000001</v>
      </c>
      <c r="AW30" s="160">
        <f t="shared" si="17"/>
        <v>0.13</v>
      </c>
      <c r="AX30" s="160">
        <f t="shared" si="17"/>
        <v>0.13</v>
      </c>
      <c r="AY30" s="160">
        <f t="shared" si="38"/>
        <v>0.27879999999999999</v>
      </c>
      <c r="AZ30" s="161">
        <f t="shared" si="37"/>
        <v>0.1409</v>
      </c>
      <c r="BA30" s="162">
        <v>1.0226200000000001</v>
      </c>
      <c r="BB30" s="163">
        <v>38.85</v>
      </c>
      <c r="BC30" s="164">
        <v>39.200000000000003</v>
      </c>
      <c r="BD30" s="164"/>
      <c r="BE30" s="165">
        <f t="shared" si="47"/>
        <v>47.610000000000014</v>
      </c>
      <c r="BF30" s="165">
        <f t="shared" si="47"/>
        <v>465.72</v>
      </c>
      <c r="BG30" s="165">
        <f t="shared" si="47"/>
        <v>970.48</v>
      </c>
      <c r="BH30" s="158">
        <f t="shared" si="47"/>
        <v>7.4333999999999998</v>
      </c>
      <c r="BI30" s="158">
        <f t="shared" si="47"/>
        <v>20.330100000000002</v>
      </c>
      <c r="BJ30" s="158">
        <f t="shared" si="47"/>
        <v>17.627700000000001</v>
      </c>
      <c r="BK30" s="158">
        <f t="shared" si="47"/>
        <v>17.098300000000002</v>
      </c>
      <c r="BL30" s="158">
        <f t="shared" si="47"/>
        <v>14.584199999999999</v>
      </c>
      <c r="BM30" s="158">
        <f t="shared" si="47"/>
        <v>10.904399999999999</v>
      </c>
      <c r="BN30" s="158">
        <f t="shared" si="47"/>
        <v>5.5466000000000006</v>
      </c>
      <c r="BO30" s="158">
        <f t="shared" si="48"/>
        <v>4.5685000000000002</v>
      </c>
      <c r="BP30" s="158">
        <f t="shared" si="48"/>
        <v>7.4333999999999998</v>
      </c>
      <c r="BQ30" s="158">
        <f t="shared" si="48"/>
        <v>20.330100000000002</v>
      </c>
      <c r="BR30" s="158">
        <f t="shared" si="48"/>
        <v>17.627700000000001</v>
      </c>
      <c r="BS30" s="158">
        <f t="shared" si="48"/>
        <v>17.098300000000002</v>
      </c>
      <c r="BT30" s="158">
        <f t="shared" si="48"/>
        <v>14.584199999999999</v>
      </c>
      <c r="BU30" s="158">
        <f t="shared" si="48"/>
        <v>10.904399999999999</v>
      </c>
      <c r="BV30" s="158">
        <f t="shared" si="48"/>
        <v>5.5466000000000006</v>
      </c>
      <c r="BW30" s="158">
        <f t="shared" si="48"/>
        <v>4.5685000000000002</v>
      </c>
      <c r="BX30" s="158">
        <f t="shared" si="48"/>
        <v>7.8240999999999996</v>
      </c>
      <c r="BY30" s="158">
        <f t="shared" si="49"/>
        <v>20.720800000000001</v>
      </c>
      <c r="BZ30" s="158">
        <f t="shared" si="49"/>
        <v>18.018400000000003</v>
      </c>
      <c r="CA30" s="158">
        <f t="shared" si="49"/>
        <v>17.489000000000004</v>
      </c>
      <c r="CB30" s="158">
        <f t="shared" si="49"/>
        <v>14.974900000000002</v>
      </c>
      <c r="CC30" s="158">
        <f t="shared" si="49"/>
        <v>11.295100000000001</v>
      </c>
      <c r="CD30" s="158">
        <f t="shared" si="49"/>
        <v>5.7292000000000005</v>
      </c>
      <c r="CE30" s="158">
        <f t="shared" si="49"/>
        <v>4.7511000000000001</v>
      </c>
      <c r="CF30" s="158">
        <f t="shared" si="49"/>
        <v>7.8240999999999996</v>
      </c>
      <c r="CG30" s="158">
        <f t="shared" si="49"/>
        <v>20.720800000000001</v>
      </c>
      <c r="CH30" s="158">
        <f t="shared" si="49"/>
        <v>18.018400000000003</v>
      </c>
      <c r="CI30" s="158">
        <f t="shared" si="49"/>
        <v>17.489000000000004</v>
      </c>
      <c r="CJ30" s="158">
        <f t="shared" si="49"/>
        <v>14.974900000000002</v>
      </c>
      <c r="CK30" s="158">
        <f t="shared" si="49"/>
        <v>11.295100000000001</v>
      </c>
      <c r="CL30" s="158">
        <f t="shared" si="49"/>
        <v>5.7292000000000005</v>
      </c>
      <c r="CM30" s="166">
        <f t="shared" si="49"/>
        <v>4.7511000000000001</v>
      </c>
    </row>
    <row r="31" spans="1:91" ht="16.5" x14ac:dyDescent="0.2">
      <c r="A31" s="13">
        <f t="shared" si="32"/>
        <v>24</v>
      </c>
      <c r="B31" s="167" t="s">
        <v>68</v>
      </c>
      <c r="C31" s="153" t="s">
        <v>59</v>
      </c>
      <c r="D31" s="153"/>
      <c r="E31" s="153" t="s">
        <v>29</v>
      </c>
      <c r="F31" s="155" t="s">
        <v>30</v>
      </c>
      <c r="G31" s="156">
        <f t="shared" si="46"/>
        <v>40.26</v>
      </c>
      <c r="H31" s="156">
        <f t="shared" si="46"/>
        <v>295.72000000000003</v>
      </c>
      <c r="I31" s="156">
        <f t="shared" si="46"/>
        <v>604.12</v>
      </c>
      <c r="J31" s="156">
        <f t="shared" si="46"/>
        <v>27.33</v>
      </c>
      <c r="K31" s="156">
        <f t="shared" si="46"/>
        <v>189.98</v>
      </c>
      <c r="L31" s="156">
        <f t="shared" si="46"/>
        <v>386.34</v>
      </c>
      <c r="M31" s="156">
        <f t="shared" si="4"/>
        <v>2.0099999999999998</v>
      </c>
      <c r="N31" s="156">
        <f t="shared" si="33"/>
        <v>-0.35</v>
      </c>
      <c r="O31" s="156">
        <f t="shared" si="34"/>
        <v>-0.01</v>
      </c>
      <c r="P31" s="156">
        <f t="shared" si="35"/>
        <v>0</v>
      </c>
      <c r="Q31" s="157">
        <f t="shared" si="21"/>
        <v>69.600000000000009</v>
      </c>
      <c r="R31" s="157">
        <f t="shared" si="22"/>
        <v>487.71000000000004</v>
      </c>
      <c r="S31" s="157">
        <f t="shared" si="23"/>
        <v>992.47</v>
      </c>
      <c r="T31" s="158">
        <f t="shared" si="5"/>
        <v>0</v>
      </c>
      <c r="U31" s="158">
        <f t="shared" si="6"/>
        <v>7.9367000000000001</v>
      </c>
      <c r="V31" s="158">
        <f t="shared" si="7"/>
        <v>7.2643000000000004</v>
      </c>
      <c r="W31" s="158">
        <f t="shared" si="8"/>
        <v>7.2949000000000002</v>
      </c>
      <c r="X31" s="158">
        <f t="shared" si="9"/>
        <v>5.4508000000000001</v>
      </c>
      <c r="Y31" s="158">
        <f t="shared" si="10"/>
        <v>2.7610000000000001</v>
      </c>
      <c r="Z31" s="158">
        <f t="shared" si="11"/>
        <v>1.3551</v>
      </c>
      <c r="AA31" s="158">
        <f t="shared" si="12"/>
        <v>0.377</v>
      </c>
      <c r="AB31" s="159">
        <f t="shared" si="24"/>
        <v>3.4836999999999998</v>
      </c>
      <c r="AC31" s="159">
        <f t="shared" si="25"/>
        <v>1.7603</v>
      </c>
      <c r="AD31" s="157">
        <f t="shared" si="13"/>
        <v>-21.63</v>
      </c>
      <c r="AE31" s="158">
        <f t="shared" si="44"/>
        <v>0</v>
      </c>
      <c r="AF31" s="158">
        <f t="shared" si="44"/>
        <v>4.96</v>
      </c>
      <c r="AG31" s="158">
        <f t="shared" si="44"/>
        <v>2.93</v>
      </c>
      <c r="AH31" s="158">
        <f t="shared" si="44"/>
        <v>2.37</v>
      </c>
      <c r="AI31" s="158">
        <f t="shared" si="44"/>
        <v>1.7</v>
      </c>
      <c r="AJ31" s="158">
        <f t="shared" si="44"/>
        <v>0.71</v>
      </c>
      <c r="AK31" s="158">
        <f t="shared" si="44"/>
        <v>0</v>
      </c>
      <c r="AL31" s="158">
        <f t="shared" si="36"/>
        <v>0.72920000000000007</v>
      </c>
      <c r="AM31" s="158">
        <f t="shared" si="45"/>
        <v>3.8699999999999998E-2</v>
      </c>
      <c r="AN31" s="158">
        <f t="shared" si="45"/>
        <v>2.3999999999999998E-3</v>
      </c>
      <c r="AO31" s="158">
        <f t="shared" si="45"/>
        <v>0.68810000000000004</v>
      </c>
      <c r="AP31" s="168">
        <f t="shared" si="45"/>
        <v>0</v>
      </c>
      <c r="AQ31" s="158">
        <f t="shared" si="26"/>
        <v>0.39069999999999999</v>
      </c>
      <c r="AR31" s="168">
        <f t="shared" si="16"/>
        <v>0.18260000000000001</v>
      </c>
      <c r="AS31" s="161">
        <f t="shared" si="27"/>
        <v>2.9417</v>
      </c>
      <c r="AT31" s="161">
        <f t="shared" si="17"/>
        <v>1.5610999999999999</v>
      </c>
      <c r="AU31" s="160">
        <f t="shared" si="17"/>
        <v>0.58279999999999998</v>
      </c>
      <c r="AV31" s="160">
        <f t="shared" si="17"/>
        <v>0.35880000000000001</v>
      </c>
      <c r="AW31" s="160">
        <f t="shared" si="17"/>
        <v>0.13</v>
      </c>
      <c r="AX31" s="160">
        <f t="shared" si="17"/>
        <v>0.13</v>
      </c>
      <c r="AY31" s="160">
        <f t="shared" si="38"/>
        <v>0.27879999999999999</v>
      </c>
      <c r="AZ31" s="161">
        <f t="shared" si="37"/>
        <v>0.1409</v>
      </c>
      <c r="BA31" s="162">
        <v>1.0277849999999999</v>
      </c>
      <c r="BB31" s="163">
        <v>38.1</v>
      </c>
      <c r="BC31" s="164">
        <f>$BB$26</f>
        <v>38.1</v>
      </c>
      <c r="BD31" s="164"/>
      <c r="BE31" s="165">
        <f t="shared" si="47"/>
        <v>47.610000000000014</v>
      </c>
      <c r="BF31" s="165">
        <f t="shared" si="47"/>
        <v>465.72</v>
      </c>
      <c r="BG31" s="165">
        <f t="shared" si="47"/>
        <v>970.48</v>
      </c>
      <c r="BH31" s="158">
        <f t="shared" si="47"/>
        <v>7.4333999999999998</v>
      </c>
      <c r="BI31" s="158">
        <f t="shared" si="47"/>
        <v>20.330100000000002</v>
      </c>
      <c r="BJ31" s="158">
        <f t="shared" si="47"/>
        <v>17.627700000000001</v>
      </c>
      <c r="BK31" s="158">
        <f t="shared" si="47"/>
        <v>17.098300000000002</v>
      </c>
      <c r="BL31" s="158">
        <f t="shared" si="47"/>
        <v>14.584199999999999</v>
      </c>
      <c r="BM31" s="158">
        <f t="shared" si="47"/>
        <v>10.904399999999999</v>
      </c>
      <c r="BN31" s="158">
        <f t="shared" si="47"/>
        <v>5.5466000000000006</v>
      </c>
      <c r="BO31" s="158">
        <f t="shared" si="48"/>
        <v>4.5685000000000002</v>
      </c>
      <c r="BP31" s="158">
        <f t="shared" si="48"/>
        <v>7.4333999999999998</v>
      </c>
      <c r="BQ31" s="158">
        <f t="shared" si="48"/>
        <v>20.330100000000002</v>
      </c>
      <c r="BR31" s="158">
        <f t="shared" si="48"/>
        <v>17.627700000000001</v>
      </c>
      <c r="BS31" s="158">
        <f t="shared" si="48"/>
        <v>17.098300000000002</v>
      </c>
      <c r="BT31" s="158">
        <f t="shared" si="48"/>
        <v>14.584199999999999</v>
      </c>
      <c r="BU31" s="158">
        <f t="shared" si="48"/>
        <v>10.904399999999999</v>
      </c>
      <c r="BV31" s="158">
        <f t="shared" si="48"/>
        <v>5.5466000000000006</v>
      </c>
      <c r="BW31" s="158">
        <f t="shared" si="48"/>
        <v>4.5685000000000002</v>
      </c>
      <c r="BX31" s="158">
        <f t="shared" si="48"/>
        <v>7.8240999999999996</v>
      </c>
      <c r="BY31" s="158">
        <f t="shared" si="49"/>
        <v>20.720800000000001</v>
      </c>
      <c r="BZ31" s="158">
        <f t="shared" si="49"/>
        <v>18.018400000000003</v>
      </c>
      <c r="CA31" s="158">
        <f t="shared" si="49"/>
        <v>17.489000000000004</v>
      </c>
      <c r="CB31" s="158">
        <f t="shared" si="49"/>
        <v>14.974900000000002</v>
      </c>
      <c r="CC31" s="158">
        <f t="shared" si="49"/>
        <v>11.295100000000001</v>
      </c>
      <c r="CD31" s="158">
        <f t="shared" si="49"/>
        <v>5.7292000000000005</v>
      </c>
      <c r="CE31" s="158">
        <f t="shared" si="49"/>
        <v>4.7511000000000001</v>
      </c>
      <c r="CF31" s="158">
        <f t="shared" si="49"/>
        <v>7.8240999999999996</v>
      </c>
      <c r="CG31" s="158">
        <f t="shared" si="49"/>
        <v>20.720800000000001</v>
      </c>
      <c r="CH31" s="158">
        <f t="shared" si="49"/>
        <v>18.018400000000003</v>
      </c>
      <c r="CI31" s="158">
        <f t="shared" si="49"/>
        <v>17.489000000000004</v>
      </c>
      <c r="CJ31" s="158">
        <f t="shared" si="49"/>
        <v>14.974900000000002</v>
      </c>
      <c r="CK31" s="158">
        <f t="shared" si="49"/>
        <v>11.295100000000001</v>
      </c>
      <c r="CL31" s="158">
        <f t="shared" si="49"/>
        <v>5.7292000000000005</v>
      </c>
      <c r="CM31" s="166">
        <f t="shared" si="49"/>
        <v>4.7511000000000001</v>
      </c>
    </row>
    <row r="32" spans="1:91" ht="16.5" x14ac:dyDescent="0.2">
      <c r="A32" s="13">
        <f t="shared" si="32"/>
        <v>25</v>
      </c>
      <c r="B32" s="167" t="s">
        <v>69</v>
      </c>
      <c r="C32" s="153" t="s">
        <v>70</v>
      </c>
      <c r="D32" s="153"/>
      <c r="E32" s="153" t="s">
        <v>29</v>
      </c>
      <c r="F32" s="155" t="s">
        <v>30</v>
      </c>
      <c r="G32" s="156">
        <f t="shared" si="46"/>
        <v>40.26</v>
      </c>
      <c r="H32" s="156">
        <f t="shared" si="46"/>
        <v>295.72000000000003</v>
      </c>
      <c r="I32" s="156">
        <f t="shared" si="46"/>
        <v>604.12</v>
      </c>
      <c r="J32" s="156">
        <f t="shared" si="46"/>
        <v>27.33</v>
      </c>
      <c r="K32" s="156">
        <f t="shared" si="46"/>
        <v>189.98</v>
      </c>
      <c r="L32" s="156">
        <f t="shared" si="46"/>
        <v>386.34</v>
      </c>
      <c r="M32" s="156">
        <f t="shared" si="4"/>
        <v>2.0099999999999998</v>
      </c>
      <c r="N32" s="156">
        <f t="shared" si="33"/>
        <v>-0.35</v>
      </c>
      <c r="O32" s="156">
        <f t="shared" si="34"/>
        <v>-0.01</v>
      </c>
      <c r="P32" s="156">
        <f t="shared" si="35"/>
        <v>0</v>
      </c>
      <c r="Q32" s="157">
        <f t="shared" si="21"/>
        <v>69.600000000000009</v>
      </c>
      <c r="R32" s="157">
        <f t="shared" si="22"/>
        <v>487.71000000000004</v>
      </c>
      <c r="S32" s="157">
        <f t="shared" si="23"/>
        <v>992.47</v>
      </c>
      <c r="T32" s="158">
        <f t="shared" si="5"/>
        <v>0</v>
      </c>
      <c r="U32" s="158">
        <f t="shared" si="6"/>
        <v>7.9367000000000001</v>
      </c>
      <c r="V32" s="158">
        <f t="shared" si="7"/>
        <v>7.2643000000000004</v>
      </c>
      <c r="W32" s="158">
        <f t="shared" si="8"/>
        <v>7.2949000000000002</v>
      </c>
      <c r="X32" s="158">
        <f t="shared" si="9"/>
        <v>5.4508000000000001</v>
      </c>
      <c r="Y32" s="158">
        <f t="shared" si="10"/>
        <v>2.7610000000000001</v>
      </c>
      <c r="Z32" s="158">
        <f t="shared" si="11"/>
        <v>1.3551</v>
      </c>
      <c r="AA32" s="158">
        <f t="shared" si="12"/>
        <v>0.377</v>
      </c>
      <c r="AB32" s="159">
        <f t="shared" si="24"/>
        <v>3.4836999999999998</v>
      </c>
      <c r="AC32" s="159">
        <f t="shared" si="25"/>
        <v>1.7603</v>
      </c>
      <c r="AD32" s="157">
        <f t="shared" si="13"/>
        <v>-21.63</v>
      </c>
      <c r="AE32" s="158">
        <f t="shared" si="44"/>
        <v>0</v>
      </c>
      <c r="AF32" s="158">
        <f t="shared" si="44"/>
        <v>4.96</v>
      </c>
      <c r="AG32" s="158">
        <f t="shared" si="44"/>
        <v>2.93</v>
      </c>
      <c r="AH32" s="158">
        <f t="shared" si="44"/>
        <v>2.37</v>
      </c>
      <c r="AI32" s="158">
        <f t="shared" si="44"/>
        <v>1.7</v>
      </c>
      <c r="AJ32" s="158">
        <f t="shared" si="44"/>
        <v>0.71</v>
      </c>
      <c r="AK32" s="158">
        <f t="shared" si="44"/>
        <v>0</v>
      </c>
      <c r="AL32" s="158">
        <f t="shared" si="36"/>
        <v>0.72920000000000007</v>
      </c>
      <c r="AM32" s="158">
        <f t="shared" si="45"/>
        <v>3.8699999999999998E-2</v>
      </c>
      <c r="AN32" s="158">
        <f t="shared" si="45"/>
        <v>2.3999999999999998E-3</v>
      </c>
      <c r="AO32" s="158">
        <f t="shared" si="45"/>
        <v>0.68810000000000004</v>
      </c>
      <c r="AP32" s="168">
        <f t="shared" si="45"/>
        <v>0</v>
      </c>
      <c r="AQ32" s="158">
        <f t="shared" si="26"/>
        <v>0.39069999999999999</v>
      </c>
      <c r="AR32" s="168">
        <f t="shared" si="16"/>
        <v>0.18260000000000001</v>
      </c>
      <c r="AS32" s="161">
        <f t="shared" si="27"/>
        <v>2.9417</v>
      </c>
      <c r="AT32" s="161">
        <f t="shared" si="17"/>
        <v>1.5610999999999999</v>
      </c>
      <c r="AU32" s="160">
        <f t="shared" si="17"/>
        <v>0.58279999999999998</v>
      </c>
      <c r="AV32" s="160">
        <f t="shared" si="17"/>
        <v>0.35880000000000001</v>
      </c>
      <c r="AW32" s="160">
        <f t="shared" si="17"/>
        <v>0.13</v>
      </c>
      <c r="AX32" s="160">
        <f t="shared" si="17"/>
        <v>0.13</v>
      </c>
      <c r="AY32" s="160">
        <f t="shared" si="38"/>
        <v>0.27879999999999999</v>
      </c>
      <c r="AZ32" s="161">
        <f t="shared" si="37"/>
        <v>0.1409</v>
      </c>
      <c r="BA32" s="162">
        <v>1.037153</v>
      </c>
      <c r="BB32" s="163">
        <v>38.92</v>
      </c>
      <c r="BC32" s="164">
        <v>38.799999999999997</v>
      </c>
      <c r="BD32" s="164"/>
      <c r="BE32" s="165">
        <f t="shared" si="47"/>
        <v>47.610000000000014</v>
      </c>
      <c r="BF32" s="165">
        <f t="shared" si="47"/>
        <v>465.72</v>
      </c>
      <c r="BG32" s="165">
        <f t="shared" si="47"/>
        <v>970.48</v>
      </c>
      <c r="BH32" s="158">
        <f t="shared" si="47"/>
        <v>7.4333999999999998</v>
      </c>
      <c r="BI32" s="158">
        <f t="shared" si="47"/>
        <v>20.330100000000002</v>
      </c>
      <c r="BJ32" s="158">
        <f t="shared" si="47"/>
        <v>17.627700000000001</v>
      </c>
      <c r="BK32" s="158">
        <f t="shared" si="47"/>
        <v>17.098300000000002</v>
      </c>
      <c r="BL32" s="158">
        <f t="shared" si="47"/>
        <v>14.584199999999999</v>
      </c>
      <c r="BM32" s="158">
        <f t="shared" si="47"/>
        <v>10.904399999999999</v>
      </c>
      <c r="BN32" s="158">
        <f t="shared" si="47"/>
        <v>5.5466000000000006</v>
      </c>
      <c r="BO32" s="158">
        <f t="shared" si="48"/>
        <v>4.5685000000000002</v>
      </c>
      <c r="BP32" s="158">
        <f t="shared" si="48"/>
        <v>7.4333999999999998</v>
      </c>
      <c r="BQ32" s="158">
        <f t="shared" si="48"/>
        <v>20.330100000000002</v>
      </c>
      <c r="BR32" s="158">
        <f t="shared" si="48"/>
        <v>17.627700000000001</v>
      </c>
      <c r="BS32" s="158">
        <f t="shared" si="48"/>
        <v>17.098300000000002</v>
      </c>
      <c r="BT32" s="158">
        <f t="shared" si="48"/>
        <v>14.584199999999999</v>
      </c>
      <c r="BU32" s="158">
        <f t="shared" si="48"/>
        <v>10.904399999999999</v>
      </c>
      <c r="BV32" s="158">
        <f t="shared" si="48"/>
        <v>5.5466000000000006</v>
      </c>
      <c r="BW32" s="158">
        <f t="shared" si="48"/>
        <v>4.5685000000000002</v>
      </c>
      <c r="BX32" s="158">
        <f t="shared" si="48"/>
        <v>7.8240999999999996</v>
      </c>
      <c r="BY32" s="158">
        <f t="shared" si="49"/>
        <v>20.720800000000001</v>
      </c>
      <c r="BZ32" s="158">
        <f t="shared" si="49"/>
        <v>18.018400000000003</v>
      </c>
      <c r="CA32" s="158">
        <f t="shared" si="49"/>
        <v>17.489000000000004</v>
      </c>
      <c r="CB32" s="158">
        <f t="shared" si="49"/>
        <v>14.974900000000002</v>
      </c>
      <c r="CC32" s="158">
        <f t="shared" si="49"/>
        <v>11.295100000000001</v>
      </c>
      <c r="CD32" s="158">
        <f t="shared" si="49"/>
        <v>5.7292000000000005</v>
      </c>
      <c r="CE32" s="158">
        <f t="shared" si="49"/>
        <v>4.7511000000000001</v>
      </c>
      <c r="CF32" s="158">
        <f t="shared" si="49"/>
        <v>7.8240999999999996</v>
      </c>
      <c r="CG32" s="158">
        <f t="shared" si="49"/>
        <v>20.720800000000001</v>
      </c>
      <c r="CH32" s="158">
        <f t="shared" si="49"/>
        <v>18.018400000000003</v>
      </c>
      <c r="CI32" s="158">
        <f t="shared" si="49"/>
        <v>17.489000000000004</v>
      </c>
      <c r="CJ32" s="158">
        <f t="shared" si="49"/>
        <v>14.974900000000002</v>
      </c>
      <c r="CK32" s="158">
        <f t="shared" si="49"/>
        <v>11.295100000000001</v>
      </c>
      <c r="CL32" s="158">
        <f t="shared" si="49"/>
        <v>5.7292000000000005</v>
      </c>
      <c r="CM32" s="166">
        <f t="shared" si="49"/>
        <v>4.7511000000000001</v>
      </c>
    </row>
    <row r="33" spans="1:91" ht="16.5" x14ac:dyDescent="0.2">
      <c r="A33" s="13">
        <f t="shared" si="32"/>
        <v>26</v>
      </c>
      <c r="B33" s="167" t="s">
        <v>71</v>
      </c>
      <c r="C33" s="153" t="s">
        <v>72</v>
      </c>
      <c r="D33" s="153"/>
      <c r="E33" s="153" t="s">
        <v>29</v>
      </c>
      <c r="F33" s="155" t="s">
        <v>30</v>
      </c>
      <c r="G33" s="156">
        <f t="shared" si="46"/>
        <v>40.26</v>
      </c>
      <c r="H33" s="156">
        <f t="shared" si="46"/>
        <v>295.72000000000003</v>
      </c>
      <c r="I33" s="156">
        <f t="shared" si="46"/>
        <v>604.12</v>
      </c>
      <c r="J33" s="156">
        <f t="shared" si="46"/>
        <v>27.33</v>
      </c>
      <c r="K33" s="156">
        <f t="shared" si="46"/>
        <v>189.98</v>
      </c>
      <c r="L33" s="156">
        <f t="shared" si="46"/>
        <v>386.34</v>
      </c>
      <c r="M33" s="156">
        <f t="shared" si="4"/>
        <v>2.0099999999999998</v>
      </c>
      <c r="N33" s="156">
        <f t="shared" si="33"/>
        <v>-0.35</v>
      </c>
      <c r="O33" s="156">
        <f t="shared" si="34"/>
        <v>-0.01</v>
      </c>
      <c r="P33" s="156">
        <f t="shared" si="35"/>
        <v>0</v>
      </c>
      <c r="Q33" s="157">
        <f t="shared" si="21"/>
        <v>69.600000000000009</v>
      </c>
      <c r="R33" s="157">
        <f t="shared" si="22"/>
        <v>487.71000000000004</v>
      </c>
      <c r="S33" s="157">
        <f t="shared" si="23"/>
        <v>992.47</v>
      </c>
      <c r="T33" s="158">
        <f t="shared" si="5"/>
        <v>0</v>
      </c>
      <c r="U33" s="158">
        <f t="shared" si="6"/>
        <v>7.9367000000000001</v>
      </c>
      <c r="V33" s="158">
        <f t="shared" si="7"/>
        <v>7.2643000000000004</v>
      </c>
      <c r="W33" s="158">
        <f t="shared" si="8"/>
        <v>7.2949000000000002</v>
      </c>
      <c r="X33" s="158">
        <f t="shared" si="9"/>
        <v>5.4508000000000001</v>
      </c>
      <c r="Y33" s="158">
        <f t="shared" si="10"/>
        <v>2.7610000000000001</v>
      </c>
      <c r="Z33" s="158">
        <f t="shared" si="11"/>
        <v>1.3551</v>
      </c>
      <c r="AA33" s="158">
        <f t="shared" si="12"/>
        <v>0.377</v>
      </c>
      <c r="AB33" s="159">
        <f t="shared" si="24"/>
        <v>3.4836999999999998</v>
      </c>
      <c r="AC33" s="159">
        <f t="shared" si="25"/>
        <v>1.7603</v>
      </c>
      <c r="AD33" s="157">
        <f t="shared" si="13"/>
        <v>-21.63</v>
      </c>
      <c r="AE33" s="158">
        <f t="shared" si="44"/>
        <v>0</v>
      </c>
      <c r="AF33" s="158">
        <f t="shared" si="44"/>
        <v>4.96</v>
      </c>
      <c r="AG33" s="158">
        <f t="shared" si="44"/>
        <v>2.93</v>
      </c>
      <c r="AH33" s="158">
        <f t="shared" si="44"/>
        <v>2.37</v>
      </c>
      <c r="AI33" s="158">
        <f t="shared" si="44"/>
        <v>1.7</v>
      </c>
      <c r="AJ33" s="158">
        <f t="shared" si="44"/>
        <v>0.71</v>
      </c>
      <c r="AK33" s="158">
        <f t="shared" si="44"/>
        <v>0</v>
      </c>
      <c r="AL33" s="158">
        <f t="shared" si="36"/>
        <v>0.72920000000000007</v>
      </c>
      <c r="AM33" s="158">
        <f t="shared" si="45"/>
        <v>3.8699999999999998E-2</v>
      </c>
      <c r="AN33" s="158">
        <f t="shared" si="45"/>
        <v>2.3999999999999998E-3</v>
      </c>
      <c r="AO33" s="158">
        <f t="shared" si="45"/>
        <v>0.68810000000000004</v>
      </c>
      <c r="AP33" s="168">
        <f t="shared" si="45"/>
        <v>0</v>
      </c>
      <c r="AQ33" s="158">
        <f t="shared" si="26"/>
        <v>0.39069999999999999</v>
      </c>
      <c r="AR33" s="168">
        <f t="shared" si="16"/>
        <v>0.18260000000000001</v>
      </c>
      <c r="AS33" s="161">
        <f t="shared" si="27"/>
        <v>2.9417</v>
      </c>
      <c r="AT33" s="161">
        <f t="shared" si="17"/>
        <v>1.5610999999999999</v>
      </c>
      <c r="AU33" s="160">
        <f t="shared" si="17"/>
        <v>0.58279999999999998</v>
      </c>
      <c r="AV33" s="160">
        <f t="shared" si="17"/>
        <v>0.35880000000000001</v>
      </c>
      <c r="AW33" s="160">
        <f t="shared" si="17"/>
        <v>0.13</v>
      </c>
      <c r="AX33" s="160">
        <f t="shared" si="17"/>
        <v>0.13</v>
      </c>
      <c r="AY33" s="160">
        <f t="shared" si="38"/>
        <v>0.27879999999999999</v>
      </c>
      <c r="AZ33" s="161">
        <f t="shared" si="37"/>
        <v>0.1409</v>
      </c>
      <c r="BA33" s="162">
        <v>1.028025</v>
      </c>
      <c r="BB33" s="163">
        <v>38.08</v>
      </c>
      <c r="BC33" s="164">
        <v>38.268000000000001</v>
      </c>
      <c r="BD33" s="164"/>
      <c r="BE33" s="165">
        <f t="shared" si="47"/>
        <v>47.610000000000014</v>
      </c>
      <c r="BF33" s="165">
        <f t="shared" si="47"/>
        <v>465.72</v>
      </c>
      <c r="BG33" s="165">
        <f t="shared" si="47"/>
        <v>970.48</v>
      </c>
      <c r="BH33" s="158">
        <f t="shared" si="47"/>
        <v>7.4333999999999998</v>
      </c>
      <c r="BI33" s="158">
        <f t="shared" si="47"/>
        <v>20.330100000000002</v>
      </c>
      <c r="BJ33" s="158">
        <f t="shared" si="47"/>
        <v>17.627700000000001</v>
      </c>
      <c r="BK33" s="158">
        <f t="shared" si="47"/>
        <v>17.098300000000002</v>
      </c>
      <c r="BL33" s="158">
        <f t="shared" si="47"/>
        <v>14.584199999999999</v>
      </c>
      <c r="BM33" s="158">
        <f t="shared" si="47"/>
        <v>10.904399999999999</v>
      </c>
      <c r="BN33" s="158">
        <f t="shared" si="47"/>
        <v>5.5466000000000006</v>
      </c>
      <c r="BO33" s="158">
        <f t="shared" si="48"/>
        <v>4.5685000000000002</v>
      </c>
      <c r="BP33" s="158">
        <f t="shared" si="48"/>
        <v>7.4333999999999998</v>
      </c>
      <c r="BQ33" s="158">
        <f t="shared" si="48"/>
        <v>20.330100000000002</v>
      </c>
      <c r="BR33" s="158">
        <f t="shared" si="48"/>
        <v>17.627700000000001</v>
      </c>
      <c r="BS33" s="158">
        <f t="shared" si="48"/>
        <v>17.098300000000002</v>
      </c>
      <c r="BT33" s="158">
        <f t="shared" si="48"/>
        <v>14.584199999999999</v>
      </c>
      <c r="BU33" s="158">
        <f t="shared" si="48"/>
        <v>10.904399999999999</v>
      </c>
      <c r="BV33" s="158">
        <f t="shared" si="48"/>
        <v>5.5466000000000006</v>
      </c>
      <c r="BW33" s="158">
        <f t="shared" si="48"/>
        <v>4.5685000000000002</v>
      </c>
      <c r="BX33" s="158">
        <f t="shared" si="48"/>
        <v>7.8240999999999996</v>
      </c>
      <c r="BY33" s="158">
        <f t="shared" si="49"/>
        <v>20.720800000000001</v>
      </c>
      <c r="BZ33" s="158">
        <f t="shared" si="49"/>
        <v>18.018400000000003</v>
      </c>
      <c r="CA33" s="158">
        <f t="shared" si="49"/>
        <v>17.489000000000004</v>
      </c>
      <c r="CB33" s="158">
        <f t="shared" si="49"/>
        <v>14.974900000000002</v>
      </c>
      <c r="CC33" s="158">
        <f t="shared" si="49"/>
        <v>11.295100000000001</v>
      </c>
      <c r="CD33" s="158">
        <f t="shared" si="49"/>
        <v>5.7292000000000005</v>
      </c>
      <c r="CE33" s="158">
        <f t="shared" si="49"/>
        <v>4.7511000000000001</v>
      </c>
      <c r="CF33" s="158">
        <f t="shared" si="49"/>
        <v>7.8240999999999996</v>
      </c>
      <c r="CG33" s="158">
        <f t="shared" si="49"/>
        <v>20.720800000000001</v>
      </c>
      <c r="CH33" s="158">
        <f t="shared" si="49"/>
        <v>18.018400000000003</v>
      </c>
      <c r="CI33" s="158">
        <f t="shared" si="49"/>
        <v>17.489000000000004</v>
      </c>
      <c r="CJ33" s="158">
        <f t="shared" si="49"/>
        <v>14.974900000000002</v>
      </c>
      <c r="CK33" s="158">
        <f t="shared" si="49"/>
        <v>11.295100000000001</v>
      </c>
      <c r="CL33" s="158">
        <f t="shared" si="49"/>
        <v>5.7292000000000005</v>
      </c>
      <c r="CM33" s="166">
        <f t="shared" si="49"/>
        <v>4.7511000000000001</v>
      </c>
    </row>
    <row r="34" spans="1:91" ht="18" x14ac:dyDescent="0.2">
      <c r="A34" s="13">
        <f t="shared" si="32"/>
        <v>27</v>
      </c>
      <c r="B34" s="167" t="s">
        <v>73</v>
      </c>
      <c r="C34" s="153" t="s">
        <v>74</v>
      </c>
      <c r="D34" s="153"/>
      <c r="E34" s="153" t="s">
        <v>29</v>
      </c>
      <c r="F34" s="155" t="s">
        <v>30</v>
      </c>
      <c r="G34" s="156">
        <f t="shared" si="46"/>
        <v>40.26</v>
      </c>
      <c r="H34" s="156">
        <f t="shared" si="46"/>
        <v>295.72000000000003</v>
      </c>
      <c r="I34" s="156">
        <f t="shared" si="46"/>
        <v>604.12</v>
      </c>
      <c r="J34" s="156">
        <f t="shared" si="46"/>
        <v>27.33</v>
      </c>
      <c r="K34" s="156">
        <f t="shared" si="46"/>
        <v>189.98</v>
      </c>
      <c r="L34" s="156">
        <f t="shared" si="46"/>
        <v>386.34</v>
      </c>
      <c r="M34" s="156">
        <f t="shared" si="4"/>
        <v>2.0099999999999998</v>
      </c>
      <c r="N34" s="156">
        <f t="shared" si="33"/>
        <v>-0.35</v>
      </c>
      <c r="O34" s="156">
        <f t="shared" si="34"/>
        <v>-0.01</v>
      </c>
      <c r="P34" s="156">
        <f t="shared" si="35"/>
        <v>0</v>
      </c>
      <c r="Q34" s="157">
        <f t="shared" si="21"/>
        <v>69.600000000000009</v>
      </c>
      <c r="R34" s="157">
        <f t="shared" si="22"/>
        <v>487.71000000000004</v>
      </c>
      <c r="S34" s="157">
        <f t="shared" si="23"/>
        <v>992.47</v>
      </c>
      <c r="T34" s="158">
        <f t="shared" si="5"/>
        <v>0</v>
      </c>
      <c r="U34" s="158">
        <f t="shared" si="6"/>
        <v>7.9367000000000001</v>
      </c>
      <c r="V34" s="158">
        <f t="shared" si="7"/>
        <v>7.2643000000000004</v>
      </c>
      <c r="W34" s="158">
        <f t="shared" si="8"/>
        <v>7.2949000000000002</v>
      </c>
      <c r="X34" s="158">
        <f t="shared" si="9"/>
        <v>5.4508000000000001</v>
      </c>
      <c r="Y34" s="158">
        <f t="shared" si="10"/>
        <v>2.7610000000000001</v>
      </c>
      <c r="Z34" s="158">
        <f t="shared" si="11"/>
        <v>1.3551</v>
      </c>
      <c r="AA34" s="158">
        <f t="shared" si="12"/>
        <v>0.377</v>
      </c>
      <c r="AB34" s="159">
        <f t="shared" si="24"/>
        <v>3.4836999999999998</v>
      </c>
      <c r="AC34" s="159">
        <f t="shared" si="25"/>
        <v>1.7603</v>
      </c>
      <c r="AD34" s="157">
        <f t="shared" si="13"/>
        <v>-21.63</v>
      </c>
      <c r="AE34" s="158">
        <f t="shared" si="44"/>
        <v>0</v>
      </c>
      <c r="AF34" s="158">
        <f t="shared" si="44"/>
        <v>4.96</v>
      </c>
      <c r="AG34" s="158">
        <f t="shared" si="44"/>
        <v>2.93</v>
      </c>
      <c r="AH34" s="158">
        <f t="shared" si="44"/>
        <v>2.37</v>
      </c>
      <c r="AI34" s="158">
        <f t="shared" si="44"/>
        <v>1.7</v>
      </c>
      <c r="AJ34" s="158">
        <f t="shared" si="44"/>
        <v>0.71</v>
      </c>
      <c r="AK34" s="158">
        <f t="shared" si="44"/>
        <v>0</v>
      </c>
      <c r="AL34" s="158">
        <f t="shared" si="36"/>
        <v>0.72920000000000007</v>
      </c>
      <c r="AM34" s="158">
        <f t="shared" si="45"/>
        <v>3.8699999999999998E-2</v>
      </c>
      <c r="AN34" s="158">
        <f t="shared" si="45"/>
        <v>2.3999999999999998E-3</v>
      </c>
      <c r="AO34" s="158">
        <f t="shared" si="45"/>
        <v>0.68810000000000004</v>
      </c>
      <c r="AP34" s="168">
        <f t="shared" si="45"/>
        <v>0</v>
      </c>
      <c r="AQ34" s="158">
        <f t="shared" si="26"/>
        <v>0.39069999999999999</v>
      </c>
      <c r="AR34" s="168">
        <f t="shared" si="16"/>
        <v>0.18260000000000001</v>
      </c>
      <c r="AS34" s="161">
        <f t="shared" si="27"/>
        <v>2.9417</v>
      </c>
      <c r="AT34" s="161">
        <f t="shared" si="17"/>
        <v>1.5610999999999999</v>
      </c>
      <c r="AU34" s="160">
        <f t="shared" si="17"/>
        <v>0.58279999999999998</v>
      </c>
      <c r="AV34" s="160">
        <f t="shared" si="17"/>
        <v>0.35880000000000001</v>
      </c>
      <c r="AW34" s="160">
        <f t="shared" si="17"/>
        <v>0.13</v>
      </c>
      <c r="AX34" s="160">
        <f t="shared" si="17"/>
        <v>0.13</v>
      </c>
      <c r="AY34" s="160">
        <f t="shared" si="38"/>
        <v>0.27879999999999999</v>
      </c>
      <c r="AZ34" s="161">
        <f t="shared" si="37"/>
        <v>0.1409</v>
      </c>
      <c r="BA34" s="162">
        <v>1.0345</v>
      </c>
      <c r="BB34" s="163">
        <v>38.869999999999997</v>
      </c>
      <c r="BC34" s="164">
        <v>38.896999999999998</v>
      </c>
      <c r="BD34" s="164"/>
      <c r="BE34" s="165">
        <f t="shared" si="47"/>
        <v>47.610000000000014</v>
      </c>
      <c r="BF34" s="165">
        <f t="shared" si="47"/>
        <v>465.72</v>
      </c>
      <c r="BG34" s="165">
        <f t="shared" si="47"/>
        <v>970.48</v>
      </c>
      <c r="BH34" s="158">
        <f t="shared" si="47"/>
        <v>7.4333999999999998</v>
      </c>
      <c r="BI34" s="158">
        <f t="shared" si="47"/>
        <v>20.330100000000002</v>
      </c>
      <c r="BJ34" s="158">
        <f t="shared" si="47"/>
        <v>17.627700000000001</v>
      </c>
      <c r="BK34" s="158">
        <f t="shared" si="47"/>
        <v>17.098300000000002</v>
      </c>
      <c r="BL34" s="158">
        <f t="shared" si="47"/>
        <v>14.584199999999999</v>
      </c>
      <c r="BM34" s="158">
        <f t="shared" si="47"/>
        <v>10.904399999999999</v>
      </c>
      <c r="BN34" s="158">
        <f t="shared" si="47"/>
        <v>5.5466000000000006</v>
      </c>
      <c r="BO34" s="158">
        <f t="shared" si="48"/>
        <v>4.5685000000000002</v>
      </c>
      <c r="BP34" s="158">
        <f t="shared" si="48"/>
        <v>7.4333999999999998</v>
      </c>
      <c r="BQ34" s="158">
        <f t="shared" si="48"/>
        <v>20.330100000000002</v>
      </c>
      <c r="BR34" s="158">
        <f t="shared" si="48"/>
        <v>17.627700000000001</v>
      </c>
      <c r="BS34" s="158">
        <f t="shared" si="48"/>
        <v>17.098300000000002</v>
      </c>
      <c r="BT34" s="158">
        <f t="shared" si="48"/>
        <v>14.584199999999999</v>
      </c>
      <c r="BU34" s="158">
        <f t="shared" si="48"/>
        <v>10.904399999999999</v>
      </c>
      <c r="BV34" s="158">
        <f t="shared" si="48"/>
        <v>5.5466000000000006</v>
      </c>
      <c r="BW34" s="158">
        <f t="shared" si="48"/>
        <v>4.5685000000000002</v>
      </c>
      <c r="BX34" s="158">
        <f t="shared" si="48"/>
        <v>7.8240999999999996</v>
      </c>
      <c r="BY34" s="158">
        <f t="shared" si="49"/>
        <v>20.720800000000001</v>
      </c>
      <c r="BZ34" s="158">
        <f t="shared" si="49"/>
        <v>18.018400000000003</v>
      </c>
      <c r="CA34" s="158">
        <f t="shared" si="49"/>
        <v>17.489000000000004</v>
      </c>
      <c r="CB34" s="158">
        <f t="shared" si="49"/>
        <v>14.974900000000002</v>
      </c>
      <c r="CC34" s="158">
        <f t="shared" si="49"/>
        <v>11.295100000000001</v>
      </c>
      <c r="CD34" s="158">
        <f t="shared" si="49"/>
        <v>5.7292000000000005</v>
      </c>
      <c r="CE34" s="158">
        <f t="shared" si="49"/>
        <v>4.7511000000000001</v>
      </c>
      <c r="CF34" s="158">
        <f t="shared" si="49"/>
        <v>7.8240999999999996</v>
      </c>
      <c r="CG34" s="158">
        <f t="shared" si="49"/>
        <v>20.720800000000001</v>
      </c>
      <c r="CH34" s="158">
        <f t="shared" si="49"/>
        <v>18.018400000000003</v>
      </c>
      <c r="CI34" s="158">
        <f t="shared" si="49"/>
        <v>17.489000000000004</v>
      </c>
      <c r="CJ34" s="158">
        <f t="shared" si="49"/>
        <v>14.974900000000002</v>
      </c>
      <c r="CK34" s="158">
        <f t="shared" si="49"/>
        <v>11.295100000000001</v>
      </c>
      <c r="CL34" s="158">
        <f t="shared" si="49"/>
        <v>5.7292000000000005</v>
      </c>
      <c r="CM34" s="166">
        <f t="shared" si="49"/>
        <v>4.7511000000000001</v>
      </c>
    </row>
    <row r="35" spans="1:91" x14ac:dyDescent="0.2">
      <c r="A35" s="13">
        <f t="shared" si="32"/>
        <v>28</v>
      </c>
      <c r="B35" s="167" t="s">
        <v>75</v>
      </c>
      <c r="C35" s="153" t="s">
        <v>76</v>
      </c>
      <c r="D35" s="153"/>
      <c r="E35" s="153" t="s">
        <v>29</v>
      </c>
      <c r="F35" s="155" t="s">
        <v>30</v>
      </c>
      <c r="G35" s="156">
        <f t="shared" si="46"/>
        <v>40.26</v>
      </c>
      <c r="H35" s="156">
        <f t="shared" si="46"/>
        <v>295.72000000000003</v>
      </c>
      <c r="I35" s="156">
        <f t="shared" si="46"/>
        <v>604.12</v>
      </c>
      <c r="J35" s="156">
        <f t="shared" si="46"/>
        <v>27.33</v>
      </c>
      <c r="K35" s="156">
        <f t="shared" si="46"/>
        <v>189.98</v>
      </c>
      <c r="L35" s="156">
        <f t="shared" si="46"/>
        <v>386.34</v>
      </c>
      <c r="M35" s="156">
        <f t="shared" si="4"/>
        <v>2.0099999999999998</v>
      </c>
      <c r="N35" s="156">
        <f t="shared" si="33"/>
        <v>-0.35</v>
      </c>
      <c r="O35" s="156">
        <f t="shared" si="34"/>
        <v>-0.01</v>
      </c>
      <c r="P35" s="156">
        <f t="shared" si="35"/>
        <v>0</v>
      </c>
      <c r="Q35" s="157">
        <f t="shared" si="21"/>
        <v>69.600000000000009</v>
      </c>
      <c r="R35" s="157">
        <f t="shared" si="22"/>
        <v>487.71000000000004</v>
      </c>
      <c r="S35" s="157">
        <f t="shared" si="23"/>
        <v>992.47</v>
      </c>
      <c r="T35" s="158">
        <f t="shared" si="5"/>
        <v>0</v>
      </c>
      <c r="U35" s="158">
        <f t="shared" si="6"/>
        <v>7.9367000000000001</v>
      </c>
      <c r="V35" s="158">
        <f t="shared" si="7"/>
        <v>7.2643000000000004</v>
      </c>
      <c r="W35" s="158">
        <f t="shared" si="8"/>
        <v>7.2949000000000002</v>
      </c>
      <c r="X35" s="158">
        <f t="shared" si="9"/>
        <v>5.4508000000000001</v>
      </c>
      <c r="Y35" s="158">
        <f t="shared" si="10"/>
        <v>2.7610000000000001</v>
      </c>
      <c r="Z35" s="158">
        <f t="shared" si="11"/>
        <v>1.3551</v>
      </c>
      <c r="AA35" s="158">
        <f t="shared" si="12"/>
        <v>0.377</v>
      </c>
      <c r="AB35" s="159">
        <f t="shared" si="24"/>
        <v>3.4836999999999998</v>
      </c>
      <c r="AC35" s="159">
        <f t="shared" si="25"/>
        <v>1.7603</v>
      </c>
      <c r="AD35" s="157">
        <f t="shared" si="13"/>
        <v>-21.63</v>
      </c>
      <c r="AE35" s="158">
        <f t="shared" si="44"/>
        <v>0</v>
      </c>
      <c r="AF35" s="158">
        <f t="shared" si="44"/>
        <v>4.96</v>
      </c>
      <c r="AG35" s="158">
        <f t="shared" si="44"/>
        <v>2.93</v>
      </c>
      <c r="AH35" s="158">
        <f t="shared" si="44"/>
        <v>2.37</v>
      </c>
      <c r="AI35" s="158">
        <f t="shared" si="44"/>
        <v>1.7</v>
      </c>
      <c r="AJ35" s="158">
        <f t="shared" si="44"/>
        <v>0.71</v>
      </c>
      <c r="AK35" s="158">
        <f t="shared" si="44"/>
        <v>0</v>
      </c>
      <c r="AL35" s="158">
        <f t="shared" si="36"/>
        <v>0.72920000000000007</v>
      </c>
      <c r="AM35" s="158">
        <f t="shared" si="45"/>
        <v>3.8699999999999998E-2</v>
      </c>
      <c r="AN35" s="158">
        <f t="shared" si="45"/>
        <v>2.3999999999999998E-3</v>
      </c>
      <c r="AO35" s="158">
        <f t="shared" si="45"/>
        <v>0.68810000000000004</v>
      </c>
      <c r="AP35" s="168">
        <f t="shared" si="45"/>
        <v>0</v>
      </c>
      <c r="AQ35" s="158">
        <f t="shared" si="26"/>
        <v>0.39069999999999999</v>
      </c>
      <c r="AR35" s="168">
        <f t="shared" si="16"/>
        <v>0.18260000000000001</v>
      </c>
      <c r="AS35" s="161">
        <f t="shared" si="27"/>
        <v>2.9417</v>
      </c>
      <c r="AT35" s="161">
        <f t="shared" si="17"/>
        <v>1.5610999999999999</v>
      </c>
      <c r="AU35" s="160">
        <f t="shared" si="17"/>
        <v>0.58279999999999998</v>
      </c>
      <c r="AV35" s="160">
        <f t="shared" si="17"/>
        <v>0.35880000000000001</v>
      </c>
      <c r="AW35" s="160">
        <f t="shared" si="17"/>
        <v>0.13</v>
      </c>
      <c r="AX35" s="160">
        <f t="shared" si="17"/>
        <v>0.13</v>
      </c>
      <c r="AY35" s="160">
        <f t="shared" si="38"/>
        <v>0.27879999999999999</v>
      </c>
      <c r="AZ35" s="161">
        <f t="shared" si="37"/>
        <v>0.1409</v>
      </c>
      <c r="BA35" s="162">
        <v>1.0335369999999999</v>
      </c>
      <c r="BB35" s="163">
        <v>38.86</v>
      </c>
      <c r="BC35" s="164">
        <v>38.719000000000001</v>
      </c>
      <c r="BD35" s="164"/>
      <c r="BE35" s="165">
        <f t="shared" si="47"/>
        <v>47.610000000000014</v>
      </c>
      <c r="BF35" s="165">
        <f t="shared" si="47"/>
        <v>465.72</v>
      </c>
      <c r="BG35" s="165">
        <f t="shared" si="47"/>
        <v>970.48</v>
      </c>
      <c r="BH35" s="158">
        <f t="shared" si="47"/>
        <v>7.4333999999999998</v>
      </c>
      <c r="BI35" s="158">
        <f t="shared" si="47"/>
        <v>20.330100000000002</v>
      </c>
      <c r="BJ35" s="158">
        <f t="shared" si="47"/>
        <v>17.627700000000001</v>
      </c>
      <c r="BK35" s="158">
        <f t="shared" si="47"/>
        <v>17.098300000000002</v>
      </c>
      <c r="BL35" s="158">
        <f t="shared" si="47"/>
        <v>14.584199999999999</v>
      </c>
      <c r="BM35" s="158">
        <f t="shared" si="47"/>
        <v>10.904399999999999</v>
      </c>
      <c r="BN35" s="158">
        <f t="shared" si="47"/>
        <v>5.5466000000000006</v>
      </c>
      <c r="BO35" s="158">
        <f t="shared" si="48"/>
        <v>4.5685000000000002</v>
      </c>
      <c r="BP35" s="158">
        <f t="shared" si="48"/>
        <v>7.4333999999999998</v>
      </c>
      <c r="BQ35" s="158">
        <f t="shared" si="48"/>
        <v>20.330100000000002</v>
      </c>
      <c r="BR35" s="158">
        <f t="shared" si="48"/>
        <v>17.627700000000001</v>
      </c>
      <c r="BS35" s="158">
        <f t="shared" si="48"/>
        <v>17.098300000000002</v>
      </c>
      <c r="BT35" s="158">
        <f t="shared" si="48"/>
        <v>14.584199999999999</v>
      </c>
      <c r="BU35" s="158">
        <f t="shared" si="48"/>
        <v>10.904399999999999</v>
      </c>
      <c r="BV35" s="158">
        <f t="shared" si="48"/>
        <v>5.5466000000000006</v>
      </c>
      <c r="BW35" s="158">
        <f t="shared" si="48"/>
        <v>4.5685000000000002</v>
      </c>
      <c r="BX35" s="158">
        <f t="shared" si="48"/>
        <v>7.8240999999999996</v>
      </c>
      <c r="BY35" s="158">
        <f t="shared" si="49"/>
        <v>20.720800000000001</v>
      </c>
      <c r="BZ35" s="158">
        <f t="shared" si="49"/>
        <v>18.018400000000003</v>
      </c>
      <c r="CA35" s="158">
        <f t="shared" si="49"/>
        <v>17.489000000000004</v>
      </c>
      <c r="CB35" s="158">
        <f t="shared" si="49"/>
        <v>14.974900000000002</v>
      </c>
      <c r="CC35" s="158">
        <f t="shared" si="49"/>
        <v>11.295100000000001</v>
      </c>
      <c r="CD35" s="158">
        <f t="shared" si="49"/>
        <v>5.7292000000000005</v>
      </c>
      <c r="CE35" s="158">
        <f t="shared" si="49"/>
        <v>4.7511000000000001</v>
      </c>
      <c r="CF35" s="158">
        <f t="shared" si="49"/>
        <v>7.8240999999999996</v>
      </c>
      <c r="CG35" s="158">
        <f t="shared" si="49"/>
        <v>20.720800000000001</v>
      </c>
      <c r="CH35" s="158">
        <f t="shared" si="49"/>
        <v>18.018400000000003</v>
      </c>
      <c r="CI35" s="158">
        <f t="shared" si="49"/>
        <v>17.489000000000004</v>
      </c>
      <c r="CJ35" s="158">
        <f t="shared" si="49"/>
        <v>14.974900000000002</v>
      </c>
      <c r="CK35" s="158">
        <f t="shared" si="49"/>
        <v>11.295100000000001</v>
      </c>
      <c r="CL35" s="158">
        <f t="shared" si="49"/>
        <v>5.7292000000000005</v>
      </c>
      <c r="CM35" s="166">
        <f t="shared" si="49"/>
        <v>4.7511000000000001</v>
      </c>
    </row>
    <row r="36" spans="1:91" ht="18" x14ac:dyDescent="0.2">
      <c r="A36" s="13">
        <f t="shared" si="32"/>
        <v>29</v>
      </c>
      <c r="B36" s="167" t="s">
        <v>77</v>
      </c>
      <c r="C36" s="153" t="s">
        <v>32</v>
      </c>
      <c r="D36" s="153"/>
      <c r="E36" s="154" t="s">
        <v>33</v>
      </c>
      <c r="F36" s="155" t="s">
        <v>30</v>
      </c>
      <c r="G36" s="156">
        <f t="shared" si="46"/>
        <v>49.52</v>
      </c>
      <c r="H36" s="156">
        <f t="shared" si="46"/>
        <v>375.6</v>
      </c>
      <c r="I36" s="156">
        <f t="shared" si="46"/>
        <v>726.93</v>
      </c>
      <c r="J36" s="156">
        <f t="shared" si="46"/>
        <v>29.23</v>
      </c>
      <c r="K36" s="156">
        <f t="shared" si="46"/>
        <v>210.52</v>
      </c>
      <c r="L36" s="156">
        <f t="shared" si="46"/>
        <v>405.84</v>
      </c>
      <c r="M36" s="156">
        <f t="shared" si="4"/>
        <v>2.0099999999999998</v>
      </c>
      <c r="N36" s="156">
        <f t="shared" si="33"/>
        <v>-0.23</v>
      </c>
      <c r="O36" s="156">
        <f t="shared" si="34"/>
        <v>7.0000000000000007E-2</v>
      </c>
      <c r="P36" s="156">
        <f t="shared" si="35"/>
        <v>0</v>
      </c>
      <c r="Q36" s="157">
        <f t="shared" si="21"/>
        <v>80.760000000000005</v>
      </c>
      <c r="R36" s="157">
        <f t="shared" si="22"/>
        <v>588.13</v>
      </c>
      <c r="S36" s="157">
        <f t="shared" si="23"/>
        <v>1134.78</v>
      </c>
      <c r="T36" s="158">
        <f t="shared" si="5"/>
        <v>0</v>
      </c>
      <c r="U36" s="158">
        <f t="shared" si="6"/>
        <v>10.7315</v>
      </c>
      <c r="V36" s="158">
        <f t="shared" si="7"/>
        <v>9.8223000000000003</v>
      </c>
      <c r="W36" s="158">
        <f t="shared" si="8"/>
        <v>9.8635999999999999</v>
      </c>
      <c r="X36" s="158">
        <f t="shared" si="9"/>
        <v>7.3700999999999999</v>
      </c>
      <c r="Y36" s="158">
        <f t="shared" si="10"/>
        <v>3.7332999999999998</v>
      </c>
      <c r="Z36" s="158">
        <f t="shared" si="11"/>
        <v>1.8322000000000001</v>
      </c>
      <c r="AA36" s="158">
        <f t="shared" si="12"/>
        <v>0.50970000000000004</v>
      </c>
      <c r="AB36" s="159">
        <f t="shared" si="24"/>
        <v>3.4836999999999998</v>
      </c>
      <c r="AC36" s="159">
        <f t="shared" si="25"/>
        <v>1.7603</v>
      </c>
      <c r="AD36" s="157">
        <f t="shared" si="13"/>
        <v>-21.63</v>
      </c>
      <c r="AE36" s="158">
        <f t="shared" si="44"/>
        <v>0</v>
      </c>
      <c r="AF36" s="158">
        <f t="shared" si="44"/>
        <v>4.96</v>
      </c>
      <c r="AG36" s="158">
        <f t="shared" si="44"/>
        <v>2.93</v>
      </c>
      <c r="AH36" s="158">
        <f t="shared" si="44"/>
        <v>2.37</v>
      </c>
      <c r="AI36" s="158">
        <f t="shared" si="44"/>
        <v>1.7</v>
      </c>
      <c r="AJ36" s="158">
        <f t="shared" si="44"/>
        <v>0.71</v>
      </c>
      <c r="AK36" s="158">
        <f t="shared" si="44"/>
        <v>0</v>
      </c>
      <c r="AL36" s="158">
        <f t="shared" si="36"/>
        <v>0.72920000000000007</v>
      </c>
      <c r="AM36" s="158">
        <f t="shared" si="45"/>
        <v>3.8699999999999998E-2</v>
      </c>
      <c r="AN36" s="158">
        <f t="shared" si="45"/>
        <v>2.3999999999999998E-3</v>
      </c>
      <c r="AO36" s="158">
        <f t="shared" si="45"/>
        <v>0.68810000000000004</v>
      </c>
      <c r="AP36" s="168">
        <f t="shared" si="45"/>
        <v>0</v>
      </c>
      <c r="AQ36" s="158">
        <f t="shared" si="26"/>
        <v>0.39069999999999999</v>
      </c>
      <c r="AR36" s="168">
        <f t="shared" si="16"/>
        <v>0.18260000000000001</v>
      </c>
      <c r="AS36" s="161">
        <f t="shared" si="27"/>
        <v>2.9417</v>
      </c>
      <c r="AT36" s="161">
        <f t="shared" si="17"/>
        <v>1.5610999999999999</v>
      </c>
      <c r="AU36" s="160">
        <f t="shared" si="17"/>
        <v>0.58279999999999998</v>
      </c>
      <c r="AV36" s="160">
        <f t="shared" si="17"/>
        <v>0.35880000000000001</v>
      </c>
      <c r="AW36" s="160">
        <f t="shared" si="17"/>
        <v>0.13</v>
      </c>
      <c r="AX36" s="160">
        <f t="shared" si="17"/>
        <v>0.13</v>
      </c>
      <c r="AY36" s="160">
        <f t="shared" si="38"/>
        <v>0.27879999999999999</v>
      </c>
      <c r="AZ36" s="161">
        <f t="shared" si="37"/>
        <v>0.1409</v>
      </c>
      <c r="BA36" s="162">
        <v>0.99961699999999998</v>
      </c>
      <c r="BB36" s="163">
        <v>38.81</v>
      </c>
      <c r="BC36" s="164">
        <f>$BB$9</f>
        <v>38.81</v>
      </c>
      <c r="BD36" s="164"/>
      <c r="BE36" s="165">
        <f t="shared" si="47"/>
        <v>58.97</v>
      </c>
      <c r="BF36" s="165">
        <f t="shared" si="47"/>
        <v>566.34</v>
      </c>
      <c r="BG36" s="165">
        <f t="shared" si="47"/>
        <v>1112.9899999999998</v>
      </c>
      <c r="BH36" s="158">
        <f t="shared" si="47"/>
        <v>7.4333999999999998</v>
      </c>
      <c r="BI36" s="158">
        <f t="shared" si="47"/>
        <v>23.1249</v>
      </c>
      <c r="BJ36" s="158">
        <f t="shared" si="47"/>
        <v>20.185700000000001</v>
      </c>
      <c r="BK36" s="158">
        <f t="shared" si="47"/>
        <v>19.667000000000002</v>
      </c>
      <c r="BL36" s="158">
        <f t="shared" si="47"/>
        <v>16.503499999999999</v>
      </c>
      <c r="BM36" s="158">
        <f t="shared" si="47"/>
        <v>11.8767</v>
      </c>
      <c r="BN36" s="158">
        <f t="shared" si="47"/>
        <v>6.0236999999999998</v>
      </c>
      <c r="BO36" s="158">
        <f t="shared" si="48"/>
        <v>4.7012</v>
      </c>
      <c r="BP36" s="158">
        <f t="shared" si="48"/>
        <v>7.4333999999999998</v>
      </c>
      <c r="BQ36" s="158">
        <f t="shared" si="48"/>
        <v>23.1249</v>
      </c>
      <c r="BR36" s="158">
        <f t="shared" si="48"/>
        <v>20.185700000000001</v>
      </c>
      <c r="BS36" s="158">
        <f t="shared" si="48"/>
        <v>19.667000000000002</v>
      </c>
      <c r="BT36" s="158">
        <f t="shared" si="48"/>
        <v>16.503499999999999</v>
      </c>
      <c r="BU36" s="158">
        <f t="shared" si="48"/>
        <v>11.8767</v>
      </c>
      <c r="BV36" s="158">
        <f t="shared" si="48"/>
        <v>6.0236999999999998</v>
      </c>
      <c r="BW36" s="158">
        <f t="shared" si="48"/>
        <v>4.7012</v>
      </c>
      <c r="BX36" s="158">
        <f t="shared" si="48"/>
        <v>7.8240999999999996</v>
      </c>
      <c r="BY36" s="158">
        <f t="shared" si="49"/>
        <v>23.515599999999999</v>
      </c>
      <c r="BZ36" s="158">
        <f t="shared" si="49"/>
        <v>20.5764</v>
      </c>
      <c r="CA36" s="158">
        <f t="shared" si="49"/>
        <v>20.057700000000001</v>
      </c>
      <c r="CB36" s="158">
        <f t="shared" si="49"/>
        <v>16.894200000000001</v>
      </c>
      <c r="CC36" s="158">
        <f t="shared" si="49"/>
        <v>12.267400000000002</v>
      </c>
      <c r="CD36" s="158">
        <f t="shared" si="49"/>
        <v>6.2062999999999997</v>
      </c>
      <c r="CE36" s="158">
        <f t="shared" si="49"/>
        <v>4.8837999999999999</v>
      </c>
      <c r="CF36" s="158">
        <f t="shared" si="49"/>
        <v>7.8240999999999996</v>
      </c>
      <c r="CG36" s="158">
        <f t="shared" si="49"/>
        <v>23.515599999999999</v>
      </c>
      <c r="CH36" s="158">
        <f t="shared" si="49"/>
        <v>20.5764</v>
      </c>
      <c r="CI36" s="158">
        <f t="shared" si="49"/>
        <v>20.057700000000001</v>
      </c>
      <c r="CJ36" s="158">
        <f t="shared" si="49"/>
        <v>16.894200000000001</v>
      </c>
      <c r="CK36" s="158">
        <f t="shared" si="49"/>
        <v>12.267400000000002</v>
      </c>
      <c r="CL36" s="158">
        <f t="shared" si="49"/>
        <v>6.2062999999999997</v>
      </c>
      <c r="CM36" s="166">
        <f t="shared" si="49"/>
        <v>4.8837999999999999</v>
      </c>
    </row>
    <row r="37" spans="1:91" x14ac:dyDescent="0.2">
      <c r="A37" s="13">
        <f t="shared" si="32"/>
        <v>30</v>
      </c>
      <c r="B37" s="167" t="s">
        <v>78</v>
      </c>
      <c r="C37" s="153" t="s">
        <v>79</v>
      </c>
      <c r="D37" s="153"/>
      <c r="E37" s="153" t="s">
        <v>29</v>
      </c>
      <c r="F37" s="155" t="s">
        <v>30</v>
      </c>
      <c r="G37" s="156">
        <f t="shared" si="46"/>
        <v>40.26</v>
      </c>
      <c r="H37" s="156">
        <f t="shared" si="46"/>
        <v>295.72000000000003</v>
      </c>
      <c r="I37" s="156">
        <f t="shared" si="46"/>
        <v>604.12</v>
      </c>
      <c r="J37" s="156">
        <f t="shared" si="46"/>
        <v>27.33</v>
      </c>
      <c r="K37" s="156">
        <f t="shared" si="46"/>
        <v>189.98</v>
      </c>
      <c r="L37" s="156">
        <f t="shared" si="46"/>
        <v>386.34</v>
      </c>
      <c r="M37" s="156">
        <f t="shared" si="4"/>
        <v>2.0099999999999998</v>
      </c>
      <c r="N37" s="156">
        <f t="shared" si="33"/>
        <v>-0.35</v>
      </c>
      <c r="O37" s="156">
        <f t="shared" si="34"/>
        <v>-0.01</v>
      </c>
      <c r="P37" s="156">
        <f t="shared" si="35"/>
        <v>0</v>
      </c>
      <c r="Q37" s="157">
        <f t="shared" si="21"/>
        <v>69.600000000000009</v>
      </c>
      <c r="R37" s="157">
        <f t="shared" si="22"/>
        <v>487.71000000000004</v>
      </c>
      <c r="S37" s="157">
        <f t="shared" si="23"/>
        <v>992.47</v>
      </c>
      <c r="T37" s="158">
        <f t="shared" si="5"/>
        <v>0</v>
      </c>
      <c r="U37" s="158">
        <f t="shared" si="6"/>
        <v>7.9367000000000001</v>
      </c>
      <c r="V37" s="158">
        <f t="shared" si="7"/>
        <v>7.2643000000000004</v>
      </c>
      <c r="W37" s="158">
        <f t="shared" si="8"/>
        <v>7.2949000000000002</v>
      </c>
      <c r="X37" s="158">
        <f t="shared" si="9"/>
        <v>5.4508000000000001</v>
      </c>
      <c r="Y37" s="158">
        <f t="shared" si="10"/>
        <v>2.7610000000000001</v>
      </c>
      <c r="Z37" s="158">
        <f t="shared" si="11"/>
        <v>1.3551</v>
      </c>
      <c r="AA37" s="158">
        <f t="shared" si="12"/>
        <v>0.377</v>
      </c>
      <c r="AB37" s="159">
        <f t="shared" si="24"/>
        <v>3.4836999999999998</v>
      </c>
      <c r="AC37" s="159">
        <f t="shared" si="25"/>
        <v>1.7603</v>
      </c>
      <c r="AD37" s="157">
        <f t="shared" si="13"/>
        <v>-21.63</v>
      </c>
      <c r="AE37" s="158">
        <f t="shared" si="44"/>
        <v>0</v>
      </c>
      <c r="AF37" s="158">
        <f t="shared" si="44"/>
        <v>4.96</v>
      </c>
      <c r="AG37" s="158">
        <f t="shared" si="44"/>
        <v>2.93</v>
      </c>
      <c r="AH37" s="158">
        <f t="shared" si="44"/>
        <v>2.37</v>
      </c>
      <c r="AI37" s="158">
        <f t="shared" si="44"/>
        <v>1.7</v>
      </c>
      <c r="AJ37" s="158">
        <f t="shared" si="44"/>
        <v>0.71</v>
      </c>
      <c r="AK37" s="158">
        <f t="shared" si="44"/>
        <v>0</v>
      </c>
      <c r="AL37" s="158">
        <f t="shared" si="36"/>
        <v>0.72920000000000007</v>
      </c>
      <c r="AM37" s="158">
        <f t="shared" si="45"/>
        <v>3.8699999999999998E-2</v>
      </c>
      <c r="AN37" s="158">
        <f t="shared" si="45"/>
        <v>2.3999999999999998E-3</v>
      </c>
      <c r="AO37" s="158">
        <f t="shared" si="45"/>
        <v>0.68810000000000004</v>
      </c>
      <c r="AP37" s="168">
        <f t="shared" si="45"/>
        <v>0</v>
      </c>
      <c r="AQ37" s="158">
        <f t="shared" si="26"/>
        <v>0.39069999999999999</v>
      </c>
      <c r="AR37" s="168">
        <f t="shared" si="16"/>
        <v>0.18260000000000001</v>
      </c>
      <c r="AS37" s="161">
        <f t="shared" si="27"/>
        <v>2.9417</v>
      </c>
      <c r="AT37" s="161">
        <f t="shared" si="17"/>
        <v>1.5610999999999999</v>
      </c>
      <c r="AU37" s="160">
        <f t="shared" si="17"/>
        <v>0.58279999999999998</v>
      </c>
      <c r="AV37" s="160">
        <f t="shared" si="17"/>
        <v>0.35880000000000001</v>
      </c>
      <c r="AW37" s="160">
        <f t="shared" si="17"/>
        <v>0.13</v>
      </c>
      <c r="AX37" s="160">
        <f t="shared" si="17"/>
        <v>0.13</v>
      </c>
      <c r="AY37" s="160">
        <f t="shared" si="38"/>
        <v>0.27879999999999999</v>
      </c>
      <c r="AZ37" s="161">
        <f t="shared" si="37"/>
        <v>0.1409</v>
      </c>
      <c r="BA37" s="162">
        <v>1.026993</v>
      </c>
      <c r="BB37" s="163">
        <v>39.03</v>
      </c>
      <c r="BC37" s="164">
        <v>39.167000000000002</v>
      </c>
      <c r="BD37" s="164"/>
      <c r="BE37" s="165">
        <f t="shared" si="47"/>
        <v>47.610000000000014</v>
      </c>
      <c r="BF37" s="165">
        <f t="shared" si="47"/>
        <v>465.72</v>
      </c>
      <c r="BG37" s="165">
        <f t="shared" si="47"/>
        <v>970.48</v>
      </c>
      <c r="BH37" s="158">
        <f t="shared" si="47"/>
        <v>7.4333999999999998</v>
      </c>
      <c r="BI37" s="158">
        <f t="shared" si="47"/>
        <v>20.330100000000002</v>
      </c>
      <c r="BJ37" s="158">
        <f t="shared" si="47"/>
        <v>17.627700000000001</v>
      </c>
      <c r="BK37" s="158">
        <f t="shared" si="47"/>
        <v>17.098300000000002</v>
      </c>
      <c r="BL37" s="158">
        <f t="shared" si="47"/>
        <v>14.584199999999999</v>
      </c>
      <c r="BM37" s="158">
        <f t="shared" si="47"/>
        <v>10.904399999999999</v>
      </c>
      <c r="BN37" s="158">
        <f t="shared" si="47"/>
        <v>5.5466000000000006</v>
      </c>
      <c r="BO37" s="158">
        <f t="shared" si="48"/>
        <v>4.5685000000000002</v>
      </c>
      <c r="BP37" s="158">
        <f t="shared" si="48"/>
        <v>7.4333999999999998</v>
      </c>
      <c r="BQ37" s="158">
        <f t="shared" si="48"/>
        <v>20.330100000000002</v>
      </c>
      <c r="BR37" s="158">
        <f t="shared" si="48"/>
        <v>17.627700000000001</v>
      </c>
      <c r="BS37" s="158">
        <f t="shared" si="48"/>
        <v>17.098300000000002</v>
      </c>
      <c r="BT37" s="158">
        <f t="shared" si="48"/>
        <v>14.584199999999999</v>
      </c>
      <c r="BU37" s="158">
        <f t="shared" si="48"/>
        <v>10.904399999999999</v>
      </c>
      <c r="BV37" s="158">
        <f t="shared" si="48"/>
        <v>5.5466000000000006</v>
      </c>
      <c r="BW37" s="158">
        <f t="shared" si="48"/>
        <v>4.5685000000000002</v>
      </c>
      <c r="BX37" s="158">
        <f t="shared" si="48"/>
        <v>7.8240999999999996</v>
      </c>
      <c r="BY37" s="158">
        <f t="shared" si="49"/>
        <v>20.720800000000001</v>
      </c>
      <c r="BZ37" s="158">
        <f t="shared" si="49"/>
        <v>18.018400000000003</v>
      </c>
      <c r="CA37" s="158">
        <f t="shared" si="49"/>
        <v>17.489000000000004</v>
      </c>
      <c r="CB37" s="158">
        <f t="shared" si="49"/>
        <v>14.974900000000002</v>
      </c>
      <c r="CC37" s="158">
        <f t="shared" si="49"/>
        <v>11.295100000000001</v>
      </c>
      <c r="CD37" s="158">
        <f t="shared" si="49"/>
        <v>5.7292000000000005</v>
      </c>
      <c r="CE37" s="158">
        <f t="shared" si="49"/>
        <v>4.7511000000000001</v>
      </c>
      <c r="CF37" s="158">
        <f t="shared" si="49"/>
        <v>7.8240999999999996</v>
      </c>
      <c r="CG37" s="158">
        <f t="shared" si="49"/>
        <v>20.720800000000001</v>
      </c>
      <c r="CH37" s="158">
        <f t="shared" si="49"/>
        <v>18.018400000000003</v>
      </c>
      <c r="CI37" s="158">
        <f t="shared" si="49"/>
        <v>17.489000000000004</v>
      </c>
      <c r="CJ37" s="158">
        <f t="shared" si="49"/>
        <v>14.974900000000002</v>
      </c>
      <c r="CK37" s="158">
        <f t="shared" si="49"/>
        <v>11.295100000000001</v>
      </c>
      <c r="CL37" s="158">
        <f t="shared" si="49"/>
        <v>5.7292000000000005</v>
      </c>
      <c r="CM37" s="166">
        <f t="shared" si="49"/>
        <v>4.7511000000000001</v>
      </c>
    </row>
    <row r="38" spans="1:91" ht="16.5" x14ac:dyDescent="0.2">
      <c r="A38" s="13">
        <f t="shared" si="32"/>
        <v>31</v>
      </c>
      <c r="B38" s="167" t="s">
        <v>80</v>
      </c>
      <c r="C38" s="153" t="s">
        <v>81</v>
      </c>
      <c r="D38" s="153"/>
      <c r="E38" s="153" t="s">
        <v>29</v>
      </c>
      <c r="F38" s="155" t="s">
        <v>30</v>
      </c>
      <c r="G38" s="156">
        <f t="shared" si="46"/>
        <v>40.26</v>
      </c>
      <c r="H38" s="156">
        <f t="shared" si="46"/>
        <v>295.72000000000003</v>
      </c>
      <c r="I38" s="156">
        <f t="shared" si="46"/>
        <v>604.12</v>
      </c>
      <c r="J38" s="156">
        <f t="shared" si="46"/>
        <v>27.33</v>
      </c>
      <c r="K38" s="156">
        <f t="shared" si="46"/>
        <v>189.98</v>
      </c>
      <c r="L38" s="156">
        <f t="shared" si="46"/>
        <v>386.34</v>
      </c>
      <c r="M38" s="156">
        <f t="shared" si="4"/>
        <v>2.0099999999999998</v>
      </c>
      <c r="N38" s="156">
        <f t="shared" si="33"/>
        <v>-0.35</v>
      </c>
      <c r="O38" s="156">
        <f t="shared" si="34"/>
        <v>-0.01</v>
      </c>
      <c r="P38" s="156">
        <f t="shared" si="35"/>
        <v>0</v>
      </c>
      <c r="Q38" s="157">
        <f t="shared" si="21"/>
        <v>69.600000000000009</v>
      </c>
      <c r="R38" s="157">
        <f t="shared" si="22"/>
        <v>487.71000000000004</v>
      </c>
      <c r="S38" s="157">
        <f t="shared" si="23"/>
        <v>992.47</v>
      </c>
      <c r="T38" s="158">
        <f t="shared" si="5"/>
        <v>0</v>
      </c>
      <c r="U38" s="158">
        <f t="shared" si="6"/>
        <v>7.9367000000000001</v>
      </c>
      <c r="V38" s="158">
        <f t="shared" si="7"/>
        <v>7.2643000000000004</v>
      </c>
      <c r="W38" s="158">
        <f t="shared" si="8"/>
        <v>7.2949000000000002</v>
      </c>
      <c r="X38" s="158">
        <f t="shared" si="9"/>
        <v>5.4508000000000001</v>
      </c>
      <c r="Y38" s="158">
        <f t="shared" si="10"/>
        <v>2.7610000000000001</v>
      </c>
      <c r="Z38" s="158">
        <f t="shared" si="11"/>
        <v>1.3551</v>
      </c>
      <c r="AA38" s="158">
        <f t="shared" si="12"/>
        <v>0.377</v>
      </c>
      <c r="AB38" s="159">
        <f t="shared" si="24"/>
        <v>3.4836999999999998</v>
      </c>
      <c r="AC38" s="159">
        <f t="shared" si="25"/>
        <v>1.7603</v>
      </c>
      <c r="AD38" s="157">
        <f t="shared" si="13"/>
        <v>-21.63</v>
      </c>
      <c r="AE38" s="158">
        <f t="shared" ref="AE38:AK47" si="50">IF($E38=$E$6,AE$6,AE$7)</f>
        <v>0</v>
      </c>
      <c r="AF38" s="158">
        <f t="shared" si="50"/>
        <v>4.96</v>
      </c>
      <c r="AG38" s="158">
        <f t="shared" si="50"/>
        <v>2.93</v>
      </c>
      <c r="AH38" s="158">
        <f t="shared" si="50"/>
        <v>2.37</v>
      </c>
      <c r="AI38" s="158">
        <f t="shared" si="50"/>
        <v>1.7</v>
      </c>
      <c r="AJ38" s="158">
        <f t="shared" si="50"/>
        <v>0.71</v>
      </c>
      <c r="AK38" s="158">
        <f t="shared" si="50"/>
        <v>0</v>
      </c>
      <c r="AL38" s="158">
        <f t="shared" si="36"/>
        <v>0.72920000000000007</v>
      </c>
      <c r="AM38" s="158">
        <f t="shared" si="45"/>
        <v>3.8699999999999998E-2</v>
      </c>
      <c r="AN38" s="158">
        <f t="shared" si="45"/>
        <v>2.3999999999999998E-3</v>
      </c>
      <c r="AO38" s="158">
        <f t="shared" si="45"/>
        <v>0.68810000000000004</v>
      </c>
      <c r="AP38" s="168">
        <f t="shared" si="45"/>
        <v>0</v>
      </c>
      <c r="AQ38" s="158">
        <f t="shared" si="26"/>
        <v>0.39069999999999999</v>
      </c>
      <c r="AR38" s="168">
        <f t="shared" si="16"/>
        <v>0.18260000000000001</v>
      </c>
      <c r="AS38" s="161">
        <f t="shared" si="27"/>
        <v>2.9417</v>
      </c>
      <c r="AT38" s="161">
        <f t="shared" si="17"/>
        <v>1.5610999999999999</v>
      </c>
      <c r="AU38" s="160">
        <f t="shared" si="17"/>
        <v>0.58279999999999998</v>
      </c>
      <c r="AV38" s="160">
        <f t="shared" si="17"/>
        <v>0.35880000000000001</v>
      </c>
      <c r="AW38" s="160">
        <f t="shared" si="17"/>
        <v>0.13</v>
      </c>
      <c r="AX38" s="160">
        <f t="shared" si="17"/>
        <v>0.13</v>
      </c>
      <c r="AY38" s="160">
        <f t="shared" si="38"/>
        <v>0.27879999999999999</v>
      </c>
      <c r="AZ38" s="161">
        <f t="shared" si="37"/>
        <v>0.1409</v>
      </c>
      <c r="BA38" s="162">
        <v>1.020691</v>
      </c>
      <c r="BB38" s="163">
        <v>38.86</v>
      </c>
      <c r="BC38" s="164">
        <v>39.192</v>
      </c>
      <c r="BD38" s="164"/>
      <c r="BE38" s="165">
        <f t="shared" si="47"/>
        <v>47.610000000000014</v>
      </c>
      <c r="BF38" s="165">
        <f t="shared" si="47"/>
        <v>465.72</v>
      </c>
      <c r="BG38" s="165">
        <f t="shared" si="47"/>
        <v>970.48</v>
      </c>
      <c r="BH38" s="158">
        <f t="shared" si="47"/>
        <v>7.4333999999999998</v>
      </c>
      <c r="BI38" s="158">
        <f t="shared" si="47"/>
        <v>20.330100000000002</v>
      </c>
      <c r="BJ38" s="158">
        <f t="shared" si="47"/>
        <v>17.627700000000001</v>
      </c>
      <c r="BK38" s="158">
        <f t="shared" si="47"/>
        <v>17.098300000000002</v>
      </c>
      <c r="BL38" s="158">
        <f t="shared" si="47"/>
        <v>14.584199999999999</v>
      </c>
      <c r="BM38" s="158">
        <f t="shared" si="47"/>
        <v>10.904399999999999</v>
      </c>
      <c r="BN38" s="158">
        <f t="shared" si="47"/>
        <v>5.5466000000000006</v>
      </c>
      <c r="BO38" s="158">
        <f t="shared" si="48"/>
        <v>4.5685000000000002</v>
      </c>
      <c r="BP38" s="158">
        <f t="shared" si="48"/>
        <v>7.4333999999999998</v>
      </c>
      <c r="BQ38" s="158">
        <f t="shared" si="48"/>
        <v>20.330100000000002</v>
      </c>
      <c r="BR38" s="158">
        <f t="shared" si="48"/>
        <v>17.627700000000001</v>
      </c>
      <c r="BS38" s="158">
        <f t="shared" si="48"/>
        <v>17.098300000000002</v>
      </c>
      <c r="BT38" s="158">
        <f t="shared" si="48"/>
        <v>14.584199999999999</v>
      </c>
      <c r="BU38" s="158">
        <f t="shared" si="48"/>
        <v>10.904399999999999</v>
      </c>
      <c r="BV38" s="158">
        <f t="shared" si="48"/>
        <v>5.5466000000000006</v>
      </c>
      <c r="BW38" s="158">
        <f t="shared" si="48"/>
        <v>4.5685000000000002</v>
      </c>
      <c r="BX38" s="158">
        <f t="shared" si="48"/>
        <v>7.8240999999999996</v>
      </c>
      <c r="BY38" s="158">
        <f t="shared" si="49"/>
        <v>20.720800000000001</v>
      </c>
      <c r="BZ38" s="158">
        <f t="shared" si="49"/>
        <v>18.018400000000003</v>
      </c>
      <c r="CA38" s="158">
        <f t="shared" si="49"/>
        <v>17.489000000000004</v>
      </c>
      <c r="CB38" s="158">
        <f t="shared" si="49"/>
        <v>14.974900000000002</v>
      </c>
      <c r="CC38" s="158">
        <f t="shared" si="49"/>
        <v>11.295100000000001</v>
      </c>
      <c r="CD38" s="158">
        <f t="shared" si="49"/>
        <v>5.7292000000000005</v>
      </c>
      <c r="CE38" s="158">
        <f t="shared" si="49"/>
        <v>4.7511000000000001</v>
      </c>
      <c r="CF38" s="158">
        <f t="shared" si="49"/>
        <v>7.8240999999999996</v>
      </c>
      <c r="CG38" s="158">
        <f t="shared" si="49"/>
        <v>20.720800000000001</v>
      </c>
      <c r="CH38" s="158">
        <f t="shared" si="49"/>
        <v>18.018400000000003</v>
      </c>
      <c r="CI38" s="158">
        <f t="shared" si="49"/>
        <v>17.489000000000004</v>
      </c>
      <c r="CJ38" s="158">
        <f t="shared" si="49"/>
        <v>14.974900000000002</v>
      </c>
      <c r="CK38" s="158">
        <f t="shared" si="49"/>
        <v>11.295100000000001</v>
      </c>
      <c r="CL38" s="158">
        <f t="shared" si="49"/>
        <v>5.7292000000000005</v>
      </c>
      <c r="CM38" s="166">
        <f t="shared" si="49"/>
        <v>4.7511000000000001</v>
      </c>
    </row>
    <row r="39" spans="1:91" x14ac:dyDescent="0.2">
      <c r="A39" s="13">
        <f t="shared" si="32"/>
        <v>32</v>
      </c>
      <c r="B39" s="167" t="s">
        <v>82</v>
      </c>
      <c r="C39" s="153" t="s">
        <v>83</v>
      </c>
      <c r="D39" s="153"/>
      <c r="E39" s="153" t="s">
        <v>29</v>
      </c>
      <c r="F39" s="155" t="s">
        <v>30</v>
      </c>
      <c r="G39" s="156">
        <f t="shared" ref="G39:L48" si="51">IF($E39=$E$6,G$6,G$7)</f>
        <v>40.26</v>
      </c>
      <c r="H39" s="156">
        <f t="shared" si="51"/>
        <v>295.72000000000003</v>
      </c>
      <c r="I39" s="156">
        <f t="shared" si="51"/>
        <v>604.12</v>
      </c>
      <c r="J39" s="156">
        <f t="shared" si="51"/>
        <v>27.33</v>
      </c>
      <c r="K39" s="156">
        <f t="shared" si="51"/>
        <v>189.98</v>
      </c>
      <c r="L39" s="156">
        <f t="shared" si="51"/>
        <v>386.34</v>
      </c>
      <c r="M39" s="156">
        <f t="shared" si="4"/>
        <v>2.0099999999999998</v>
      </c>
      <c r="N39" s="156">
        <f t="shared" si="33"/>
        <v>-0.35</v>
      </c>
      <c r="O39" s="156">
        <f t="shared" si="34"/>
        <v>-0.01</v>
      </c>
      <c r="P39" s="156">
        <f t="shared" si="35"/>
        <v>0</v>
      </c>
      <c r="Q39" s="157">
        <f t="shared" si="21"/>
        <v>69.600000000000009</v>
      </c>
      <c r="R39" s="157">
        <f t="shared" si="22"/>
        <v>487.71000000000004</v>
      </c>
      <c r="S39" s="157">
        <f t="shared" si="23"/>
        <v>992.47</v>
      </c>
      <c r="T39" s="158">
        <f t="shared" si="5"/>
        <v>0</v>
      </c>
      <c r="U39" s="158">
        <f t="shared" si="6"/>
        <v>7.9367000000000001</v>
      </c>
      <c r="V39" s="158">
        <f t="shared" si="7"/>
        <v>7.2643000000000004</v>
      </c>
      <c r="W39" s="158">
        <f t="shared" si="8"/>
        <v>7.2949000000000002</v>
      </c>
      <c r="X39" s="158">
        <f t="shared" si="9"/>
        <v>5.4508000000000001</v>
      </c>
      <c r="Y39" s="158">
        <f t="shared" si="10"/>
        <v>2.7610000000000001</v>
      </c>
      <c r="Z39" s="158">
        <f t="shared" si="11"/>
        <v>1.3551</v>
      </c>
      <c r="AA39" s="158">
        <f t="shared" si="12"/>
        <v>0.377</v>
      </c>
      <c r="AB39" s="159">
        <f t="shared" si="24"/>
        <v>3.4836999999999998</v>
      </c>
      <c r="AC39" s="159">
        <f t="shared" si="25"/>
        <v>1.7603</v>
      </c>
      <c r="AD39" s="157">
        <f t="shared" si="13"/>
        <v>-21.63</v>
      </c>
      <c r="AE39" s="158">
        <f t="shared" si="50"/>
        <v>0</v>
      </c>
      <c r="AF39" s="158">
        <f t="shared" si="50"/>
        <v>4.96</v>
      </c>
      <c r="AG39" s="158">
        <f t="shared" si="50"/>
        <v>2.93</v>
      </c>
      <c r="AH39" s="158">
        <f t="shared" si="50"/>
        <v>2.37</v>
      </c>
      <c r="AI39" s="158">
        <f t="shared" si="50"/>
        <v>1.7</v>
      </c>
      <c r="AJ39" s="158">
        <f t="shared" si="50"/>
        <v>0.71</v>
      </c>
      <c r="AK39" s="158">
        <f t="shared" si="50"/>
        <v>0</v>
      </c>
      <c r="AL39" s="158">
        <f t="shared" si="36"/>
        <v>0.72920000000000007</v>
      </c>
      <c r="AM39" s="158">
        <f t="shared" si="45"/>
        <v>3.8699999999999998E-2</v>
      </c>
      <c r="AN39" s="158">
        <f t="shared" si="45"/>
        <v>2.3999999999999998E-3</v>
      </c>
      <c r="AO39" s="158">
        <f t="shared" si="45"/>
        <v>0.68810000000000004</v>
      </c>
      <c r="AP39" s="168">
        <f t="shared" si="45"/>
        <v>0</v>
      </c>
      <c r="AQ39" s="158">
        <f t="shared" si="26"/>
        <v>0.39069999999999999</v>
      </c>
      <c r="AR39" s="168">
        <f t="shared" si="16"/>
        <v>0.18260000000000001</v>
      </c>
      <c r="AS39" s="161">
        <f t="shared" si="27"/>
        <v>2.9417</v>
      </c>
      <c r="AT39" s="161">
        <f t="shared" si="17"/>
        <v>1.5610999999999999</v>
      </c>
      <c r="AU39" s="160">
        <f t="shared" si="17"/>
        <v>0.58279999999999998</v>
      </c>
      <c r="AV39" s="160">
        <f t="shared" si="17"/>
        <v>0.35880000000000001</v>
      </c>
      <c r="AW39" s="160">
        <f t="shared" si="17"/>
        <v>0.13</v>
      </c>
      <c r="AX39" s="160">
        <f t="shared" si="17"/>
        <v>0.13</v>
      </c>
      <c r="AY39" s="160">
        <f t="shared" si="38"/>
        <v>0.27879999999999999</v>
      </c>
      <c r="AZ39" s="161">
        <f t="shared" si="37"/>
        <v>0.1409</v>
      </c>
      <c r="BA39" s="162">
        <v>1.0246379999999999</v>
      </c>
      <c r="BB39" s="163">
        <v>38.86</v>
      </c>
      <c r="BC39" s="164">
        <v>39.191000000000003</v>
      </c>
      <c r="BD39" s="164"/>
      <c r="BE39" s="165">
        <f t="shared" ref="BE39:BN48" si="52">IF($E39=$E$6,BE$6,BE$7)</f>
        <v>47.610000000000014</v>
      </c>
      <c r="BF39" s="165">
        <f t="shared" si="52"/>
        <v>465.72</v>
      </c>
      <c r="BG39" s="165">
        <f t="shared" si="52"/>
        <v>970.48</v>
      </c>
      <c r="BH39" s="158">
        <f t="shared" si="52"/>
        <v>7.4333999999999998</v>
      </c>
      <c r="BI39" s="158">
        <f t="shared" si="52"/>
        <v>20.330100000000002</v>
      </c>
      <c r="BJ39" s="158">
        <f t="shared" si="52"/>
        <v>17.627700000000001</v>
      </c>
      <c r="BK39" s="158">
        <f t="shared" si="52"/>
        <v>17.098300000000002</v>
      </c>
      <c r="BL39" s="158">
        <f t="shared" si="52"/>
        <v>14.584199999999999</v>
      </c>
      <c r="BM39" s="158">
        <f t="shared" si="52"/>
        <v>10.904399999999999</v>
      </c>
      <c r="BN39" s="158">
        <f t="shared" si="52"/>
        <v>5.5466000000000006</v>
      </c>
      <c r="BO39" s="158">
        <f t="shared" ref="BO39:BX48" si="53">IF($E39=$E$6,BO$6,BO$7)</f>
        <v>4.5685000000000002</v>
      </c>
      <c r="BP39" s="158">
        <f t="shared" si="53"/>
        <v>7.4333999999999998</v>
      </c>
      <c r="BQ39" s="158">
        <f t="shared" si="53"/>
        <v>20.330100000000002</v>
      </c>
      <c r="BR39" s="158">
        <f t="shared" si="53"/>
        <v>17.627700000000001</v>
      </c>
      <c r="BS39" s="158">
        <f t="shared" si="53"/>
        <v>17.098300000000002</v>
      </c>
      <c r="BT39" s="158">
        <f t="shared" si="53"/>
        <v>14.584199999999999</v>
      </c>
      <c r="BU39" s="158">
        <f t="shared" si="53"/>
        <v>10.904399999999999</v>
      </c>
      <c r="BV39" s="158">
        <f t="shared" si="53"/>
        <v>5.5466000000000006</v>
      </c>
      <c r="BW39" s="158">
        <f t="shared" si="53"/>
        <v>4.5685000000000002</v>
      </c>
      <c r="BX39" s="158">
        <f t="shared" si="53"/>
        <v>7.8240999999999996</v>
      </c>
      <c r="BY39" s="158">
        <f t="shared" ref="BY39:CM48" si="54">IF($E39=$E$6,BY$6,BY$7)</f>
        <v>20.720800000000001</v>
      </c>
      <c r="BZ39" s="158">
        <f t="shared" si="54"/>
        <v>18.018400000000003</v>
      </c>
      <c r="CA39" s="158">
        <f t="shared" si="54"/>
        <v>17.489000000000004</v>
      </c>
      <c r="CB39" s="158">
        <f t="shared" si="54"/>
        <v>14.974900000000002</v>
      </c>
      <c r="CC39" s="158">
        <f t="shared" si="54"/>
        <v>11.295100000000001</v>
      </c>
      <c r="CD39" s="158">
        <f t="shared" si="54"/>
        <v>5.7292000000000005</v>
      </c>
      <c r="CE39" s="158">
        <f t="shared" si="54"/>
        <v>4.7511000000000001</v>
      </c>
      <c r="CF39" s="158">
        <f t="shared" si="54"/>
        <v>7.8240999999999996</v>
      </c>
      <c r="CG39" s="158">
        <f t="shared" si="54"/>
        <v>20.720800000000001</v>
      </c>
      <c r="CH39" s="158">
        <f t="shared" si="54"/>
        <v>18.018400000000003</v>
      </c>
      <c r="CI39" s="158">
        <f t="shared" si="54"/>
        <v>17.489000000000004</v>
      </c>
      <c r="CJ39" s="158">
        <f t="shared" si="54"/>
        <v>14.974900000000002</v>
      </c>
      <c r="CK39" s="158">
        <f t="shared" si="54"/>
        <v>11.295100000000001</v>
      </c>
      <c r="CL39" s="158">
        <f t="shared" si="54"/>
        <v>5.7292000000000005</v>
      </c>
      <c r="CM39" s="166">
        <f t="shared" si="54"/>
        <v>4.7511000000000001</v>
      </c>
    </row>
    <row r="40" spans="1:91" ht="16.5" x14ac:dyDescent="0.2">
      <c r="A40" s="13">
        <f t="shared" si="32"/>
        <v>33</v>
      </c>
      <c r="B40" s="167" t="s">
        <v>84</v>
      </c>
      <c r="C40" s="153" t="s">
        <v>59</v>
      </c>
      <c r="D40" s="153"/>
      <c r="E40" s="153" t="s">
        <v>29</v>
      </c>
      <c r="F40" s="155" t="s">
        <v>30</v>
      </c>
      <c r="G40" s="156">
        <f t="shared" si="51"/>
        <v>40.26</v>
      </c>
      <c r="H40" s="156">
        <f t="shared" si="51"/>
        <v>295.72000000000003</v>
      </c>
      <c r="I40" s="156">
        <f t="shared" si="51"/>
        <v>604.12</v>
      </c>
      <c r="J40" s="156">
        <f t="shared" si="51"/>
        <v>27.33</v>
      </c>
      <c r="K40" s="156">
        <f t="shared" si="51"/>
        <v>189.98</v>
      </c>
      <c r="L40" s="156">
        <f t="shared" si="51"/>
        <v>386.34</v>
      </c>
      <c r="M40" s="156">
        <f t="shared" ref="M40:M71" si="55">IF(E40=$E$6,M$6,M$7)</f>
        <v>2.0099999999999998</v>
      </c>
      <c r="N40" s="156">
        <f t="shared" si="33"/>
        <v>-0.35</v>
      </c>
      <c r="O40" s="156">
        <f t="shared" si="34"/>
        <v>-0.01</v>
      </c>
      <c r="P40" s="156">
        <f t="shared" si="35"/>
        <v>0</v>
      </c>
      <c r="Q40" s="157">
        <f t="shared" si="21"/>
        <v>69.600000000000009</v>
      </c>
      <c r="R40" s="157">
        <f t="shared" si="22"/>
        <v>487.71000000000004</v>
      </c>
      <c r="S40" s="157">
        <f t="shared" si="23"/>
        <v>992.47</v>
      </c>
      <c r="T40" s="158">
        <f t="shared" ref="T40:T71" si="56">IF(E40=$E$6,T$6,T$7)</f>
        <v>0</v>
      </c>
      <c r="U40" s="158">
        <f t="shared" ref="U40:U71" si="57">IF(E40=$E$6,U$6,U$7)</f>
        <v>7.9367000000000001</v>
      </c>
      <c r="V40" s="158">
        <f t="shared" ref="V40:V71" si="58">IF(E40=$E$6,V$6,V$7)</f>
        <v>7.2643000000000004</v>
      </c>
      <c r="W40" s="158">
        <f t="shared" ref="W40:W71" si="59">IF(E40=$E$6,W$6,W$7)</f>
        <v>7.2949000000000002</v>
      </c>
      <c r="X40" s="158">
        <f t="shared" ref="X40:X71" si="60">IF(E40=$E$6,X$6,X$7)</f>
        <v>5.4508000000000001</v>
      </c>
      <c r="Y40" s="158">
        <f t="shared" ref="Y40:Y71" si="61">IF(E40=$E$6,Y$6,Y$7)</f>
        <v>2.7610000000000001</v>
      </c>
      <c r="Z40" s="158">
        <f t="shared" ref="Z40:Z71" si="62">IF(E40=$E$6,Z$6,Z$7)</f>
        <v>1.3551</v>
      </c>
      <c r="AA40" s="158">
        <f t="shared" ref="AA40:AA71" si="63">IF(E40=$E$6,AA$6,AA$7)</f>
        <v>0.377</v>
      </c>
      <c r="AB40" s="159">
        <f t="shared" si="24"/>
        <v>3.4836999999999998</v>
      </c>
      <c r="AC40" s="159">
        <f t="shared" si="25"/>
        <v>1.7603</v>
      </c>
      <c r="AD40" s="157">
        <f t="shared" ref="AD40:AD71" si="64">$AD$6</f>
        <v>-21.63</v>
      </c>
      <c r="AE40" s="158">
        <f t="shared" si="50"/>
        <v>0</v>
      </c>
      <c r="AF40" s="158">
        <f t="shared" si="50"/>
        <v>4.96</v>
      </c>
      <c r="AG40" s="158">
        <f t="shared" si="50"/>
        <v>2.93</v>
      </c>
      <c r="AH40" s="158">
        <f t="shared" si="50"/>
        <v>2.37</v>
      </c>
      <c r="AI40" s="158">
        <f t="shared" si="50"/>
        <v>1.7</v>
      </c>
      <c r="AJ40" s="158">
        <f t="shared" si="50"/>
        <v>0.71</v>
      </c>
      <c r="AK40" s="158">
        <f t="shared" si="50"/>
        <v>0</v>
      </c>
      <c r="AL40" s="158">
        <f t="shared" si="36"/>
        <v>0.72920000000000007</v>
      </c>
      <c r="AM40" s="158">
        <f t="shared" si="45"/>
        <v>3.8699999999999998E-2</v>
      </c>
      <c r="AN40" s="158">
        <f t="shared" si="45"/>
        <v>2.3999999999999998E-3</v>
      </c>
      <c r="AO40" s="158">
        <f t="shared" si="45"/>
        <v>0.68810000000000004</v>
      </c>
      <c r="AP40" s="168">
        <f t="shared" si="45"/>
        <v>0</v>
      </c>
      <c r="AQ40" s="158">
        <f t="shared" si="26"/>
        <v>0.39069999999999999</v>
      </c>
      <c r="AR40" s="168">
        <f t="shared" ref="AR40:AR71" si="65">IF($E40=$E$6,AR$6,AR$7)</f>
        <v>0.18260000000000001</v>
      </c>
      <c r="AS40" s="161">
        <f t="shared" si="27"/>
        <v>2.9417</v>
      </c>
      <c r="AT40" s="161">
        <f t="shared" ref="AT40:AX71" si="66">IF($E40=$E$6,AT$6,AT$7)</f>
        <v>1.5610999999999999</v>
      </c>
      <c r="AU40" s="160">
        <f t="shared" si="66"/>
        <v>0.58279999999999998</v>
      </c>
      <c r="AV40" s="160">
        <f t="shared" si="66"/>
        <v>0.35880000000000001</v>
      </c>
      <c r="AW40" s="160">
        <f t="shared" si="66"/>
        <v>0.13</v>
      </c>
      <c r="AX40" s="160">
        <f t="shared" si="66"/>
        <v>0.13</v>
      </c>
      <c r="AY40" s="160">
        <f t="shared" si="38"/>
        <v>0.27879999999999999</v>
      </c>
      <c r="AZ40" s="161">
        <f t="shared" si="37"/>
        <v>0.1409</v>
      </c>
      <c r="BA40" s="162">
        <v>1.0268280000000001</v>
      </c>
      <c r="BB40" s="163">
        <v>38.1</v>
      </c>
      <c r="BC40" s="164">
        <f>$BB$26</f>
        <v>38.1</v>
      </c>
      <c r="BD40" s="164"/>
      <c r="BE40" s="165">
        <f t="shared" si="52"/>
        <v>47.610000000000014</v>
      </c>
      <c r="BF40" s="165">
        <f t="shared" si="52"/>
        <v>465.72</v>
      </c>
      <c r="BG40" s="165">
        <f t="shared" si="52"/>
        <v>970.48</v>
      </c>
      <c r="BH40" s="158">
        <f t="shared" si="52"/>
        <v>7.4333999999999998</v>
      </c>
      <c r="BI40" s="158">
        <f t="shared" si="52"/>
        <v>20.330100000000002</v>
      </c>
      <c r="BJ40" s="158">
        <f t="shared" si="52"/>
        <v>17.627700000000001</v>
      </c>
      <c r="BK40" s="158">
        <f t="shared" si="52"/>
        <v>17.098300000000002</v>
      </c>
      <c r="BL40" s="158">
        <f t="shared" si="52"/>
        <v>14.584199999999999</v>
      </c>
      <c r="BM40" s="158">
        <f t="shared" si="52"/>
        <v>10.904399999999999</v>
      </c>
      <c r="BN40" s="158">
        <f t="shared" si="52"/>
        <v>5.5466000000000006</v>
      </c>
      <c r="BO40" s="158">
        <f t="shared" si="53"/>
        <v>4.5685000000000002</v>
      </c>
      <c r="BP40" s="158">
        <f t="shared" si="53"/>
        <v>7.4333999999999998</v>
      </c>
      <c r="BQ40" s="158">
        <f t="shared" si="53"/>
        <v>20.330100000000002</v>
      </c>
      <c r="BR40" s="158">
        <f t="shared" si="53"/>
        <v>17.627700000000001</v>
      </c>
      <c r="BS40" s="158">
        <f t="shared" si="53"/>
        <v>17.098300000000002</v>
      </c>
      <c r="BT40" s="158">
        <f t="shared" si="53"/>
        <v>14.584199999999999</v>
      </c>
      <c r="BU40" s="158">
        <f t="shared" si="53"/>
        <v>10.904399999999999</v>
      </c>
      <c r="BV40" s="158">
        <f t="shared" si="53"/>
        <v>5.5466000000000006</v>
      </c>
      <c r="BW40" s="158">
        <f t="shared" si="53"/>
        <v>4.5685000000000002</v>
      </c>
      <c r="BX40" s="158">
        <f t="shared" si="53"/>
        <v>7.8240999999999996</v>
      </c>
      <c r="BY40" s="158">
        <f t="shared" si="54"/>
        <v>20.720800000000001</v>
      </c>
      <c r="BZ40" s="158">
        <f t="shared" si="54"/>
        <v>18.018400000000003</v>
      </c>
      <c r="CA40" s="158">
        <f t="shared" si="54"/>
        <v>17.489000000000004</v>
      </c>
      <c r="CB40" s="158">
        <f t="shared" si="54"/>
        <v>14.974900000000002</v>
      </c>
      <c r="CC40" s="158">
        <f t="shared" si="54"/>
        <v>11.295100000000001</v>
      </c>
      <c r="CD40" s="158">
        <f t="shared" si="54"/>
        <v>5.7292000000000005</v>
      </c>
      <c r="CE40" s="158">
        <f t="shared" si="54"/>
        <v>4.7511000000000001</v>
      </c>
      <c r="CF40" s="158">
        <f t="shared" si="54"/>
        <v>7.8240999999999996</v>
      </c>
      <c r="CG40" s="158">
        <f t="shared" si="54"/>
        <v>20.720800000000001</v>
      </c>
      <c r="CH40" s="158">
        <f t="shared" si="54"/>
        <v>18.018400000000003</v>
      </c>
      <c r="CI40" s="158">
        <f t="shared" si="54"/>
        <v>17.489000000000004</v>
      </c>
      <c r="CJ40" s="158">
        <f t="shared" si="54"/>
        <v>14.974900000000002</v>
      </c>
      <c r="CK40" s="158">
        <f t="shared" si="54"/>
        <v>11.295100000000001</v>
      </c>
      <c r="CL40" s="158">
        <f t="shared" si="54"/>
        <v>5.7292000000000005</v>
      </c>
      <c r="CM40" s="166">
        <f t="shared" si="54"/>
        <v>4.7511000000000001</v>
      </c>
    </row>
    <row r="41" spans="1:91" ht="18" x14ac:dyDescent="0.2">
      <c r="A41" s="13">
        <f t="shared" si="32"/>
        <v>34</v>
      </c>
      <c r="B41" s="167" t="s">
        <v>85</v>
      </c>
      <c r="C41" s="153" t="s">
        <v>86</v>
      </c>
      <c r="D41" s="153"/>
      <c r="E41" s="153" t="s">
        <v>29</v>
      </c>
      <c r="F41" s="155" t="s">
        <v>30</v>
      </c>
      <c r="G41" s="156">
        <f t="shared" si="51"/>
        <v>40.26</v>
      </c>
      <c r="H41" s="156">
        <f t="shared" si="51"/>
        <v>295.72000000000003</v>
      </c>
      <c r="I41" s="156">
        <f t="shared" si="51"/>
        <v>604.12</v>
      </c>
      <c r="J41" s="156">
        <f t="shared" si="51"/>
        <v>27.33</v>
      </c>
      <c r="K41" s="156">
        <f t="shared" si="51"/>
        <v>189.98</v>
      </c>
      <c r="L41" s="156">
        <f t="shared" si="51"/>
        <v>386.34</v>
      </c>
      <c r="M41" s="156">
        <f t="shared" si="55"/>
        <v>2.0099999999999998</v>
      </c>
      <c r="N41" s="156">
        <f t="shared" si="33"/>
        <v>-0.35</v>
      </c>
      <c r="O41" s="156">
        <f t="shared" si="34"/>
        <v>-0.01</v>
      </c>
      <c r="P41" s="156">
        <f t="shared" si="35"/>
        <v>0</v>
      </c>
      <c r="Q41" s="157">
        <f t="shared" si="21"/>
        <v>69.600000000000009</v>
      </c>
      <c r="R41" s="157">
        <f t="shared" si="22"/>
        <v>487.71000000000004</v>
      </c>
      <c r="S41" s="157">
        <f t="shared" si="23"/>
        <v>992.47</v>
      </c>
      <c r="T41" s="158">
        <f t="shared" si="56"/>
        <v>0</v>
      </c>
      <c r="U41" s="158">
        <f t="shared" si="57"/>
        <v>7.9367000000000001</v>
      </c>
      <c r="V41" s="158">
        <f t="shared" si="58"/>
        <v>7.2643000000000004</v>
      </c>
      <c r="W41" s="158">
        <f t="shared" si="59"/>
        <v>7.2949000000000002</v>
      </c>
      <c r="X41" s="158">
        <f t="shared" si="60"/>
        <v>5.4508000000000001</v>
      </c>
      <c r="Y41" s="158">
        <f t="shared" si="61"/>
        <v>2.7610000000000001</v>
      </c>
      <c r="Z41" s="158">
        <f t="shared" si="62"/>
        <v>1.3551</v>
      </c>
      <c r="AA41" s="158">
        <f t="shared" si="63"/>
        <v>0.377</v>
      </c>
      <c r="AB41" s="159">
        <f t="shared" ref="AB41:AB72" si="67">IF(F41=$E$6,AB$6,AB$7)</f>
        <v>3.4836999999999998</v>
      </c>
      <c r="AC41" s="159">
        <f t="shared" ref="AC41:AC72" si="68">IF(G41=$E$6,AC$6,AC$7)</f>
        <v>1.7603</v>
      </c>
      <c r="AD41" s="157">
        <f t="shared" si="64"/>
        <v>-21.63</v>
      </c>
      <c r="AE41" s="158">
        <f t="shared" si="50"/>
        <v>0</v>
      </c>
      <c r="AF41" s="158">
        <f t="shared" si="50"/>
        <v>4.96</v>
      </c>
      <c r="AG41" s="158">
        <f t="shared" si="50"/>
        <v>2.93</v>
      </c>
      <c r="AH41" s="158">
        <f t="shared" si="50"/>
        <v>2.37</v>
      </c>
      <c r="AI41" s="158">
        <f t="shared" si="50"/>
        <v>1.7</v>
      </c>
      <c r="AJ41" s="158">
        <f t="shared" si="50"/>
        <v>0.71</v>
      </c>
      <c r="AK41" s="158">
        <f t="shared" si="50"/>
        <v>0</v>
      </c>
      <c r="AL41" s="158">
        <f t="shared" si="36"/>
        <v>0.72920000000000007</v>
      </c>
      <c r="AM41" s="158">
        <f t="shared" si="45"/>
        <v>3.8699999999999998E-2</v>
      </c>
      <c r="AN41" s="158">
        <f t="shared" si="45"/>
        <v>2.3999999999999998E-3</v>
      </c>
      <c r="AO41" s="158">
        <f t="shared" si="45"/>
        <v>0.68810000000000004</v>
      </c>
      <c r="AP41" s="168">
        <f t="shared" si="45"/>
        <v>0</v>
      </c>
      <c r="AQ41" s="158">
        <f t="shared" ref="AQ41:AQ72" si="69">IF($E41=$E$6,AQ$6,AQ$7)</f>
        <v>0.39069999999999999</v>
      </c>
      <c r="AR41" s="168">
        <f t="shared" si="65"/>
        <v>0.18260000000000001</v>
      </c>
      <c r="AS41" s="161">
        <f t="shared" ref="AS41:AS72" si="70">IF($E41=$E$6,AS$6,AS$7)</f>
        <v>2.9417</v>
      </c>
      <c r="AT41" s="161">
        <f t="shared" si="66"/>
        <v>1.5610999999999999</v>
      </c>
      <c r="AU41" s="160">
        <f t="shared" si="66"/>
        <v>0.58279999999999998</v>
      </c>
      <c r="AV41" s="160">
        <f t="shared" si="66"/>
        <v>0.35880000000000001</v>
      </c>
      <c r="AW41" s="160">
        <f t="shared" si="66"/>
        <v>0.13</v>
      </c>
      <c r="AX41" s="160">
        <f t="shared" si="66"/>
        <v>0.13</v>
      </c>
      <c r="AY41" s="160">
        <f t="shared" si="38"/>
        <v>0.27879999999999999</v>
      </c>
      <c r="AZ41" s="161">
        <f t="shared" si="37"/>
        <v>0.1409</v>
      </c>
      <c r="BA41" s="162">
        <v>1.0307109999999999</v>
      </c>
      <c r="BB41" s="163">
        <v>37.96</v>
      </c>
      <c r="BC41" s="164">
        <v>38.256</v>
      </c>
      <c r="BD41" s="164"/>
      <c r="BE41" s="165">
        <f t="shared" si="52"/>
        <v>47.610000000000014</v>
      </c>
      <c r="BF41" s="165">
        <f t="shared" si="52"/>
        <v>465.72</v>
      </c>
      <c r="BG41" s="165">
        <f t="shared" si="52"/>
        <v>970.48</v>
      </c>
      <c r="BH41" s="158">
        <f t="shared" si="52"/>
        <v>7.4333999999999998</v>
      </c>
      <c r="BI41" s="158">
        <f t="shared" si="52"/>
        <v>20.330100000000002</v>
      </c>
      <c r="BJ41" s="158">
        <f t="shared" si="52"/>
        <v>17.627700000000001</v>
      </c>
      <c r="BK41" s="158">
        <f t="shared" si="52"/>
        <v>17.098300000000002</v>
      </c>
      <c r="BL41" s="158">
        <f t="shared" si="52"/>
        <v>14.584199999999999</v>
      </c>
      <c r="BM41" s="158">
        <f t="shared" si="52"/>
        <v>10.904399999999999</v>
      </c>
      <c r="BN41" s="158">
        <f t="shared" si="52"/>
        <v>5.5466000000000006</v>
      </c>
      <c r="BO41" s="158">
        <f t="shared" si="53"/>
        <v>4.5685000000000002</v>
      </c>
      <c r="BP41" s="158">
        <f t="shared" si="53"/>
        <v>7.4333999999999998</v>
      </c>
      <c r="BQ41" s="158">
        <f t="shared" si="53"/>
        <v>20.330100000000002</v>
      </c>
      <c r="BR41" s="158">
        <f t="shared" si="53"/>
        <v>17.627700000000001</v>
      </c>
      <c r="BS41" s="158">
        <f t="shared" si="53"/>
        <v>17.098300000000002</v>
      </c>
      <c r="BT41" s="158">
        <f t="shared" si="53"/>
        <v>14.584199999999999</v>
      </c>
      <c r="BU41" s="158">
        <f t="shared" si="53"/>
        <v>10.904399999999999</v>
      </c>
      <c r="BV41" s="158">
        <f t="shared" si="53"/>
        <v>5.5466000000000006</v>
      </c>
      <c r="BW41" s="158">
        <f t="shared" si="53"/>
        <v>4.5685000000000002</v>
      </c>
      <c r="BX41" s="158">
        <f t="shared" si="53"/>
        <v>7.8240999999999996</v>
      </c>
      <c r="BY41" s="158">
        <f t="shared" si="54"/>
        <v>20.720800000000001</v>
      </c>
      <c r="BZ41" s="158">
        <f t="shared" si="54"/>
        <v>18.018400000000003</v>
      </c>
      <c r="CA41" s="158">
        <f t="shared" si="54"/>
        <v>17.489000000000004</v>
      </c>
      <c r="CB41" s="158">
        <f t="shared" si="54"/>
        <v>14.974900000000002</v>
      </c>
      <c r="CC41" s="158">
        <f t="shared" si="54"/>
        <v>11.295100000000001</v>
      </c>
      <c r="CD41" s="158">
        <f t="shared" si="54"/>
        <v>5.7292000000000005</v>
      </c>
      <c r="CE41" s="158">
        <f t="shared" si="54"/>
        <v>4.7511000000000001</v>
      </c>
      <c r="CF41" s="158">
        <f t="shared" si="54"/>
        <v>7.8240999999999996</v>
      </c>
      <c r="CG41" s="158">
        <f t="shared" si="54"/>
        <v>20.720800000000001</v>
      </c>
      <c r="CH41" s="158">
        <f t="shared" si="54"/>
        <v>18.018400000000003</v>
      </c>
      <c r="CI41" s="158">
        <f t="shared" si="54"/>
        <v>17.489000000000004</v>
      </c>
      <c r="CJ41" s="158">
        <f t="shared" si="54"/>
        <v>14.974900000000002</v>
      </c>
      <c r="CK41" s="158">
        <f t="shared" si="54"/>
        <v>11.295100000000001</v>
      </c>
      <c r="CL41" s="158">
        <f t="shared" si="54"/>
        <v>5.7292000000000005</v>
      </c>
      <c r="CM41" s="166">
        <f t="shared" si="54"/>
        <v>4.7511000000000001</v>
      </c>
    </row>
    <row r="42" spans="1:91" x14ac:dyDescent="0.2">
      <c r="A42" s="13">
        <f t="shared" si="32"/>
        <v>35</v>
      </c>
      <c r="B42" s="167" t="s">
        <v>87</v>
      </c>
      <c r="C42" s="153" t="s">
        <v>88</v>
      </c>
      <c r="D42" s="153"/>
      <c r="E42" s="153" t="s">
        <v>29</v>
      </c>
      <c r="F42" s="155" t="s">
        <v>30</v>
      </c>
      <c r="G42" s="156">
        <f t="shared" si="51"/>
        <v>40.26</v>
      </c>
      <c r="H42" s="156">
        <f t="shared" si="51"/>
        <v>295.72000000000003</v>
      </c>
      <c r="I42" s="156">
        <f t="shared" si="51"/>
        <v>604.12</v>
      </c>
      <c r="J42" s="156">
        <f t="shared" si="51"/>
        <v>27.33</v>
      </c>
      <c r="K42" s="156">
        <f t="shared" si="51"/>
        <v>189.98</v>
      </c>
      <c r="L42" s="156">
        <f t="shared" si="51"/>
        <v>386.34</v>
      </c>
      <c r="M42" s="156">
        <f t="shared" si="55"/>
        <v>2.0099999999999998</v>
      </c>
      <c r="N42" s="156">
        <f t="shared" si="33"/>
        <v>-0.35</v>
      </c>
      <c r="O42" s="156">
        <f t="shared" si="34"/>
        <v>-0.01</v>
      </c>
      <c r="P42" s="156">
        <f t="shared" si="35"/>
        <v>0</v>
      </c>
      <c r="Q42" s="157">
        <f t="shared" ref="Q42:Q74" si="71">SUM(G42+J42+$M42)</f>
        <v>69.600000000000009</v>
      </c>
      <c r="R42" s="157">
        <f t="shared" ref="R42:R74" si="72">SUM(H42+K42+$M42)</f>
        <v>487.71000000000004</v>
      </c>
      <c r="S42" s="157">
        <f t="shared" ref="S42:S74" si="73">SUM(I42+L42+$M42)</f>
        <v>992.47</v>
      </c>
      <c r="T42" s="158">
        <f t="shared" si="56"/>
        <v>0</v>
      </c>
      <c r="U42" s="158">
        <f t="shared" si="57"/>
        <v>7.9367000000000001</v>
      </c>
      <c r="V42" s="158">
        <f t="shared" si="58"/>
        <v>7.2643000000000004</v>
      </c>
      <c r="W42" s="158">
        <f t="shared" si="59"/>
        <v>7.2949000000000002</v>
      </c>
      <c r="X42" s="158">
        <f t="shared" si="60"/>
        <v>5.4508000000000001</v>
      </c>
      <c r="Y42" s="158">
        <f t="shared" si="61"/>
        <v>2.7610000000000001</v>
      </c>
      <c r="Z42" s="158">
        <f t="shared" si="62"/>
        <v>1.3551</v>
      </c>
      <c r="AA42" s="158">
        <f t="shared" si="63"/>
        <v>0.377</v>
      </c>
      <c r="AB42" s="159">
        <f t="shared" si="67"/>
        <v>3.4836999999999998</v>
      </c>
      <c r="AC42" s="159">
        <f t="shared" si="68"/>
        <v>1.7603</v>
      </c>
      <c r="AD42" s="157">
        <f t="shared" si="64"/>
        <v>-21.63</v>
      </c>
      <c r="AE42" s="158">
        <f t="shared" si="50"/>
        <v>0</v>
      </c>
      <c r="AF42" s="158">
        <f t="shared" si="50"/>
        <v>4.96</v>
      </c>
      <c r="AG42" s="158">
        <f t="shared" si="50"/>
        <v>2.93</v>
      </c>
      <c r="AH42" s="158">
        <f t="shared" si="50"/>
        <v>2.37</v>
      </c>
      <c r="AI42" s="158">
        <f t="shared" si="50"/>
        <v>1.7</v>
      </c>
      <c r="AJ42" s="158">
        <f t="shared" si="50"/>
        <v>0.71</v>
      </c>
      <c r="AK42" s="158">
        <f t="shared" si="50"/>
        <v>0</v>
      </c>
      <c r="AL42" s="158">
        <f t="shared" si="36"/>
        <v>0.72920000000000007</v>
      </c>
      <c r="AM42" s="158">
        <f t="shared" si="45"/>
        <v>3.8699999999999998E-2</v>
      </c>
      <c r="AN42" s="158">
        <f t="shared" si="45"/>
        <v>2.3999999999999998E-3</v>
      </c>
      <c r="AO42" s="158">
        <f t="shared" si="45"/>
        <v>0.68810000000000004</v>
      </c>
      <c r="AP42" s="168">
        <f t="shared" si="45"/>
        <v>0</v>
      </c>
      <c r="AQ42" s="158">
        <f t="shared" si="69"/>
        <v>0.39069999999999999</v>
      </c>
      <c r="AR42" s="168">
        <f t="shared" si="65"/>
        <v>0.18260000000000001</v>
      </c>
      <c r="AS42" s="161">
        <f t="shared" si="70"/>
        <v>2.9417</v>
      </c>
      <c r="AT42" s="161">
        <f t="shared" si="66"/>
        <v>1.5610999999999999</v>
      </c>
      <c r="AU42" s="160">
        <f t="shared" si="66"/>
        <v>0.58279999999999998</v>
      </c>
      <c r="AV42" s="160">
        <f t="shared" si="66"/>
        <v>0.35880000000000001</v>
      </c>
      <c r="AW42" s="160">
        <f t="shared" si="66"/>
        <v>0.13</v>
      </c>
      <c r="AX42" s="160">
        <f t="shared" si="66"/>
        <v>0.13</v>
      </c>
      <c r="AY42" s="160">
        <f t="shared" si="38"/>
        <v>0.27879999999999999</v>
      </c>
      <c r="AZ42" s="161">
        <f t="shared" si="37"/>
        <v>0.1409</v>
      </c>
      <c r="BA42" s="162">
        <v>1.0357050000000001</v>
      </c>
      <c r="BB42" s="163">
        <v>38.94</v>
      </c>
      <c r="BC42" s="164">
        <v>38.81</v>
      </c>
      <c r="BD42" s="164"/>
      <c r="BE42" s="165">
        <f t="shared" si="52"/>
        <v>47.610000000000014</v>
      </c>
      <c r="BF42" s="165">
        <f t="shared" si="52"/>
        <v>465.72</v>
      </c>
      <c r="BG42" s="165">
        <f t="shared" si="52"/>
        <v>970.48</v>
      </c>
      <c r="BH42" s="158">
        <f t="shared" si="52"/>
        <v>7.4333999999999998</v>
      </c>
      <c r="BI42" s="158">
        <f t="shared" si="52"/>
        <v>20.330100000000002</v>
      </c>
      <c r="BJ42" s="158">
        <f t="shared" si="52"/>
        <v>17.627700000000001</v>
      </c>
      <c r="BK42" s="158">
        <f t="shared" si="52"/>
        <v>17.098300000000002</v>
      </c>
      <c r="BL42" s="158">
        <f t="shared" si="52"/>
        <v>14.584199999999999</v>
      </c>
      <c r="BM42" s="158">
        <f t="shared" si="52"/>
        <v>10.904399999999999</v>
      </c>
      <c r="BN42" s="158">
        <f t="shared" si="52"/>
        <v>5.5466000000000006</v>
      </c>
      <c r="BO42" s="158">
        <f t="shared" si="53"/>
        <v>4.5685000000000002</v>
      </c>
      <c r="BP42" s="158">
        <f t="shared" si="53"/>
        <v>7.4333999999999998</v>
      </c>
      <c r="BQ42" s="158">
        <f t="shared" si="53"/>
        <v>20.330100000000002</v>
      </c>
      <c r="BR42" s="158">
        <f t="shared" si="53"/>
        <v>17.627700000000001</v>
      </c>
      <c r="BS42" s="158">
        <f t="shared" si="53"/>
        <v>17.098300000000002</v>
      </c>
      <c r="BT42" s="158">
        <f t="shared" si="53"/>
        <v>14.584199999999999</v>
      </c>
      <c r="BU42" s="158">
        <f t="shared" si="53"/>
        <v>10.904399999999999</v>
      </c>
      <c r="BV42" s="158">
        <f t="shared" si="53"/>
        <v>5.5466000000000006</v>
      </c>
      <c r="BW42" s="158">
        <f t="shared" si="53"/>
        <v>4.5685000000000002</v>
      </c>
      <c r="BX42" s="158">
        <f t="shared" si="53"/>
        <v>7.8240999999999996</v>
      </c>
      <c r="BY42" s="158">
        <f t="shared" si="54"/>
        <v>20.720800000000001</v>
      </c>
      <c r="BZ42" s="158">
        <f t="shared" si="54"/>
        <v>18.018400000000003</v>
      </c>
      <c r="CA42" s="158">
        <f t="shared" si="54"/>
        <v>17.489000000000004</v>
      </c>
      <c r="CB42" s="158">
        <f t="shared" si="54"/>
        <v>14.974900000000002</v>
      </c>
      <c r="CC42" s="158">
        <f t="shared" si="54"/>
        <v>11.295100000000001</v>
      </c>
      <c r="CD42" s="158">
        <f t="shared" si="54"/>
        <v>5.7292000000000005</v>
      </c>
      <c r="CE42" s="158">
        <f t="shared" si="54"/>
        <v>4.7511000000000001</v>
      </c>
      <c r="CF42" s="158">
        <f t="shared" si="54"/>
        <v>7.8240999999999996</v>
      </c>
      <c r="CG42" s="158">
        <f t="shared" si="54"/>
        <v>20.720800000000001</v>
      </c>
      <c r="CH42" s="158">
        <f t="shared" si="54"/>
        <v>18.018400000000003</v>
      </c>
      <c r="CI42" s="158">
        <f t="shared" si="54"/>
        <v>17.489000000000004</v>
      </c>
      <c r="CJ42" s="158">
        <f t="shared" si="54"/>
        <v>14.974900000000002</v>
      </c>
      <c r="CK42" s="158">
        <f t="shared" si="54"/>
        <v>11.295100000000001</v>
      </c>
      <c r="CL42" s="158">
        <f t="shared" si="54"/>
        <v>5.7292000000000005</v>
      </c>
      <c r="CM42" s="166">
        <f t="shared" si="54"/>
        <v>4.7511000000000001</v>
      </c>
    </row>
    <row r="43" spans="1:91" ht="18" x14ac:dyDescent="0.2">
      <c r="A43" s="13">
        <f t="shared" si="32"/>
        <v>36</v>
      </c>
      <c r="B43" s="167" t="s">
        <v>89</v>
      </c>
      <c r="C43" s="153" t="s">
        <v>90</v>
      </c>
      <c r="D43" s="153"/>
      <c r="E43" s="153" t="s">
        <v>29</v>
      </c>
      <c r="F43" s="155" t="s">
        <v>30</v>
      </c>
      <c r="G43" s="156">
        <f t="shared" si="51"/>
        <v>40.26</v>
      </c>
      <c r="H43" s="156">
        <f t="shared" si="51"/>
        <v>295.72000000000003</v>
      </c>
      <c r="I43" s="156">
        <f t="shared" si="51"/>
        <v>604.12</v>
      </c>
      <c r="J43" s="156">
        <f t="shared" si="51"/>
        <v>27.33</v>
      </c>
      <c r="K43" s="156">
        <f t="shared" si="51"/>
        <v>189.98</v>
      </c>
      <c r="L43" s="156">
        <f t="shared" si="51"/>
        <v>386.34</v>
      </c>
      <c r="M43" s="156">
        <f t="shared" si="55"/>
        <v>2.0099999999999998</v>
      </c>
      <c r="N43" s="156">
        <f t="shared" si="33"/>
        <v>-0.35</v>
      </c>
      <c r="O43" s="156">
        <f t="shared" si="34"/>
        <v>-0.01</v>
      </c>
      <c r="P43" s="156">
        <f t="shared" si="35"/>
        <v>0</v>
      </c>
      <c r="Q43" s="157">
        <f t="shared" si="71"/>
        <v>69.600000000000009</v>
      </c>
      <c r="R43" s="157">
        <f t="shared" si="72"/>
        <v>487.71000000000004</v>
      </c>
      <c r="S43" s="157">
        <f t="shared" si="73"/>
        <v>992.47</v>
      </c>
      <c r="T43" s="158">
        <f t="shared" si="56"/>
        <v>0</v>
      </c>
      <c r="U43" s="158">
        <f t="shared" si="57"/>
        <v>7.9367000000000001</v>
      </c>
      <c r="V43" s="158">
        <f t="shared" si="58"/>
        <v>7.2643000000000004</v>
      </c>
      <c r="W43" s="158">
        <f t="shared" si="59"/>
        <v>7.2949000000000002</v>
      </c>
      <c r="X43" s="158">
        <f t="shared" si="60"/>
        <v>5.4508000000000001</v>
      </c>
      <c r="Y43" s="158">
        <f t="shared" si="61"/>
        <v>2.7610000000000001</v>
      </c>
      <c r="Z43" s="158">
        <f t="shared" si="62"/>
        <v>1.3551</v>
      </c>
      <c r="AA43" s="158">
        <f t="shared" si="63"/>
        <v>0.377</v>
      </c>
      <c r="AB43" s="159">
        <f t="shared" si="67"/>
        <v>3.4836999999999998</v>
      </c>
      <c r="AC43" s="159">
        <f t="shared" si="68"/>
        <v>1.7603</v>
      </c>
      <c r="AD43" s="157">
        <f t="shared" si="64"/>
        <v>-21.63</v>
      </c>
      <c r="AE43" s="158">
        <f t="shared" si="50"/>
        <v>0</v>
      </c>
      <c r="AF43" s="158">
        <f t="shared" si="50"/>
        <v>4.96</v>
      </c>
      <c r="AG43" s="158">
        <f t="shared" si="50"/>
        <v>2.93</v>
      </c>
      <c r="AH43" s="158">
        <f t="shared" si="50"/>
        <v>2.37</v>
      </c>
      <c r="AI43" s="158">
        <f t="shared" si="50"/>
        <v>1.7</v>
      </c>
      <c r="AJ43" s="158">
        <f t="shared" si="50"/>
        <v>0.71</v>
      </c>
      <c r="AK43" s="158">
        <f t="shared" si="50"/>
        <v>0</v>
      </c>
      <c r="AL43" s="158">
        <f t="shared" si="36"/>
        <v>0.72920000000000007</v>
      </c>
      <c r="AM43" s="158">
        <f t="shared" si="45"/>
        <v>3.8699999999999998E-2</v>
      </c>
      <c r="AN43" s="158">
        <f t="shared" si="45"/>
        <v>2.3999999999999998E-3</v>
      </c>
      <c r="AO43" s="158">
        <f t="shared" si="45"/>
        <v>0.68810000000000004</v>
      </c>
      <c r="AP43" s="168">
        <f t="shared" si="45"/>
        <v>0</v>
      </c>
      <c r="AQ43" s="158">
        <f t="shared" si="69"/>
        <v>0.39069999999999999</v>
      </c>
      <c r="AR43" s="168">
        <f t="shared" si="65"/>
        <v>0.18260000000000001</v>
      </c>
      <c r="AS43" s="161">
        <f t="shared" si="70"/>
        <v>2.9417</v>
      </c>
      <c r="AT43" s="161">
        <f t="shared" si="66"/>
        <v>1.5610999999999999</v>
      </c>
      <c r="AU43" s="160">
        <f t="shared" si="66"/>
        <v>0.58279999999999998</v>
      </c>
      <c r="AV43" s="160">
        <f t="shared" si="66"/>
        <v>0.35880000000000001</v>
      </c>
      <c r="AW43" s="160">
        <f t="shared" si="66"/>
        <v>0.13</v>
      </c>
      <c r="AX43" s="160">
        <f t="shared" si="66"/>
        <v>0.13</v>
      </c>
      <c r="AY43" s="160">
        <f t="shared" si="38"/>
        <v>0.27879999999999999</v>
      </c>
      <c r="AZ43" s="161">
        <f t="shared" si="37"/>
        <v>0.1409</v>
      </c>
      <c r="BA43" s="162">
        <v>1.0238290000000001</v>
      </c>
      <c r="BB43" s="163">
        <v>38.1</v>
      </c>
      <c r="BC43" s="164">
        <v>38.538999999999994</v>
      </c>
      <c r="BD43" s="164"/>
      <c r="BE43" s="165">
        <f t="shared" si="52"/>
        <v>47.610000000000014</v>
      </c>
      <c r="BF43" s="165">
        <f t="shared" si="52"/>
        <v>465.72</v>
      </c>
      <c r="BG43" s="165">
        <f t="shared" si="52"/>
        <v>970.48</v>
      </c>
      <c r="BH43" s="158">
        <f t="shared" si="52"/>
        <v>7.4333999999999998</v>
      </c>
      <c r="BI43" s="158">
        <f t="shared" si="52"/>
        <v>20.330100000000002</v>
      </c>
      <c r="BJ43" s="158">
        <f t="shared" si="52"/>
        <v>17.627700000000001</v>
      </c>
      <c r="BK43" s="158">
        <f t="shared" si="52"/>
        <v>17.098300000000002</v>
      </c>
      <c r="BL43" s="158">
        <f t="shared" si="52"/>
        <v>14.584199999999999</v>
      </c>
      <c r="BM43" s="158">
        <f t="shared" si="52"/>
        <v>10.904399999999999</v>
      </c>
      <c r="BN43" s="158">
        <f t="shared" si="52"/>
        <v>5.5466000000000006</v>
      </c>
      <c r="BO43" s="158">
        <f t="shared" si="53"/>
        <v>4.5685000000000002</v>
      </c>
      <c r="BP43" s="158">
        <f t="shared" si="53"/>
        <v>7.4333999999999998</v>
      </c>
      <c r="BQ43" s="158">
        <f t="shared" si="53"/>
        <v>20.330100000000002</v>
      </c>
      <c r="BR43" s="158">
        <f t="shared" si="53"/>
        <v>17.627700000000001</v>
      </c>
      <c r="BS43" s="158">
        <f t="shared" si="53"/>
        <v>17.098300000000002</v>
      </c>
      <c r="BT43" s="158">
        <f t="shared" si="53"/>
        <v>14.584199999999999</v>
      </c>
      <c r="BU43" s="158">
        <f t="shared" si="53"/>
        <v>10.904399999999999</v>
      </c>
      <c r="BV43" s="158">
        <f t="shared" si="53"/>
        <v>5.5466000000000006</v>
      </c>
      <c r="BW43" s="158">
        <f t="shared" si="53"/>
        <v>4.5685000000000002</v>
      </c>
      <c r="BX43" s="158">
        <f t="shared" si="53"/>
        <v>7.8240999999999996</v>
      </c>
      <c r="BY43" s="158">
        <f t="shared" si="54"/>
        <v>20.720800000000001</v>
      </c>
      <c r="BZ43" s="158">
        <f t="shared" si="54"/>
        <v>18.018400000000003</v>
      </c>
      <c r="CA43" s="158">
        <f t="shared" si="54"/>
        <v>17.489000000000004</v>
      </c>
      <c r="CB43" s="158">
        <f t="shared" si="54"/>
        <v>14.974900000000002</v>
      </c>
      <c r="CC43" s="158">
        <f t="shared" si="54"/>
        <v>11.295100000000001</v>
      </c>
      <c r="CD43" s="158">
        <f t="shared" si="54"/>
        <v>5.7292000000000005</v>
      </c>
      <c r="CE43" s="158">
        <f t="shared" si="54"/>
        <v>4.7511000000000001</v>
      </c>
      <c r="CF43" s="158">
        <f t="shared" si="54"/>
        <v>7.8240999999999996</v>
      </c>
      <c r="CG43" s="158">
        <f t="shared" si="54"/>
        <v>20.720800000000001</v>
      </c>
      <c r="CH43" s="158">
        <f t="shared" si="54"/>
        <v>18.018400000000003</v>
      </c>
      <c r="CI43" s="158">
        <f t="shared" si="54"/>
        <v>17.489000000000004</v>
      </c>
      <c r="CJ43" s="158">
        <f t="shared" si="54"/>
        <v>14.974900000000002</v>
      </c>
      <c r="CK43" s="158">
        <f t="shared" si="54"/>
        <v>11.295100000000001</v>
      </c>
      <c r="CL43" s="158">
        <f t="shared" si="54"/>
        <v>5.7292000000000005</v>
      </c>
      <c r="CM43" s="166">
        <f t="shared" si="54"/>
        <v>4.7511000000000001</v>
      </c>
    </row>
    <row r="44" spans="1:91" ht="16.5" x14ac:dyDescent="0.2">
      <c r="A44" s="13">
        <f t="shared" si="32"/>
        <v>37</v>
      </c>
      <c r="B44" s="167" t="s">
        <v>91</v>
      </c>
      <c r="C44" s="153" t="s">
        <v>41</v>
      </c>
      <c r="D44" s="153"/>
      <c r="E44" s="153" t="s">
        <v>29</v>
      </c>
      <c r="F44" s="155" t="s">
        <v>30</v>
      </c>
      <c r="G44" s="156">
        <f t="shared" si="51"/>
        <v>40.26</v>
      </c>
      <c r="H44" s="156">
        <f t="shared" si="51"/>
        <v>295.72000000000003</v>
      </c>
      <c r="I44" s="156">
        <f t="shared" si="51"/>
        <v>604.12</v>
      </c>
      <c r="J44" s="156">
        <f t="shared" si="51"/>
        <v>27.33</v>
      </c>
      <c r="K44" s="156">
        <f t="shared" si="51"/>
        <v>189.98</v>
      </c>
      <c r="L44" s="156">
        <f t="shared" si="51"/>
        <v>386.34</v>
      </c>
      <c r="M44" s="156">
        <f t="shared" si="55"/>
        <v>2.0099999999999998</v>
      </c>
      <c r="N44" s="156">
        <f t="shared" si="33"/>
        <v>-0.35</v>
      </c>
      <c r="O44" s="156">
        <f t="shared" si="34"/>
        <v>-0.01</v>
      </c>
      <c r="P44" s="156">
        <f t="shared" si="35"/>
        <v>0</v>
      </c>
      <c r="Q44" s="157">
        <f t="shared" si="71"/>
        <v>69.600000000000009</v>
      </c>
      <c r="R44" s="157">
        <f t="shared" si="72"/>
        <v>487.71000000000004</v>
      </c>
      <c r="S44" s="157">
        <f t="shared" si="73"/>
        <v>992.47</v>
      </c>
      <c r="T44" s="158">
        <f t="shared" si="56"/>
        <v>0</v>
      </c>
      <c r="U44" s="158">
        <f t="shared" si="57"/>
        <v>7.9367000000000001</v>
      </c>
      <c r="V44" s="158">
        <f t="shared" si="58"/>
        <v>7.2643000000000004</v>
      </c>
      <c r="W44" s="158">
        <f t="shared" si="59"/>
        <v>7.2949000000000002</v>
      </c>
      <c r="X44" s="158">
        <f t="shared" si="60"/>
        <v>5.4508000000000001</v>
      </c>
      <c r="Y44" s="158">
        <f t="shared" si="61"/>
        <v>2.7610000000000001</v>
      </c>
      <c r="Z44" s="158">
        <f t="shared" si="62"/>
        <v>1.3551</v>
      </c>
      <c r="AA44" s="158">
        <f t="shared" si="63"/>
        <v>0.377</v>
      </c>
      <c r="AB44" s="159">
        <f t="shared" si="67"/>
        <v>3.4836999999999998</v>
      </c>
      <c r="AC44" s="159">
        <f t="shared" si="68"/>
        <v>1.7603</v>
      </c>
      <c r="AD44" s="157">
        <f t="shared" si="64"/>
        <v>-21.63</v>
      </c>
      <c r="AE44" s="158">
        <f t="shared" si="50"/>
        <v>0</v>
      </c>
      <c r="AF44" s="158">
        <f t="shared" si="50"/>
        <v>4.96</v>
      </c>
      <c r="AG44" s="158">
        <f t="shared" si="50"/>
        <v>2.93</v>
      </c>
      <c r="AH44" s="158">
        <f t="shared" si="50"/>
        <v>2.37</v>
      </c>
      <c r="AI44" s="158">
        <f t="shared" si="50"/>
        <v>1.7</v>
      </c>
      <c r="AJ44" s="158">
        <f t="shared" si="50"/>
        <v>0.71</v>
      </c>
      <c r="AK44" s="158">
        <f t="shared" si="50"/>
        <v>0</v>
      </c>
      <c r="AL44" s="158">
        <f t="shared" si="36"/>
        <v>0.72920000000000007</v>
      </c>
      <c r="AM44" s="158">
        <f t="shared" si="45"/>
        <v>3.8699999999999998E-2</v>
      </c>
      <c r="AN44" s="158">
        <f t="shared" si="45"/>
        <v>2.3999999999999998E-3</v>
      </c>
      <c r="AO44" s="158">
        <f t="shared" si="45"/>
        <v>0.68810000000000004</v>
      </c>
      <c r="AP44" s="168">
        <f t="shared" si="45"/>
        <v>0</v>
      </c>
      <c r="AQ44" s="158">
        <f t="shared" si="69"/>
        <v>0.39069999999999999</v>
      </c>
      <c r="AR44" s="168">
        <f t="shared" si="65"/>
        <v>0.18260000000000001</v>
      </c>
      <c r="AS44" s="161">
        <f t="shared" si="70"/>
        <v>2.9417</v>
      </c>
      <c r="AT44" s="161">
        <f t="shared" si="66"/>
        <v>1.5610999999999999</v>
      </c>
      <c r="AU44" s="160">
        <f t="shared" si="66"/>
        <v>0.58279999999999998</v>
      </c>
      <c r="AV44" s="160">
        <f t="shared" si="66"/>
        <v>0.35880000000000001</v>
      </c>
      <c r="AW44" s="160">
        <f t="shared" si="66"/>
        <v>0.13</v>
      </c>
      <c r="AX44" s="160">
        <f t="shared" si="66"/>
        <v>0.13</v>
      </c>
      <c r="AY44" s="160">
        <f t="shared" si="38"/>
        <v>0.27879999999999999</v>
      </c>
      <c r="AZ44" s="161">
        <f t="shared" ref="AZ44:AZ75" si="74">IF($E44=$E$6,AZ$6,AZ$7)</f>
        <v>0.1409</v>
      </c>
      <c r="BA44" s="162">
        <v>1.0100610000000001</v>
      </c>
      <c r="BB44" s="163">
        <v>38.700000000000003</v>
      </c>
      <c r="BC44" s="164">
        <f>$BB$13</f>
        <v>38.700000000000003</v>
      </c>
      <c r="BD44" s="164"/>
      <c r="BE44" s="165">
        <f t="shared" si="52"/>
        <v>47.610000000000014</v>
      </c>
      <c r="BF44" s="165">
        <f t="shared" si="52"/>
        <v>465.72</v>
      </c>
      <c r="BG44" s="165">
        <f t="shared" si="52"/>
        <v>970.48</v>
      </c>
      <c r="BH44" s="158">
        <f t="shared" si="52"/>
        <v>7.4333999999999998</v>
      </c>
      <c r="BI44" s="158">
        <f t="shared" si="52"/>
        <v>20.330100000000002</v>
      </c>
      <c r="BJ44" s="158">
        <f t="shared" si="52"/>
        <v>17.627700000000001</v>
      </c>
      <c r="BK44" s="158">
        <f t="shared" si="52"/>
        <v>17.098300000000002</v>
      </c>
      <c r="BL44" s="158">
        <f t="shared" si="52"/>
        <v>14.584199999999999</v>
      </c>
      <c r="BM44" s="158">
        <f t="shared" si="52"/>
        <v>10.904399999999999</v>
      </c>
      <c r="BN44" s="158">
        <f t="shared" si="52"/>
        <v>5.5466000000000006</v>
      </c>
      <c r="BO44" s="158">
        <f t="shared" si="53"/>
        <v>4.5685000000000002</v>
      </c>
      <c r="BP44" s="158">
        <f t="shared" si="53"/>
        <v>7.4333999999999998</v>
      </c>
      <c r="BQ44" s="158">
        <f t="shared" si="53"/>
        <v>20.330100000000002</v>
      </c>
      <c r="BR44" s="158">
        <f t="shared" si="53"/>
        <v>17.627700000000001</v>
      </c>
      <c r="BS44" s="158">
        <f t="shared" si="53"/>
        <v>17.098300000000002</v>
      </c>
      <c r="BT44" s="158">
        <f t="shared" si="53"/>
        <v>14.584199999999999</v>
      </c>
      <c r="BU44" s="158">
        <f t="shared" si="53"/>
        <v>10.904399999999999</v>
      </c>
      <c r="BV44" s="158">
        <f t="shared" si="53"/>
        <v>5.5466000000000006</v>
      </c>
      <c r="BW44" s="158">
        <f t="shared" si="53"/>
        <v>4.5685000000000002</v>
      </c>
      <c r="BX44" s="158">
        <f t="shared" si="53"/>
        <v>7.8240999999999996</v>
      </c>
      <c r="BY44" s="158">
        <f t="shared" si="54"/>
        <v>20.720800000000001</v>
      </c>
      <c r="BZ44" s="158">
        <f t="shared" si="54"/>
        <v>18.018400000000003</v>
      </c>
      <c r="CA44" s="158">
        <f t="shared" si="54"/>
        <v>17.489000000000004</v>
      </c>
      <c r="CB44" s="158">
        <f t="shared" si="54"/>
        <v>14.974900000000002</v>
      </c>
      <c r="CC44" s="158">
        <f t="shared" si="54"/>
        <v>11.295100000000001</v>
      </c>
      <c r="CD44" s="158">
        <f t="shared" si="54"/>
        <v>5.7292000000000005</v>
      </c>
      <c r="CE44" s="158">
        <f t="shared" si="54"/>
        <v>4.7511000000000001</v>
      </c>
      <c r="CF44" s="158">
        <f t="shared" si="54"/>
        <v>7.8240999999999996</v>
      </c>
      <c r="CG44" s="158">
        <f t="shared" si="54"/>
        <v>20.720800000000001</v>
      </c>
      <c r="CH44" s="158">
        <f t="shared" si="54"/>
        <v>18.018400000000003</v>
      </c>
      <c r="CI44" s="158">
        <f t="shared" si="54"/>
        <v>17.489000000000004</v>
      </c>
      <c r="CJ44" s="158">
        <f t="shared" si="54"/>
        <v>14.974900000000002</v>
      </c>
      <c r="CK44" s="158">
        <f t="shared" si="54"/>
        <v>11.295100000000001</v>
      </c>
      <c r="CL44" s="158">
        <f t="shared" si="54"/>
        <v>5.7292000000000005</v>
      </c>
      <c r="CM44" s="166">
        <f t="shared" si="54"/>
        <v>4.7511000000000001</v>
      </c>
    </row>
    <row r="45" spans="1:91" ht="18" x14ac:dyDescent="0.2">
      <c r="A45" s="13">
        <f t="shared" si="32"/>
        <v>38</v>
      </c>
      <c r="B45" s="167" t="s">
        <v>92</v>
      </c>
      <c r="C45" s="153" t="s">
        <v>32</v>
      </c>
      <c r="D45" s="153"/>
      <c r="E45" s="154" t="s">
        <v>33</v>
      </c>
      <c r="F45" s="155" t="s">
        <v>30</v>
      </c>
      <c r="G45" s="156">
        <f t="shared" si="51"/>
        <v>49.52</v>
      </c>
      <c r="H45" s="156">
        <f t="shared" si="51"/>
        <v>375.6</v>
      </c>
      <c r="I45" s="156">
        <f t="shared" si="51"/>
        <v>726.93</v>
      </c>
      <c r="J45" s="156">
        <f t="shared" si="51"/>
        <v>29.23</v>
      </c>
      <c r="K45" s="156">
        <f t="shared" si="51"/>
        <v>210.52</v>
      </c>
      <c r="L45" s="156">
        <f t="shared" si="51"/>
        <v>405.84</v>
      </c>
      <c r="M45" s="156">
        <f t="shared" si="55"/>
        <v>2.0099999999999998</v>
      </c>
      <c r="N45" s="156">
        <f t="shared" si="33"/>
        <v>-0.23</v>
      </c>
      <c r="O45" s="156">
        <f t="shared" si="34"/>
        <v>7.0000000000000007E-2</v>
      </c>
      <c r="P45" s="156">
        <f t="shared" si="35"/>
        <v>0</v>
      </c>
      <c r="Q45" s="157">
        <f t="shared" si="71"/>
        <v>80.760000000000005</v>
      </c>
      <c r="R45" s="157">
        <f t="shared" si="72"/>
        <v>588.13</v>
      </c>
      <c r="S45" s="157">
        <f t="shared" si="73"/>
        <v>1134.78</v>
      </c>
      <c r="T45" s="158">
        <f t="shared" si="56"/>
        <v>0</v>
      </c>
      <c r="U45" s="158">
        <f t="shared" si="57"/>
        <v>10.7315</v>
      </c>
      <c r="V45" s="158">
        <f t="shared" si="58"/>
        <v>9.8223000000000003</v>
      </c>
      <c r="W45" s="158">
        <f t="shared" si="59"/>
        <v>9.8635999999999999</v>
      </c>
      <c r="X45" s="158">
        <f t="shared" si="60"/>
        <v>7.3700999999999999</v>
      </c>
      <c r="Y45" s="158">
        <f t="shared" si="61"/>
        <v>3.7332999999999998</v>
      </c>
      <c r="Z45" s="158">
        <f t="shared" si="62"/>
        <v>1.8322000000000001</v>
      </c>
      <c r="AA45" s="158">
        <f t="shared" si="63"/>
        <v>0.50970000000000004</v>
      </c>
      <c r="AB45" s="159">
        <f t="shared" si="67"/>
        <v>3.4836999999999998</v>
      </c>
      <c r="AC45" s="159">
        <f t="shared" si="68"/>
        <v>1.7603</v>
      </c>
      <c r="AD45" s="157">
        <f t="shared" si="64"/>
        <v>-21.63</v>
      </c>
      <c r="AE45" s="158">
        <f t="shared" si="50"/>
        <v>0</v>
      </c>
      <c r="AF45" s="158">
        <f t="shared" si="50"/>
        <v>4.96</v>
      </c>
      <c r="AG45" s="158">
        <f t="shared" si="50"/>
        <v>2.93</v>
      </c>
      <c r="AH45" s="158">
        <f t="shared" si="50"/>
        <v>2.37</v>
      </c>
      <c r="AI45" s="158">
        <f t="shared" si="50"/>
        <v>1.7</v>
      </c>
      <c r="AJ45" s="158">
        <f t="shared" si="50"/>
        <v>0.71</v>
      </c>
      <c r="AK45" s="158">
        <f t="shared" si="50"/>
        <v>0</v>
      </c>
      <c r="AL45" s="158">
        <f t="shared" si="36"/>
        <v>0.72920000000000007</v>
      </c>
      <c r="AM45" s="158">
        <f t="shared" si="45"/>
        <v>3.8699999999999998E-2</v>
      </c>
      <c r="AN45" s="158">
        <f t="shared" si="45"/>
        <v>2.3999999999999998E-3</v>
      </c>
      <c r="AO45" s="158">
        <f t="shared" si="45"/>
        <v>0.68810000000000004</v>
      </c>
      <c r="AP45" s="168">
        <f t="shared" si="45"/>
        <v>0</v>
      </c>
      <c r="AQ45" s="158">
        <f t="shared" si="69"/>
        <v>0.39069999999999999</v>
      </c>
      <c r="AR45" s="168">
        <f t="shared" si="65"/>
        <v>0.18260000000000001</v>
      </c>
      <c r="AS45" s="161">
        <f t="shared" si="70"/>
        <v>2.9417</v>
      </c>
      <c r="AT45" s="161">
        <f t="shared" si="66"/>
        <v>1.5610999999999999</v>
      </c>
      <c r="AU45" s="160">
        <f t="shared" si="66"/>
        <v>0.58279999999999998</v>
      </c>
      <c r="AV45" s="160">
        <f t="shared" si="66"/>
        <v>0.35880000000000001</v>
      </c>
      <c r="AW45" s="160">
        <f t="shared" si="66"/>
        <v>0.13</v>
      </c>
      <c r="AX45" s="160">
        <f t="shared" si="66"/>
        <v>0.13</v>
      </c>
      <c r="AY45" s="160">
        <f t="shared" ref="AY45:AY76" si="75">IF($E45=$E$6,AY$6,AY$7)</f>
        <v>0.27879999999999999</v>
      </c>
      <c r="AZ45" s="161">
        <f t="shared" si="74"/>
        <v>0.1409</v>
      </c>
      <c r="BA45" s="162">
        <v>0.99704099999999996</v>
      </c>
      <c r="BB45" s="163">
        <v>38.81</v>
      </c>
      <c r="BC45" s="164">
        <f>$BB$9</f>
        <v>38.81</v>
      </c>
      <c r="BD45" s="164"/>
      <c r="BE45" s="165">
        <f t="shared" si="52"/>
        <v>58.97</v>
      </c>
      <c r="BF45" s="165">
        <f t="shared" si="52"/>
        <v>566.34</v>
      </c>
      <c r="BG45" s="165">
        <f t="shared" si="52"/>
        <v>1112.9899999999998</v>
      </c>
      <c r="BH45" s="158">
        <f t="shared" si="52"/>
        <v>7.4333999999999998</v>
      </c>
      <c r="BI45" s="158">
        <f t="shared" si="52"/>
        <v>23.1249</v>
      </c>
      <c r="BJ45" s="158">
        <f t="shared" si="52"/>
        <v>20.185700000000001</v>
      </c>
      <c r="BK45" s="158">
        <f t="shared" si="52"/>
        <v>19.667000000000002</v>
      </c>
      <c r="BL45" s="158">
        <f t="shared" si="52"/>
        <v>16.503499999999999</v>
      </c>
      <c r="BM45" s="158">
        <f t="shared" si="52"/>
        <v>11.8767</v>
      </c>
      <c r="BN45" s="158">
        <f t="shared" si="52"/>
        <v>6.0236999999999998</v>
      </c>
      <c r="BO45" s="158">
        <f t="shared" si="53"/>
        <v>4.7012</v>
      </c>
      <c r="BP45" s="158">
        <f t="shared" si="53"/>
        <v>7.4333999999999998</v>
      </c>
      <c r="BQ45" s="158">
        <f t="shared" si="53"/>
        <v>23.1249</v>
      </c>
      <c r="BR45" s="158">
        <f t="shared" si="53"/>
        <v>20.185700000000001</v>
      </c>
      <c r="BS45" s="158">
        <f t="shared" si="53"/>
        <v>19.667000000000002</v>
      </c>
      <c r="BT45" s="158">
        <f t="shared" si="53"/>
        <v>16.503499999999999</v>
      </c>
      <c r="BU45" s="158">
        <f t="shared" si="53"/>
        <v>11.8767</v>
      </c>
      <c r="BV45" s="158">
        <f t="shared" si="53"/>
        <v>6.0236999999999998</v>
      </c>
      <c r="BW45" s="158">
        <f t="shared" si="53"/>
        <v>4.7012</v>
      </c>
      <c r="BX45" s="158">
        <f t="shared" si="53"/>
        <v>7.8240999999999996</v>
      </c>
      <c r="BY45" s="158">
        <f t="shared" si="54"/>
        <v>23.515599999999999</v>
      </c>
      <c r="BZ45" s="158">
        <f t="shared" si="54"/>
        <v>20.5764</v>
      </c>
      <c r="CA45" s="158">
        <f t="shared" si="54"/>
        <v>20.057700000000001</v>
      </c>
      <c r="CB45" s="158">
        <f t="shared" si="54"/>
        <v>16.894200000000001</v>
      </c>
      <c r="CC45" s="158">
        <f t="shared" si="54"/>
        <v>12.267400000000002</v>
      </c>
      <c r="CD45" s="158">
        <f t="shared" si="54"/>
        <v>6.2062999999999997</v>
      </c>
      <c r="CE45" s="158">
        <f t="shared" si="54"/>
        <v>4.8837999999999999</v>
      </c>
      <c r="CF45" s="158">
        <f t="shared" si="54"/>
        <v>7.8240999999999996</v>
      </c>
      <c r="CG45" s="158">
        <f t="shared" si="54"/>
        <v>23.515599999999999</v>
      </c>
      <c r="CH45" s="158">
        <f t="shared" si="54"/>
        <v>20.5764</v>
      </c>
      <c r="CI45" s="158">
        <f t="shared" si="54"/>
        <v>20.057700000000001</v>
      </c>
      <c r="CJ45" s="158">
        <f t="shared" si="54"/>
        <v>16.894200000000001</v>
      </c>
      <c r="CK45" s="158">
        <f t="shared" si="54"/>
        <v>12.267400000000002</v>
      </c>
      <c r="CL45" s="158">
        <f t="shared" si="54"/>
        <v>6.2062999999999997</v>
      </c>
      <c r="CM45" s="166">
        <f t="shared" si="54"/>
        <v>4.8837999999999999</v>
      </c>
    </row>
    <row r="46" spans="1:91" x14ac:dyDescent="0.2">
      <c r="A46" s="13">
        <f t="shared" si="32"/>
        <v>39</v>
      </c>
      <c r="B46" s="167" t="s">
        <v>93</v>
      </c>
      <c r="C46" s="153" t="s">
        <v>41</v>
      </c>
      <c r="D46" s="153"/>
      <c r="E46" s="153" t="s">
        <v>29</v>
      </c>
      <c r="F46" s="155" t="s">
        <v>30</v>
      </c>
      <c r="G46" s="156">
        <f t="shared" si="51"/>
        <v>40.26</v>
      </c>
      <c r="H46" s="156">
        <f t="shared" si="51"/>
        <v>295.72000000000003</v>
      </c>
      <c r="I46" s="156">
        <f t="shared" si="51"/>
        <v>604.12</v>
      </c>
      <c r="J46" s="156">
        <f t="shared" si="51"/>
        <v>27.33</v>
      </c>
      <c r="K46" s="156">
        <f t="shared" si="51"/>
        <v>189.98</v>
      </c>
      <c r="L46" s="156">
        <f t="shared" si="51"/>
        <v>386.34</v>
      </c>
      <c r="M46" s="156">
        <f t="shared" si="55"/>
        <v>2.0099999999999998</v>
      </c>
      <c r="N46" s="156">
        <f t="shared" si="33"/>
        <v>-0.35</v>
      </c>
      <c r="O46" s="156">
        <f t="shared" si="34"/>
        <v>-0.01</v>
      </c>
      <c r="P46" s="156">
        <f t="shared" si="35"/>
        <v>0</v>
      </c>
      <c r="Q46" s="157">
        <f t="shared" si="71"/>
        <v>69.600000000000009</v>
      </c>
      <c r="R46" s="157">
        <f t="shared" si="72"/>
        <v>487.71000000000004</v>
      </c>
      <c r="S46" s="157">
        <f t="shared" si="73"/>
        <v>992.47</v>
      </c>
      <c r="T46" s="158">
        <f t="shared" si="56"/>
        <v>0</v>
      </c>
      <c r="U46" s="158">
        <f t="shared" si="57"/>
        <v>7.9367000000000001</v>
      </c>
      <c r="V46" s="158">
        <f t="shared" si="58"/>
        <v>7.2643000000000004</v>
      </c>
      <c r="W46" s="158">
        <f t="shared" si="59"/>
        <v>7.2949000000000002</v>
      </c>
      <c r="X46" s="158">
        <f t="shared" si="60"/>
        <v>5.4508000000000001</v>
      </c>
      <c r="Y46" s="158">
        <f t="shared" si="61"/>
        <v>2.7610000000000001</v>
      </c>
      <c r="Z46" s="158">
        <f t="shared" si="62"/>
        <v>1.3551</v>
      </c>
      <c r="AA46" s="158">
        <f t="shared" si="63"/>
        <v>0.377</v>
      </c>
      <c r="AB46" s="159">
        <f t="shared" si="67"/>
        <v>3.4836999999999998</v>
      </c>
      <c r="AC46" s="159">
        <f t="shared" si="68"/>
        <v>1.7603</v>
      </c>
      <c r="AD46" s="157">
        <f t="shared" si="64"/>
        <v>-21.63</v>
      </c>
      <c r="AE46" s="158">
        <f t="shared" si="50"/>
        <v>0</v>
      </c>
      <c r="AF46" s="158">
        <f t="shared" si="50"/>
        <v>4.96</v>
      </c>
      <c r="AG46" s="158">
        <f t="shared" si="50"/>
        <v>2.93</v>
      </c>
      <c r="AH46" s="158">
        <f t="shared" si="50"/>
        <v>2.37</v>
      </c>
      <c r="AI46" s="158">
        <f t="shared" si="50"/>
        <v>1.7</v>
      </c>
      <c r="AJ46" s="158">
        <f t="shared" si="50"/>
        <v>0.71</v>
      </c>
      <c r="AK46" s="158">
        <f t="shared" si="50"/>
        <v>0</v>
      </c>
      <c r="AL46" s="158">
        <f t="shared" si="36"/>
        <v>0.72920000000000007</v>
      </c>
      <c r="AM46" s="158">
        <f t="shared" si="45"/>
        <v>3.8699999999999998E-2</v>
      </c>
      <c r="AN46" s="158">
        <f t="shared" si="45"/>
        <v>2.3999999999999998E-3</v>
      </c>
      <c r="AO46" s="158">
        <f t="shared" si="45"/>
        <v>0.68810000000000004</v>
      </c>
      <c r="AP46" s="168">
        <f t="shared" si="45"/>
        <v>0</v>
      </c>
      <c r="AQ46" s="158">
        <f t="shared" si="69"/>
        <v>0.39069999999999999</v>
      </c>
      <c r="AR46" s="168">
        <f t="shared" si="65"/>
        <v>0.18260000000000001</v>
      </c>
      <c r="AS46" s="161">
        <f t="shared" si="70"/>
        <v>2.9417</v>
      </c>
      <c r="AT46" s="161">
        <f t="shared" si="66"/>
        <v>1.5610999999999999</v>
      </c>
      <c r="AU46" s="160">
        <f t="shared" si="66"/>
        <v>0.58279999999999998</v>
      </c>
      <c r="AV46" s="160">
        <f t="shared" si="66"/>
        <v>0.35880000000000001</v>
      </c>
      <c r="AW46" s="160">
        <f t="shared" si="66"/>
        <v>0.13</v>
      </c>
      <c r="AX46" s="160">
        <f t="shared" si="66"/>
        <v>0.13</v>
      </c>
      <c r="AY46" s="160">
        <f t="shared" si="75"/>
        <v>0.27879999999999999</v>
      </c>
      <c r="AZ46" s="161">
        <f t="shared" si="74"/>
        <v>0.1409</v>
      </c>
      <c r="BA46" s="162">
        <v>1.0013049999999999</v>
      </c>
      <c r="BB46" s="163">
        <v>38.700000000000003</v>
      </c>
      <c r="BC46" s="164">
        <f>$BB$13</f>
        <v>38.700000000000003</v>
      </c>
      <c r="BD46" s="164"/>
      <c r="BE46" s="165">
        <f t="shared" si="52"/>
        <v>47.610000000000014</v>
      </c>
      <c r="BF46" s="165">
        <f t="shared" si="52"/>
        <v>465.72</v>
      </c>
      <c r="BG46" s="165">
        <f t="shared" si="52"/>
        <v>970.48</v>
      </c>
      <c r="BH46" s="158">
        <f t="shared" si="52"/>
        <v>7.4333999999999998</v>
      </c>
      <c r="BI46" s="158">
        <f t="shared" si="52"/>
        <v>20.330100000000002</v>
      </c>
      <c r="BJ46" s="158">
        <f t="shared" si="52"/>
        <v>17.627700000000001</v>
      </c>
      <c r="BK46" s="158">
        <f t="shared" si="52"/>
        <v>17.098300000000002</v>
      </c>
      <c r="BL46" s="158">
        <f t="shared" si="52"/>
        <v>14.584199999999999</v>
      </c>
      <c r="BM46" s="158">
        <f t="shared" si="52"/>
        <v>10.904399999999999</v>
      </c>
      <c r="BN46" s="158">
        <f t="shared" si="52"/>
        <v>5.5466000000000006</v>
      </c>
      <c r="BO46" s="158">
        <f t="shared" si="53"/>
        <v>4.5685000000000002</v>
      </c>
      <c r="BP46" s="158">
        <f t="shared" si="53"/>
        <v>7.4333999999999998</v>
      </c>
      <c r="BQ46" s="158">
        <f t="shared" si="53"/>
        <v>20.330100000000002</v>
      </c>
      <c r="BR46" s="158">
        <f t="shared" si="53"/>
        <v>17.627700000000001</v>
      </c>
      <c r="BS46" s="158">
        <f t="shared" si="53"/>
        <v>17.098300000000002</v>
      </c>
      <c r="BT46" s="158">
        <f t="shared" si="53"/>
        <v>14.584199999999999</v>
      </c>
      <c r="BU46" s="158">
        <f t="shared" si="53"/>
        <v>10.904399999999999</v>
      </c>
      <c r="BV46" s="158">
        <f t="shared" si="53"/>
        <v>5.5466000000000006</v>
      </c>
      <c r="BW46" s="158">
        <f t="shared" si="53"/>
        <v>4.5685000000000002</v>
      </c>
      <c r="BX46" s="158">
        <f t="shared" si="53"/>
        <v>7.8240999999999996</v>
      </c>
      <c r="BY46" s="158">
        <f t="shared" si="54"/>
        <v>20.720800000000001</v>
      </c>
      <c r="BZ46" s="158">
        <f t="shared" si="54"/>
        <v>18.018400000000003</v>
      </c>
      <c r="CA46" s="158">
        <f t="shared" si="54"/>
        <v>17.489000000000004</v>
      </c>
      <c r="CB46" s="158">
        <f t="shared" si="54"/>
        <v>14.974900000000002</v>
      </c>
      <c r="CC46" s="158">
        <f t="shared" si="54"/>
        <v>11.295100000000001</v>
      </c>
      <c r="CD46" s="158">
        <f t="shared" si="54"/>
        <v>5.7292000000000005</v>
      </c>
      <c r="CE46" s="158">
        <f t="shared" si="54"/>
        <v>4.7511000000000001</v>
      </c>
      <c r="CF46" s="158">
        <f t="shared" si="54"/>
        <v>7.8240999999999996</v>
      </c>
      <c r="CG46" s="158">
        <f t="shared" si="54"/>
        <v>20.720800000000001</v>
      </c>
      <c r="CH46" s="158">
        <f t="shared" si="54"/>
        <v>18.018400000000003</v>
      </c>
      <c r="CI46" s="158">
        <f t="shared" si="54"/>
        <v>17.489000000000004</v>
      </c>
      <c r="CJ46" s="158">
        <f t="shared" si="54"/>
        <v>14.974900000000002</v>
      </c>
      <c r="CK46" s="158">
        <f t="shared" si="54"/>
        <v>11.295100000000001</v>
      </c>
      <c r="CL46" s="158">
        <f t="shared" si="54"/>
        <v>5.7292000000000005</v>
      </c>
      <c r="CM46" s="166">
        <f t="shared" si="54"/>
        <v>4.7511000000000001</v>
      </c>
    </row>
    <row r="47" spans="1:91" ht="16.5" x14ac:dyDescent="0.2">
      <c r="A47" s="13">
        <f t="shared" si="32"/>
        <v>40</v>
      </c>
      <c r="B47" s="167" t="s">
        <v>94</v>
      </c>
      <c r="C47" s="153" t="s">
        <v>70</v>
      </c>
      <c r="D47" s="153"/>
      <c r="E47" s="153" t="s">
        <v>29</v>
      </c>
      <c r="F47" s="155" t="s">
        <v>30</v>
      </c>
      <c r="G47" s="156">
        <f t="shared" si="51"/>
        <v>40.26</v>
      </c>
      <c r="H47" s="156">
        <f t="shared" si="51"/>
        <v>295.72000000000003</v>
      </c>
      <c r="I47" s="156">
        <f t="shared" si="51"/>
        <v>604.12</v>
      </c>
      <c r="J47" s="156">
        <f t="shared" si="51"/>
        <v>27.33</v>
      </c>
      <c r="K47" s="156">
        <f t="shared" si="51"/>
        <v>189.98</v>
      </c>
      <c r="L47" s="156">
        <f t="shared" si="51"/>
        <v>386.34</v>
      </c>
      <c r="M47" s="156">
        <f t="shared" si="55"/>
        <v>2.0099999999999998</v>
      </c>
      <c r="N47" s="156">
        <f t="shared" si="33"/>
        <v>-0.35</v>
      </c>
      <c r="O47" s="156">
        <f t="shared" si="34"/>
        <v>-0.01</v>
      </c>
      <c r="P47" s="156">
        <f t="shared" si="35"/>
        <v>0</v>
      </c>
      <c r="Q47" s="157">
        <f t="shared" si="71"/>
        <v>69.600000000000009</v>
      </c>
      <c r="R47" s="157">
        <f t="shared" si="72"/>
        <v>487.71000000000004</v>
      </c>
      <c r="S47" s="157">
        <f t="shared" si="73"/>
        <v>992.47</v>
      </c>
      <c r="T47" s="158">
        <f t="shared" si="56"/>
        <v>0</v>
      </c>
      <c r="U47" s="158">
        <f t="shared" si="57"/>
        <v>7.9367000000000001</v>
      </c>
      <c r="V47" s="158">
        <f t="shared" si="58"/>
        <v>7.2643000000000004</v>
      </c>
      <c r="W47" s="158">
        <f t="shared" si="59"/>
        <v>7.2949000000000002</v>
      </c>
      <c r="X47" s="158">
        <f t="shared" si="60"/>
        <v>5.4508000000000001</v>
      </c>
      <c r="Y47" s="158">
        <f t="shared" si="61"/>
        <v>2.7610000000000001</v>
      </c>
      <c r="Z47" s="158">
        <f t="shared" si="62"/>
        <v>1.3551</v>
      </c>
      <c r="AA47" s="158">
        <f t="shared" si="63"/>
        <v>0.377</v>
      </c>
      <c r="AB47" s="159">
        <f t="shared" si="67"/>
        <v>3.4836999999999998</v>
      </c>
      <c r="AC47" s="159">
        <f t="shared" si="68"/>
        <v>1.7603</v>
      </c>
      <c r="AD47" s="157">
        <f t="shared" si="64"/>
        <v>-21.63</v>
      </c>
      <c r="AE47" s="158">
        <f t="shared" si="50"/>
        <v>0</v>
      </c>
      <c r="AF47" s="158">
        <f t="shared" si="50"/>
        <v>4.96</v>
      </c>
      <c r="AG47" s="158">
        <f t="shared" si="50"/>
        <v>2.93</v>
      </c>
      <c r="AH47" s="158">
        <f t="shared" si="50"/>
        <v>2.37</v>
      </c>
      <c r="AI47" s="158">
        <f t="shared" si="50"/>
        <v>1.7</v>
      </c>
      <c r="AJ47" s="158">
        <f t="shared" si="50"/>
        <v>0.71</v>
      </c>
      <c r="AK47" s="158">
        <f t="shared" si="50"/>
        <v>0</v>
      </c>
      <c r="AL47" s="158">
        <f t="shared" si="36"/>
        <v>0.72920000000000007</v>
      </c>
      <c r="AM47" s="158">
        <f t="shared" si="45"/>
        <v>3.8699999999999998E-2</v>
      </c>
      <c r="AN47" s="158">
        <f t="shared" si="45"/>
        <v>2.3999999999999998E-3</v>
      </c>
      <c r="AO47" s="158">
        <f t="shared" si="45"/>
        <v>0.68810000000000004</v>
      </c>
      <c r="AP47" s="168">
        <f t="shared" si="45"/>
        <v>0</v>
      </c>
      <c r="AQ47" s="158">
        <f t="shared" si="69"/>
        <v>0.39069999999999999</v>
      </c>
      <c r="AR47" s="168">
        <f t="shared" si="65"/>
        <v>0.18260000000000001</v>
      </c>
      <c r="AS47" s="161">
        <f t="shared" si="70"/>
        <v>2.9417</v>
      </c>
      <c r="AT47" s="161">
        <f t="shared" si="66"/>
        <v>1.5610999999999999</v>
      </c>
      <c r="AU47" s="160">
        <f t="shared" si="66"/>
        <v>0.58279999999999998</v>
      </c>
      <c r="AV47" s="160">
        <f t="shared" si="66"/>
        <v>0.35880000000000001</v>
      </c>
      <c r="AW47" s="160">
        <f t="shared" si="66"/>
        <v>0.13</v>
      </c>
      <c r="AX47" s="160">
        <f t="shared" si="66"/>
        <v>0.13</v>
      </c>
      <c r="AY47" s="160">
        <f t="shared" si="75"/>
        <v>0.27879999999999999</v>
      </c>
      <c r="AZ47" s="161">
        <f t="shared" si="74"/>
        <v>0.1409</v>
      </c>
      <c r="BA47" s="162">
        <v>1.035504</v>
      </c>
      <c r="BB47" s="163">
        <v>38.92</v>
      </c>
      <c r="BC47" s="164">
        <f>$BB$32</f>
        <v>38.92</v>
      </c>
      <c r="BD47" s="164"/>
      <c r="BE47" s="165">
        <f t="shared" si="52"/>
        <v>47.610000000000014</v>
      </c>
      <c r="BF47" s="165">
        <f t="shared" si="52"/>
        <v>465.72</v>
      </c>
      <c r="BG47" s="165">
        <f t="shared" si="52"/>
        <v>970.48</v>
      </c>
      <c r="BH47" s="158">
        <f t="shared" si="52"/>
        <v>7.4333999999999998</v>
      </c>
      <c r="BI47" s="158">
        <f t="shared" si="52"/>
        <v>20.330100000000002</v>
      </c>
      <c r="BJ47" s="158">
        <f t="shared" si="52"/>
        <v>17.627700000000001</v>
      </c>
      <c r="BK47" s="158">
        <f t="shared" si="52"/>
        <v>17.098300000000002</v>
      </c>
      <c r="BL47" s="158">
        <f t="shared" si="52"/>
        <v>14.584199999999999</v>
      </c>
      <c r="BM47" s="158">
        <f t="shared" si="52"/>
        <v>10.904399999999999</v>
      </c>
      <c r="BN47" s="158">
        <f t="shared" si="52"/>
        <v>5.5466000000000006</v>
      </c>
      <c r="BO47" s="158">
        <f t="shared" si="53"/>
        <v>4.5685000000000002</v>
      </c>
      <c r="BP47" s="158">
        <f t="shared" si="53"/>
        <v>7.4333999999999998</v>
      </c>
      <c r="BQ47" s="158">
        <f t="shared" si="53"/>
        <v>20.330100000000002</v>
      </c>
      <c r="BR47" s="158">
        <f t="shared" si="53"/>
        <v>17.627700000000001</v>
      </c>
      <c r="BS47" s="158">
        <f t="shared" si="53"/>
        <v>17.098300000000002</v>
      </c>
      <c r="BT47" s="158">
        <f t="shared" si="53"/>
        <v>14.584199999999999</v>
      </c>
      <c r="BU47" s="158">
        <f t="shared" si="53"/>
        <v>10.904399999999999</v>
      </c>
      <c r="BV47" s="158">
        <f t="shared" si="53"/>
        <v>5.5466000000000006</v>
      </c>
      <c r="BW47" s="158">
        <f t="shared" si="53"/>
        <v>4.5685000000000002</v>
      </c>
      <c r="BX47" s="158">
        <f t="shared" si="53"/>
        <v>7.8240999999999996</v>
      </c>
      <c r="BY47" s="158">
        <f t="shared" si="54"/>
        <v>20.720800000000001</v>
      </c>
      <c r="BZ47" s="158">
        <f t="shared" si="54"/>
        <v>18.018400000000003</v>
      </c>
      <c r="CA47" s="158">
        <f t="shared" si="54"/>
        <v>17.489000000000004</v>
      </c>
      <c r="CB47" s="158">
        <f t="shared" si="54"/>
        <v>14.974900000000002</v>
      </c>
      <c r="CC47" s="158">
        <f t="shared" si="54"/>
        <v>11.295100000000001</v>
      </c>
      <c r="CD47" s="158">
        <f t="shared" si="54"/>
        <v>5.7292000000000005</v>
      </c>
      <c r="CE47" s="158">
        <f t="shared" si="54"/>
        <v>4.7511000000000001</v>
      </c>
      <c r="CF47" s="158">
        <f t="shared" si="54"/>
        <v>7.8240999999999996</v>
      </c>
      <c r="CG47" s="158">
        <f t="shared" si="54"/>
        <v>20.720800000000001</v>
      </c>
      <c r="CH47" s="158">
        <f t="shared" si="54"/>
        <v>18.018400000000003</v>
      </c>
      <c r="CI47" s="158">
        <f t="shared" si="54"/>
        <v>17.489000000000004</v>
      </c>
      <c r="CJ47" s="158">
        <f t="shared" si="54"/>
        <v>14.974900000000002</v>
      </c>
      <c r="CK47" s="158">
        <f t="shared" si="54"/>
        <v>11.295100000000001</v>
      </c>
      <c r="CL47" s="158">
        <f t="shared" si="54"/>
        <v>5.7292000000000005</v>
      </c>
      <c r="CM47" s="166">
        <f t="shared" si="54"/>
        <v>4.7511000000000001</v>
      </c>
    </row>
    <row r="48" spans="1:91" ht="18" x14ac:dyDescent="0.2">
      <c r="A48" s="13">
        <f t="shared" si="32"/>
        <v>41</v>
      </c>
      <c r="B48" s="167" t="s">
        <v>95</v>
      </c>
      <c r="C48" s="153" t="s">
        <v>74</v>
      </c>
      <c r="D48" s="153"/>
      <c r="E48" s="153" t="s">
        <v>29</v>
      </c>
      <c r="F48" s="155" t="s">
        <v>30</v>
      </c>
      <c r="G48" s="156">
        <f t="shared" si="51"/>
        <v>40.26</v>
      </c>
      <c r="H48" s="156">
        <f t="shared" si="51"/>
        <v>295.72000000000003</v>
      </c>
      <c r="I48" s="156">
        <f t="shared" si="51"/>
        <v>604.12</v>
      </c>
      <c r="J48" s="156">
        <f t="shared" si="51"/>
        <v>27.33</v>
      </c>
      <c r="K48" s="156">
        <f t="shared" si="51"/>
        <v>189.98</v>
      </c>
      <c r="L48" s="156">
        <f t="shared" si="51"/>
        <v>386.34</v>
      </c>
      <c r="M48" s="156">
        <f t="shared" si="55"/>
        <v>2.0099999999999998</v>
      </c>
      <c r="N48" s="156">
        <f t="shared" si="33"/>
        <v>-0.35</v>
      </c>
      <c r="O48" s="156">
        <f t="shared" si="34"/>
        <v>-0.01</v>
      </c>
      <c r="P48" s="156">
        <f t="shared" si="35"/>
        <v>0</v>
      </c>
      <c r="Q48" s="157">
        <f t="shared" si="71"/>
        <v>69.600000000000009</v>
      </c>
      <c r="R48" s="157">
        <f t="shared" si="72"/>
        <v>487.71000000000004</v>
      </c>
      <c r="S48" s="157">
        <f t="shared" si="73"/>
        <v>992.47</v>
      </c>
      <c r="T48" s="158">
        <f t="shared" si="56"/>
        <v>0</v>
      </c>
      <c r="U48" s="158">
        <f t="shared" si="57"/>
        <v>7.9367000000000001</v>
      </c>
      <c r="V48" s="158">
        <f t="shared" si="58"/>
        <v>7.2643000000000004</v>
      </c>
      <c r="W48" s="158">
        <f t="shared" si="59"/>
        <v>7.2949000000000002</v>
      </c>
      <c r="X48" s="158">
        <f t="shared" si="60"/>
        <v>5.4508000000000001</v>
      </c>
      <c r="Y48" s="158">
        <f t="shared" si="61"/>
        <v>2.7610000000000001</v>
      </c>
      <c r="Z48" s="158">
        <f t="shared" si="62"/>
        <v>1.3551</v>
      </c>
      <c r="AA48" s="158">
        <f t="shared" si="63"/>
        <v>0.377</v>
      </c>
      <c r="AB48" s="159">
        <f t="shared" si="67"/>
        <v>3.4836999999999998</v>
      </c>
      <c r="AC48" s="159">
        <f t="shared" si="68"/>
        <v>1.7603</v>
      </c>
      <c r="AD48" s="157">
        <f t="shared" si="64"/>
        <v>-21.63</v>
      </c>
      <c r="AE48" s="158">
        <f t="shared" ref="AE48:AK57" si="76">IF($E48=$E$6,AE$6,AE$7)</f>
        <v>0</v>
      </c>
      <c r="AF48" s="158">
        <f t="shared" si="76"/>
        <v>4.96</v>
      </c>
      <c r="AG48" s="158">
        <f t="shared" si="76"/>
        <v>2.93</v>
      </c>
      <c r="AH48" s="158">
        <f t="shared" si="76"/>
        <v>2.37</v>
      </c>
      <c r="AI48" s="158">
        <f t="shared" si="76"/>
        <v>1.7</v>
      </c>
      <c r="AJ48" s="158">
        <f t="shared" si="76"/>
        <v>0.71</v>
      </c>
      <c r="AK48" s="158">
        <f t="shared" si="76"/>
        <v>0</v>
      </c>
      <c r="AL48" s="158">
        <f t="shared" si="36"/>
        <v>0.72920000000000007</v>
      </c>
      <c r="AM48" s="158">
        <f t="shared" ref="AM48:AP67" si="77">IF($E48=$E$6,AM$6,AM$7)</f>
        <v>3.8699999999999998E-2</v>
      </c>
      <c r="AN48" s="158">
        <f t="shared" si="77"/>
        <v>2.3999999999999998E-3</v>
      </c>
      <c r="AO48" s="158">
        <f t="shared" si="77"/>
        <v>0.68810000000000004</v>
      </c>
      <c r="AP48" s="168">
        <f t="shared" si="77"/>
        <v>0</v>
      </c>
      <c r="AQ48" s="158">
        <f t="shared" si="69"/>
        <v>0.39069999999999999</v>
      </c>
      <c r="AR48" s="168">
        <f t="shared" si="65"/>
        <v>0.18260000000000001</v>
      </c>
      <c r="AS48" s="161">
        <f t="shared" si="70"/>
        <v>2.9417</v>
      </c>
      <c r="AT48" s="161">
        <f t="shared" si="66"/>
        <v>1.5610999999999999</v>
      </c>
      <c r="AU48" s="160">
        <f t="shared" si="66"/>
        <v>0.58279999999999998</v>
      </c>
      <c r="AV48" s="160">
        <f t="shared" si="66"/>
        <v>0.35880000000000001</v>
      </c>
      <c r="AW48" s="160">
        <f t="shared" si="66"/>
        <v>0.13</v>
      </c>
      <c r="AX48" s="160">
        <f t="shared" si="66"/>
        <v>0.13</v>
      </c>
      <c r="AY48" s="160">
        <f t="shared" si="75"/>
        <v>0.27879999999999999</v>
      </c>
      <c r="AZ48" s="161">
        <f t="shared" si="74"/>
        <v>0.1409</v>
      </c>
      <c r="BA48" s="162">
        <v>1.0349809999999999</v>
      </c>
      <c r="BB48" s="163">
        <v>38.869999999999997</v>
      </c>
      <c r="BC48" s="164">
        <f>$BB$34</f>
        <v>38.869999999999997</v>
      </c>
      <c r="BD48" s="164"/>
      <c r="BE48" s="165">
        <f t="shared" si="52"/>
        <v>47.610000000000014</v>
      </c>
      <c r="BF48" s="165">
        <f t="shared" si="52"/>
        <v>465.72</v>
      </c>
      <c r="BG48" s="165">
        <f t="shared" si="52"/>
        <v>970.48</v>
      </c>
      <c r="BH48" s="158">
        <f t="shared" si="52"/>
        <v>7.4333999999999998</v>
      </c>
      <c r="BI48" s="158">
        <f t="shared" si="52"/>
        <v>20.330100000000002</v>
      </c>
      <c r="BJ48" s="158">
        <f t="shared" si="52"/>
        <v>17.627700000000001</v>
      </c>
      <c r="BK48" s="158">
        <f t="shared" si="52"/>
        <v>17.098300000000002</v>
      </c>
      <c r="BL48" s="158">
        <f t="shared" si="52"/>
        <v>14.584199999999999</v>
      </c>
      <c r="BM48" s="158">
        <f t="shared" si="52"/>
        <v>10.904399999999999</v>
      </c>
      <c r="BN48" s="158">
        <f t="shared" si="52"/>
        <v>5.5466000000000006</v>
      </c>
      <c r="BO48" s="158">
        <f t="shared" si="53"/>
        <v>4.5685000000000002</v>
      </c>
      <c r="BP48" s="158">
        <f t="shared" si="53"/>
        <v>7.4333999999999998</v>
      </c>
      <c r="BQ48" s="158">
        <f t="shared" si="53"/>
        <v>20.330100000000002</v>
      </c>
      <c r="BR48" s="158">
        <f t="shared" si="53"/>
        <v>17.627700000000001</v>
      </c>
      <c r="BS48" s="158">
        <f t="shared" si="53"/>
        <v>17.098300000000002</v>
      </c>
      <c r="BT48" s="158">
        <f t="shared" si="53"/>
        <v>14.584199999999999</v>
      </c>
      <c r="BU48" s="158">
        <f t="shared" si="53"/>
        <v>10.904399999999999</v>
      </c>
      <c r="BV48" s="158">
        <f t="shared" si="53"/>
        <v>5.5466000000000006</v>
      </c>
      <c r="BW48" s="158">
        <f t="shared" si="53"/>
        <v>4.5685000000000002</v>
      </c>
      <c r="BX48" s="158">
        <f t="shared" si="53"/>
        <v>7.8240999999999996</v>
      </c>
      <c r="BY48" s="158">
        <f t="shared" si="54"/>
        <v>20.720800000000001</v>
      </c>
      <c r="BZ48" s="158">
        <f t="shared" si="54"/>
        <v>18.018400000000003</v>
      </c>
      <c r="CA48" s="158">
        <f t="shared" si="54"/>
        <v>17.489000000000004</v>
      </c>
      <c r="CB48" s="158">
        <f t="shared" si="54"/>
        <v>14.974900000000002</v>
      </c>
      <c r="CC48" s="158">
        <f t="shared" si="54"/>
        <v>11.295100000000001</v>
      </c>
      <c r="CD48" s="158">
        <f t="shared" si="54"/>
        <v>5.7292000000000005</v>
      </c>
      <c r="CE48" s="158">
        <f t="shared" si="54"/>
        <v>4.7511000000000001</v>
      </c>
      <c r="CF48" s="158">
        <f t="shared" si="54"/>
        <v>7.8240999999999996</v>
      </c>
      <c r="CG48" s="158">
        <f t="shared" si="54"/>
        <v>20.720800000000001</v>
      </c>
      <c r="CH48" s="158">
        <f t="shared" si="54"/>
        <v>18.018400000000003</v>
      </c>
      <c r="CI48" s="158">
        <f t="shared" si="54"/>
        <v>17.489000000000004</v>
      </c>
      <c r="CJ48" s="158">
        <f t="shared" si="54"/>
        <v>14.974900000000002</v>
      </c>
      <c r="CK48" s="158">
        <f t="shared" si="54"/>
        <v>11.295100000000001</v>
      </c>
      <c r="CL48" s="158">
        <f t="shared" si="54"/>
        <v>5.7292000000000005</v>
      </c>
      <c r="CM48" s="166">
        <f t="shared" si="54"/>
        <v>4.7511000000000001</v>
      </c>
    </row>
    <row r="49" spans="1:91" ht="18" x14ac:dyDescent="0.2">
      <c r="A49" s="13">
        <f t="shared" si="32"/>
        <v>42</v>
      </c>
      <c r="B49" s="167" t="s">
        <v>96</v>
      </c>
      <c r="C49" s="153" t="s">
        <v>32</v>
      </c>
      <c r="D49" s="153"/>
      <c r="E49" s="154" t="s">
        <v>33</v>
      </c>
      <c r="F49" s="155" t="s">
        <v>30</v>
      </c>
      <c r="G49" s="156">
        <f t="shared" ref="G49:L58" si="78">IF($E49=$E$6,G$6,G$7)</f>
        <v>49.52</v>
      </c>
      <c r="H49" s="156">
        <f t="shared" si="78"/>
        <v>375.6</v>
      </c>
      <c r="I49" s="156">
        <f t="shared" si="78"/>
        <v>726.93</v>
      </c>
      <c r="J49" s="156">
        <f t="shared" si="78"/>
        <v>29.23</v>
      </c>
      <c r="K49" s="156">
        <f t="shared" si="78"/>
        <v>210.52</v>
      </c>
      <c r="L49" s="156">
        <f t="shared" si="78"/>
        <v>405.84</v>
      </c>
      <c r="M49" s="156">
        <f t="shared" si="55"/>
        <v>2.0099999999999998</v>
      </c>
      <c r="N49" s="156">
        <f t="shared" si="33"/>
        <v>-0.23</v>
      </c>
      <c r="O49" s="156">
        <f t="shared" si="34"/>
        <v>7.0000000000000007E-2</v>
      </c>
      <c r="P49" s="156">
        <f t="shared" si="35"/>
        <v>0</v>
      </c>
      <c r="Q49" s="157">
        <f t="shared" si="71"/>
        <v>80.760000000000005</v>
      </c>
      <c r="R49" s="157">
        <f t="shared" si="72"/>
        <v>588.13</v>
      </c>
      <c r="S49" s="157">
        <f t="shared" si="73"/>
        <v>1134.78</v>
      </c>
      <c r="T49" s="158">
        <f t="shared" si="56"/>
        <v>0</v>
      </c>
      <c r="U49" s="158">
        <f t="shared" si="57"/>
        <v>10.7315</v>
      </c>
      <c r="V49" s="158">
        <f t="shared" si="58"/>
        <v>9.8223000000000003</v>
      </c>
      <c r="W49" s="158">
        <f t="shared" si="59"/>
        <v>9.8635999999999999</v>
      </c>
      <c r="X49" s="158">
        <f t="shared" si="60"/>
        <v>7.3700999999999999</v>
      </c>
      <c r="Y49" s="158">
        <f t="shared" si="61"/>
        <v>3.7332999999999998</v>
      </c>
      <c r="Z49" s="158">
        <f t="shared" si="62"/>
        <v>1.8322000000000001</v>
      </c>
      <c r="AA49" s="158">
        <f t="shared" si="63"/>
        <v>0.50970000000000004</v>
      </c>
      <c r="AB49" s="159">
        <f t="shared" si="67"/>
        <v>3.4836999999999998</v>
      </c>
      <c r="AC49" s="159">
        <f t="shared" si="68"/>
        <v>1.7603</v>
      </c>
      <c r="AD49" s="157">
        <f t="shared" si="64"/>
        <v>-21.63</v>
      </c>
      <c r="AE49" s="158">
        <f t="shared" si="76"/>
        <v>0</v>
      </c>
      <c r="AF49" s="158">
        <f t="shared" si="76"/>
        <v>4.96</v>
      </c>
      <c r="AG49" s="158">
        <f t="shared" si="76"/>
        <v>2.93</v>
      </c>
      <c r="AH49" s="158">
        <f t="shared" si="76"/>
        <v>2.37</v>
      </c>
      <c r="AI49" s="158">
        <f t="shared" si="76"/>
        <v>1.7</v>
      </c>
      <c r="AJ49" s="158">
        <f t="shared" si="76"/>
        <v>0.71</v>
      </c>
      <c r="AK49" s="158">
        <f t="shared" si="76"/>
        <v>0</v>
      </c>
      <c r="AL49" s="158">
        <f t="shared" si="36"/>
        <v>0.72920000000000007</v>
      </c>
      <c r="AM49" s="158">
        <f t="shared" si="77"/>
        <v>3.8699999999999998E-2</v>
      </c>
      <c r="AN49" s="158">
        <f t="shared" si="77"/>
        <v>2.3999999999999998E-3</v>
      </c>
      <c r="AO49" s="158">
        <f t="shared" si="77"/>
        <v>0.68810000000000004</v>
      </c>
      <c r="AP49" s="168">
        <f t="shared" si="77"/>
        <v>0</v>
      </c>
      <c r="AQ49" s="158">
        <f t="shared" si="69"/>
        <v>0.39069999999999999</v>
      </c>
      <c r="AR49" s="168">
        <f t="shared" si="65"/>
        <v>0.18260000000000001</v>
      </c>
      <c r="AS49" s="161">
        <f t="shared" si="70"/>
        <v>2.9417</v>
      </c>
      <c r="AT49" s="161">
        <f t="shared" si="66"/>
        <v>1.5610999999999999</v>
      </c>
      <c r="AU49" s="160">
        <f t="shared" si="66"/>
        <v>0.58279999999999998</v>
      </c>
      <c r="AV49" s="160">
        <f t="shared" si="66"/>
        <v>0.35880000000000001</v>
      </c>
      <c r="AW49" s="160">
        <f t="shared" si="66"/>
        <v>0.13</v>
      </c>
      <c r="AX49" s="160">
        <f t="shared" si="66"/>
        <v>0.13</v>
      </c>
      <c r="AY49" s="160">
        <f t="shared" si="75"/>
        <v>0.27879999999999999</v>
      </c>
      <c r="AZ49" s="161">
        <f t="shared" si="74"/>
        <v>0.1409</v>
      </c>
      <c r="BA49" s="162">
        <v>1.004688</v>
      </c>
      <c r="BB49" s="163">
        <v>38.81</v>
      </c>
      <c r="BC49" s="164">
        <f>$BB$9</f>
        <v>38.81</v>
      </c>
      <c r="BD49" s="164"/>
      <c r="BE49" s="165">
        <f t="shared" ref="BE49:BN58" si="79">IF($E49=$E$6,BE$6,BE$7)</f>
        <v>58.97</v>
      </c>
      <c r="BF49" s="165">
        <f t="shared" si="79"/>
        <v>566.34</v>
      </c>
      <c r="BG49" s="165">
        <f t="shared" si="79"/>
        <v>1112.9899999999998</v>
      </c>
      <c r="BH49" s="158">
        <f t="shared" si="79"/>
        <v>7.4333999999999998</v>
      </c>
      <c r="BI49" s="158">
        <f t="shared" si="79"/>
        <v>23.1249</v>
      </c>
      <c r="BJ49" s="158">
        <f t="shared" si="79"/>
        <v>20.185700000000001</v>
      </c>
      <c r="BK49" s="158">
        <f t="shared" si="79"/>
        <v>19.667000000000002</v>
      </c>
      <c r="BL49" s="158">
        <f t="shared" si="79"/>
        <v>16.503499999999999</v>
      </c>
      <c r="BM49" s="158">
        <f t="shared" si="79"/>
        <v>11.8767</v>
      </c>
      <c r="BN49" s="158">
        <f t="shared" si="79"/>
        <v>6.0236999999999998</v>
      </c>
      <c r="BO49" s="158">
        <f t="shared" ref="BO49:BX58" si="80">IF($E49=$E$6,BO$6,BO$7)</f>
        <v>4.7012</v>
      </c>
      <c r="BP49" s="158">
        <f t="shared" si="80"/>
        <v>7.4333999999999998</v>
      </c>
      <c r="BQ49" s="158">
        <f t="shared" si="80"/>
        <v>23.1249</v>
      </c>
      <c r="BR49" s="158">
        <f t="shared" si="80"/>
        <v>20.185700000000001</v>
      </c>
      <c r="BS49" s="158">
        <f t="shared" si="80"/>
        <v>19.667000000000002</v>
      </c>
      <c r="BT49" s="158">
        <f t="shared" si="80"/>
        <v>16.503499999999999</v>
      </c>
      <c r="BU49" s="158">
        <f t="shared" si="80"/>
        <v>11.8767</v>
      </c>
      <c r="BV49" s="158">
        <f t="shared" si="80"/>
        <v>6.0236999999999998</v>
      </c>
      <c r="BW49" s="158">
        <f t="shared" si="80"/>
        <v>4.7012</v>
      </c>
      <c r="BX49" s="158">
        <f t="shared" si="80"/>
        <v>7.8240999999999996</v>
      </c>
      <c r="BY49" s="158">
        <f t="shared" ref="BY49:CM58" si="81">IF($E49=$E$6,BY$6,BY$7)</f>
        <v>23.515599999999999</v>
      </c>
      <c r="BZ49" s="158">
        <f t="shared" si="81"/>
        <v>20.5764</v>
      </c>
      <c r="CA49" s="158">
        <f t="shared" si="81"/>
        <v>20.057700000000001</v>
      </c>
      <c r="CB49" s="158">
        <f t="shared" si="81"/>
        <v>16.894200000000001</v>
      </c>
      <c r="CC49" s="158">
        <f t="shared" si="81"/>
        <v>12.267400000000002</v>
      </c>
      <c r="CD49" s="158">
        <f t="shared" si="81"/>
        <v>6.2062999999999997</v>
      </c>
      <c r="CE49" s="158">
        <f t="shared" si="81"/>
        <v>4.8837999999999999</v>
      </c>
      <c r="CF49" s="158">
        <f t="shared" si="81"/>
        <v>7.8240999999999996</v>
      </c>
      <c r="CG49" s="158">
        <f t="shared" si="81"/>
        <v>23.515599999999999</v>
      </c>
      <c r="CH49" s="158">
        <f t="shared" si="81"/>
        <v>20.5764</v>
      </c>
      <c r="CI49" s="158">
        <f t="shared" si="81"/>
        <v>20.057700000000001</v>
      </c>
      <c r="CJ49" s="158">
        <f t="shared" si="81"/>
        <v>16.894200000000001</v>
      </c>
      <c r="CK49" s="158">
        <f t="shared" si="81"/>
        <v>12.267400000000002</v>
      </c>
      <c r="CL49" s="158">
        <f t="shared" si="81"/>
        <v>6.2062999999999997</v>
      </c>
      <c r="CM49" s="166">
        <f t="shared" si="81"/>
        <v>4.8837999999999999</v>
      </c>
    </row>
    <row r="50" spans="1:91" ht="16.5" x14ac:dyDescent="0.2">
      <c r="A50" s="13">
        <f t="shared" si="32"/>
        <v>43</v>
      </c>
      <c r="B50" s="167" t="s">
        <v>97</v>
      </c>
      <c r="C50" s="153" t="s">
        <v>98</v>
      </c>
      <c r="D50" s="153"/>
      <c r="E50" s="153" t="s">
        <v>29</v>
      </c>
      <c r="F50" s="155" t="s">
        <v>30</v>
      </c>
      <c r="G50" s="156">
        <f t="shared" si="78"/>
        <v>40.26</v>
      </c>
      <c r="H50" s="156">
        <f t="shared" si="78"/>
        <v>295.72000000000003</v>
      </c>
      <c r="I50" s="156">
        <f t="shared" si="78"/>
        <v>604.12</v>
      </c>
      <c r="J50" s="156">
        <f t="shared" si="78"/>
        <v>27.33</v>
      </c>
      <c r="K50" s="156">
        <f t="shared" si="78"/>
        <v>189.98</v>
      </c>
      <c r="L50" s="156">
        <f t="shared" si="78"/>
        <v>386.34</v>
      </c>
      <c r="M50" s="156">
        <f t="shared" si="55"/>
        <v>2.0099999999999998</v>
      </c>
      <c r="N50" s="156">
        <f t="shared" si="33"/>
        <v>-0.35</v>
      </c>
      <c r="O50" s="156">
        <f t="shared" si="34"/>
        <v>-0.01</v>
      </c>
      <c r="P50" s="156">
        <f t="shared" si="35"/>
        <v>0</v>
      </c>
      <c r="Q50" s="157">
        <f t="shared" si="71"/>
        <v>69.600000000000009</v>
      </c>
      <c r="R50" s="157">
        <f t="shared" si="72"/>
        <v>487.71000000000004</v>
      </c>
      <c r="S50" s="157">
        <f t="shared" si="73"/>
        <v>992.47</v>
      </c>
      <c r="T50" s="158">
        <f t="shared" si="56"/>
        <v>0</v>
      </c>
      <c r="U50" s="158">
        <f t="shared" si="57"/>
        <v>7.9367000000000001</v>
      </c>
      <c r="V50" s="158">
        <f t="shared" si="58"/>
        <v>7.2643000000000004</v>
      </c>
      <c r="W50" s="158">
        <f t="shared" si="59"/>
        <v>7.2949000000000002</v>
      </c>
      <c r="X50" s="158">
        <f t="shared" si="60"/>
        <v>5.4508000000000001</v>
      </c>
      <c r="Y50" s="158">
        <f t="shared" si="61"/>
        <v>2.7610000000000001</v>
      </c>
      <c r="Z50" s="158">
        <f t="shared" si="62"/>
        <v>1.3551</v>
      </c>
      <c r="AA50" s="158">
        <f t="shared" si="63"/>
        <v>0.377</v>
      </c>
      <c r="AB50" s="159">
        <f t="shared" si="67"/>
        <v>3.4836999999999998</v>
      </c>
      <c r="AC50" s="159">
        <f t="shared" si="68"/>
        <v>1.7603</v>
      </c>
      <c r="AD50" s="157">
        <f t="shared" si="64"/>
        <v>-21.63</v>
      </c>
      <c r="AE50" s="158">
        <f t="shared" si="76"/>
        <v>0</v>
      </c>
      <c r="AF50" s="158">
        <f t="shared" si="76"/>
        <v>4.96</v>
      </c>
      <c r="AG50" s="158">
        <f t="shared" si="76"/>
        <v>2.93</v>
      </c>
      <c r="AH50" s="158">
        <f t="shared" si="76"/>
        <v>2.37</v>
      </c>
      <c r="AI50" s="158">
        <f t="shared" si="76"/>
        <v>1.7</v>
      </c>
      <c r="AJ50" s="158">
        <f t="shared" si="76"/>
        <v>0.71</v>
      </c>
      <c r="AK50" s="158">
        <f t="shared" si="76"/>
        <v>0</v>
      </c>
      <c r="AL50" s="158">
        <f t="shared" si="36"/>
        <v>0.72920000000000007</v>
      </c>
      <c r="AM50" s="158">
        <f t="shared" si="77"/>
        <v>3.8699999999999998E-2</v>
      </c>
      <c r="AN50" s="158">
        <f t="shared" si="77"/>
        <v>2.3999999999999998E-3</v>
      </c>
      <c r="AO50" s="158">
        <f t="shared" si="77"/>
        <v>0.68810000000000004</v>
      </c>
      <c r="AP50" s="168">
        <f t="shared" si="77"/>
        <v>0</v>
      </c>
      <c r="AQ50" s="158">
        <f t="shared" si="69"/>
        <v>0.39069999999999999</v>
      </c>
      <c r="AR50" s="168">
        <f t="shared" si="65"/>
        <v>0.18260000000000001</v>
      </c>
      <c r="AS50" s="161">
        <f t="shared" si="70"/>
        <v>2.9417</v>
      </c>
      <c r="AT50" s="161">
        <f t="shared" si="66"/>
        <v>1.5610999999999999</v>
      </c>
      <c r="AU50" s="160">
        <f t="shared" si="66"/>
        <v>0.58279999999999998</v>
      </c>
      <c r="AV50" s="160">
        <f t="shared" si="66"/>
        <v>0.35880000000000001</v>
      </c>
      <c r="AW50" s="160">
        <f t="shared" si="66"/>
        <v>0.13</v>
      </c>
      <c r="AX50" s="160">
        <f t="shared" si="66"/>
        <v>0.13</v>
      </c>
      <c r="AY50" s="160">
        <f t="shared" si="75"/>
        <v>0.27879999999999999</v>
      </c>
      <c r="AZ50" s="161">
        <f t="shared" si="74"/>
        <v>0.1409</v>
      </c>
      <c r="BA50" s="162">
        <v>1.0071300000000001</v>
      </c>
      <c r="BB50" s="163">
        <v>38.75</v>
      </c>
      <c r="BC50" s="164">
        <v>38.863999999999997</v>
      </c>
      <c r="BD50" s="164"/>
      <c r="BE50" s="165">
        <f t="shared" si="79"/>
        <v>47.610000000000014</v>
      </c>
      <c r="BF50" s="165">
        <f t="shared" si="79"/>
        <v>465.72</v>
      </c>
      <c r="BG50" s="165">
        <f t="shared" si="79"/>
        <v>970.48</v>
      </c>
      <c r="BH50" s="158">
        <f t="shared" si="79"/>
        <v>7.4333999999999998</v>
      </c>
      <c r="BI50" s="158">
        <f t="shared" si="79"/>
        <v>20.330100000000002</v>
      </c>
      <c r="BJ50" s="158">
        <f t="shared" si="79"/>
        <v>17.627700000000001</v>
      </c>
      <c r="BK50" s="158">
        <f t="shared" si="79"/>
        <v>17.098300000000002</v>
      </c>
      <c r="BL50" s="158">
        <f t="shared" si="79"/>
        <v>14.584199999999999</v>
      </c>
      <c r="BM50" s="158">
        <f t="shared" si="79"/>
        <v>10.904399999999999</v>
      </c>
      <c r="BN50" s="158">
        <f t="shared" si="79"/>
        <v>5.5466000000000006</v>
      </c>
      <c r="BO50" s="158">
        <f t="shared" si="80"/>
        <v>4.5685000000000002</v>
      </c>
      <c r="BP50" s="158">
        <f t="shared" si="80"/>
        <v>7.4333999999999998</v>
      </c>
      <c r="BQ50" s="158">
        <f t="shared" si="80"/>
        <v>20.330100000000002</v>
      </c>
      <c r="BR50" s="158">
        <f t="shared" si="80"/>
        <v>17.627700000000001</v>
      </c>
      <c r="BS50" s="158">
        <f t="shared" si="80"/>
        <v>17.098300000000002</v>
      </c>
      <c r="BT50" s="158">
        <f t="shared" si="80"/>
        <v>14.584199999999999</v>
      </c>
      <c r="BU50" s="158">
        <f t="shared" si="80"/>
        <v>10.904399999999999</v>
      </c>
      <c r="BV50" s="158">
        <f t="shared" si="80"/>
        <v>5.5466000000000006</v>
      </c>
      <c r="BW50" s="158">
        <f t="shared" si="80"/>
        <v>4.5685000000000002</v>
      </c>
      <c r="BX50" s="158">
        <f t="shared" si="80"/>
        <v>7.8240999999999996</v>
      </c>
      <c r="BY50" s="158">
        <f t="shared" si="81"/>
        <v>20.720800000000001</v>
      </c>
      <c r="BZ50" s="158">
        <f t="shared" si="81"/>
        <v>18.018400000000003</v>
      </c>
      <c r="CA50" s="158">
        <f t="shared" si="81"/>
        <v>17.489000000000004</v>
      </c>
      <c r="CB50" s="158">
        <f t="shared" si="81"/>
        <v>14.974900000000002</v>
      </c>
      <c r="CC50" s="158">
        <f t="shared" si="81"/>
        <v>11.295100000000001</v>
      </c>
      <c r="CD50" s="158">
        <f t="shared" si="81"/>
        <v>5.7292000000000005</v>
      </c>
      <c r="CE50" s="158">
        <f t="shared" si="81"/>
        <v>4.7511000000000001</v>
      </c>
      <c r="CF50" s="158">
        <f t="shared" si="81"/>
        <v>7.8240999999999996</v>
      </c>
      <c r="CG50" s="158">
        <f t="shared" si="81"/>
        <v>20.720800000000001</v>
      </c>
      <c r="CH50" s="158">
        <f t="shared" si="81"/>
        <v>18.018400000000003</v>
      </c>
      <c r="CI50" s="158">
        <f t="shared" si="81"/>
        <v>17.489000000000004</v>
      </c>
      <c r="CJ50" s="158">
        <f t="shared" si="81"/>
        <v>14.974900000000002</v>
      </c>
      <c r="CK50" s="158">
        <f t="shared" si="81"/>
        <v>11.295100000000001</v>
      </c>
      <c r="CL50" s="158">
        <f t="shared" si="81"/>
        <v>5.7292000000000005</v>
      </c>
      <c r="CM50" s="166">
        <f t="shared" si="81"/>
        <v>4.7511000000000001</v>
      </c>
    </row>
    <row r="51" spans="1:91" x14ac:dyDescent="0.2">
      <c r="A51" s="13">
        <f t="shared" si="32"/>
        <v>44</v>
      </c>
      <c r="B51" s="167" t="s">
        <v>99</v>
      </c>
      <c r="C51" s="153" t="s">
        <v>100</v>
      </c>
      <c r="D51" s="153"/>
      <c r="E51" s="153" t="s">
        <v>29</v>
      </c>
      <c r="F51" s="155" t="s">
        <v>30</v>
      </c>
      <c r="G51" s="156">
        <f t="shared" si="78"/>
        <v>40.26</v>
      </c>
      <c r="H51" s="156">
        <f t="shared" si="78"/>
        <v>295.72000000000003</v>
      </c>
      <c r="I51" s="156">
        <f t="shared" si="78"/>
        <v>604.12</v>
      </c>
      <c r="J51" s="156">
        <f t="shared" si="78"/>
        <v>27.33</v>
      </c>
      <c r="K51" s="156">
        <f t="shared" si="78"/>
        <v>189.98</v>
      </c>
      <c r="L51" s="156">
        <f t="shared" si="78"/>
        <v>386.34</v>
      </c>
      <c r="M51" s="156">
        <f t="shared" si="55"/>
        <v>2.0099999999999998</v>
      </c>
      <c r="N51" s="156">
        <f t="shared" si="33"/>
        <v>-0.35</v>
      </c>
      <c r="O51" s="156">
        <f t="shared" si="34"/>
        <v>-0.01</v>
      </c>
      <c r="P51" s="156">
        <f t="shared" si="35"/>
        <v>0</v>
      </c>
      <c r="Q51" s="157">
        <f t="shared" si="71"/>
        <v>69.600000000000009</v>
      </c>
      <c r="R51" s="157">
        <f t="shared" si="72"/>
        <v>487.71000000000004</v>
      </c>
      <c r="S51" s="157">
        <f t="shared" si="73"/>
        <v>992.47</v>
      </c>
      <c r="T51" s="158">
        <f t="shared" si="56"/>
        <v>0</v>
      </c>
      <c r="U51" s="158">
        <f t="shared" si="57"/>
        <v>7.9367000000000001</v>
      </c>
      <c r="V51" s="158">
        <f t="shared" si="58"/>
        <v>7.2643000000000004</v>
      </c>
      <c r="W51" s="158">
        <f t="shared" si="59"/>
        <v>7.2949000000000002</v>
      </c>
      <c r="X51" s="158">
        <f t="shared" si="60"/>
        <v>5.4508000000000001</v>
      </c>
      <c r="Y51" s="158">
        <f t="shared" si="61"/>
        <v>2.7610000000000001</v>
      </c>
      <c r="Z51" s="158">
        <f t="shared" si="62"/>
        <v>1.3551</v>
      </c>
      <c r="AA51" s="158">
        <f t="shared" si="63"/>
        <v>0.377</v>
      </c>
      <c r="AB51" s="159">
        <f t="shared" si="67"/>
        <v>3.4836999999999998</v>
      </c>
      <c r="AC51" s="159">
        <f t="shared" si="68"/>
        <v>1.7603</v>
      </c>
      <c r="AD51" s="157">
        <f t="shared" si="64"/>
        <v>-21.63</v>
      </c>
      <c r="AE51" s="158">
        <f t="shared" si="76"/>
        <v>0</v>
      </c>
      <c r="AF51" s="158">
        <f t="shared" si="76"/>
        <v>4.96</v>
      </c>
      <c r="AG51" s="158">
        <f t="shared" si="76"/>
        <v>2.93</v>
      </c>
      <c r="AH51" s="158">
        <f t="shared" si="76"/>
        <v>2.37</v>
      </c>
      <c r="AI51" s="158">
        <f t="shared" si="76"/>
        <v>1.7</v>
      </c>
      <c r="AJ51" s="158">
        <f t="shared" si="76"/>
        <v>0.71</v>
      </c>
      <c r="AK51" s="158">
        <f t="shared" si="76"/>
        <v>0</v>
      </c>
      <c r="AL51" s="158">
        <f t="shared" si="36"/>
        <v>0.72920000000000007</v>
      </c>
      <c r="AM51" s="158">
        <f t="shared" si="77"/>
        <v>3.8699999999999998E-2</v>
      </c>
      <c r="AN51" s="158">
        <f t="shared" si="77"/>
        <v>2.3999999999999998E-3</v>
      </c>
      <c r="AO51" s="158">
        <f t="shared" si="77"/>
        <v>0.68810000000000004</v>
      </c>
      <c r="AP51" s="168">
        <f t="shared" si="77"/>
        <v>0</v>
      </c>
      <c r="AQ51" s="158">
        <f t="shared" si="69"/>
        <v>0.39069999999999999</v>
      </c>
      <c r="AR51" s="168">
        <f t="shared" si="65"/>
        <v>0.18260000000000001</v>
      </c>
      <c r="AS51" s="161">
        <f t="shared" si="70"/>
        <v>2.9417</v>
      </c>
      <c r="AT51" s="161">
        <f t="shared" si="66"/>
        <v>1.5610999999999999</v>
      </c>
      <c r="AU51" s="160">
        <f t="shared" si="66"/>
        <v>0.58279999999999998</v>
      </c>
      <c r="AV51" s="160">
        <f t="shared" si="66"/>
        <v>0.35880000000000001</v>
      </c>
      <c r="AW51" s="160">
        <f t="shared" si="66"/>
        <v>0.13</v>
      </c>
      <c r="AX51" s="160">
        <f t="shared" si="66"/>
        <v>0.13</v>
      </c>
      <c r="AY51" s="160">
        <f t="shared" si="75"/>
        <v>0.27879999999999999</v>
      </c>
      <c r="AZ51" s="161">
        <f t="shared" si="74"/>
        <v>0.1409</v>
      </c>
      <c r="BA51" s="162">
        <v>1.035825</v>
      </c>
      <c r="BB51" s="163">
        <v>38.89</v>
      </c>
      <c r="BC51" s="164">
        <v>38.901000000000003</v>
      </c>
      <c r="BD51" s="164"/>
      <c r="BE51" s="165">
        <f t="shared" si="79"/>
        <v>47.610000000000014</v>
      </c>
      <c r="BF51" s="165">
        <f t="shared" si="79"/>
        <v>465.72</v>
      </c>
      <c r="BG51" s="165">
        <f t="shared" si="79"/>
        <v>970.48</v>
      </c>
      <c r="BH51" s="158">
        <f t="shared" si="79"/>
        <v>7.4333999999999998</v>
      </c>
      <c r="BI51" s="158">
        <f t="shared" si="79"/>
        <v>20.330100000000002</v>
      </c>
      <c r="BJ51" s="158">
        <f t="shared" si="79"/>
        <v>17.627700000000001</v>
      </c>
      <c r="BK51" s="158">
        <f t="shared" si="79"/>
        <v>17.098300000000002</v>
      </c>
      <c r="BL51" s="158">
        <f t="shared" si="79"/>
        <v>14.584199999999999</v>
      </c>
      <c r="BM51" s="158">
        <f t="shared" si="79"/>
        <v>10.904399999999999</v>
      </c>
      <c r="BN51" s="158">
        <f t="shared" si="79"/>
        <v>5.5466000000000006</v>
      </c>
      <c r="BO51" s="158">
        <f t="shared" si="80"/>
        <v>4.5685000000000002</v>
      </c>
      <c r="BP51" s="158">
        <f t="shared" si="80"/>
        <v>7.4333999999999998</v>
      </c>
      <c r="BQ51" s="158">
        <f t="shared" si="80"/>
        <v>20.330100000000002</v>
      </c>
      <c r="BR51" s="158">
        <f t="shared" si="80"/>
        <v>17.627700000000001</v>
      </c>
      <c r="BS51" s="158">
        <f t="shared" si="80"/>
        <v>17.098300000000002</v>
      </c>
      <c r="BT51" s="158">
        <f t="shared" si="80"/>
        <v>14.584199999999999</v>
      </c>
      <c r="BU51" s="158">
        <f t="shared" si="80"/>
        <v>10.904399999999999</v>
      </c>
      <c r="BV51" s="158">
        <f t="shared" si="80"/>
        <v>5.5466000000000006</v>
      </c>
      <c r="BW51" s="158">
        <f t="shared" si="80"/>
        <v>4.5685000000000002</v>
      </c>
      <c r="BX51" s="158">
        <f t="shared" si="80"/>
        <v>7.8240999999999996</v>
      </c>
      <c r="BY51" s="158">
        <f t="shared" si="81"/>
        <v>20.720800000000001</v>
      </c>
      <c r="BZ51" s="158">
        <f t="shared" si="81"/>
        <v>18.018400000000003</v>
      </c>
      <c r="CA51" s="158">
        <f t="shared" si="81"/>
        <v>17.489000000000004</v>
      </c>
      <c r="CB51" s="158">
        <f t="shared" si="81"/>
        <v>14.974900000000002</v>
      </c>
      <c r="CC51" s="158">
        <f t="shared" si="81"/>
        <v>11.295100000000001</v>
      </c>
      <c r="CD51" s="158">
        <f t="shared" si="81"/>
        <v>5.7292000000000005</v>
      </c>
      <c r="CE51" s="158">
        <f t="shared" si="81"/>
        <v>4.7511000000000001</v>
      </c>
      <c r="CF51" s="158">
        <f t="shared" si="81"/>
        <v>7.8240999999999996</v>
      </c>
      <c r="CG51" s="158">
        <f t="shared" si="81"/>
        <v>20.720800000000001</v>
      </c>
      <c r="CH51" s="158">
        <f t="shared" si="81"/>
        <v>18.018400000000003</v>
      </c>
      <c r="CI51" s="158">
        <f t="shared" si="81"/>
        <v>17.489000000000004</v>
      </c>
      <c r="CJ51" s="158">
        <f t="shared" si="81"/>
        <v>14.974900000000002</v>
      </c>
      <c r="CK51" s="158">
        <f t="shared" si="81"/>
        <v>11.295100000000001</v>
      </c>
      <c r="CL51" s="158">
        <f t="shared" si="81"/>
        <v>5.7292000000000005</v>
      </c>
      <c r="CM51" s="166">
        <f t="shared" si="81"/>
        <v>4.7511000000000001</v>
      </c>
    </row>
    <row r="52" spans="1:91" x14ac:dyDescent="0.2">
      <c r="A52" s="13">
        <f t="shared" si="32"/>
        <v>45</v>
      </c>
      <c r="B52" s="167" t="s">
        <v>101</v>
      </c>
      <c r="C52" s="153" t="s">
        <v>102</v>
      </c>
      <c r="D52" s="153"/>
      <c r="E52" s="153" t="s">
        <v>29</v>
      </c>
      <c r="F52" s="155" t="s">
        <v>30</v>
      </c>
      <c r="G52" s="156">
        <f t="shared" si="78"/>
        <v>40.26</v>
      </c>
      <c r="H52" s="156">
        <f t="shared" si="78"/>
        <v>295.72000000000003</v>
      </c>
      <c r="I52" s="156">
        <f t="shared" si="78"/>
        <v>604.12</v>
      </c>
      <c r="J52" s="156">
        <f t="shared" si="78"/>
        <v>27.33</v>
      </c>
      <c r="K52" s="156">
        <f t="shared" si="78"/>
        <v>189.98</v>
      </c>
      <c r="L52" s="156">
        <f t="shared" si="78"/>
        <v>386.34</v>
      </c>
      <c r="M52" s="156">
        <f t="shared" si="55"/>
        <v>2.0099999999999998</v>
      </c>
      <c r="N52" s="156">
        <f t="shared" si="33"/>
        <v>-0.35</v>
      </c>
      <c r="O52" s="156">
        <f t="shared" si="34"/>
        <v>-0.01</v>
      </c>
      <c r="P52" s="156">
        <f t="shared" si="35"/>
        <v>0</v>
      </c>
      <c r="Q52" s="157">
        <f t="shared" si="71"/>
        <v>69.600000000000009</v>
      </c>
      <c r="R52" s="157">
        <f t="shared" si="72"/>
        <v>487.71000000000004</v>
      </c>
      <c r="S52" s="157">
        <f t="shared" si="73"/>
        <v>992.47</v>
      </c>
      <c r="T52" s="158">
        <f t="shared" si="56"/>
        <v>0</v>
      </c>
      <c r="U52" s="158">
        <f t="shared" si="57"/>
        <v>7.9367000000000001</v>
      </c>
      <c r="V52" s="158">
        <f t="shared" si="58"/>
        <v>7.2643000000000004</v>
      </c>
      <c r="W52" s="158">
        <f t="shared" si="59"/>
        <v>7.2949000000000002</v>
      </c>
      <c r="X52" s="158">
        <f t="shared" si="60"/>
        <v>5.4508000000000001</v>
      </c>
      <c r="Y52" s="158">
        <f t="shared" si="61"/>
        <v>2.7610000000000001</v>
      </c>
      <c r="Z52" s="158">
        <f t="shared" si="62"/>
        <v>1.3551</v>
      </c>
      <c r="AA52" s="158">
        <f t="shared" si="63"/>
        <v>0.377</v>
      </c>
      <c r="AB52" s="159">
        <f t="shared" si="67"/>
        <v>3.4836999999999998</v>
      </c>
      <c r="AC52" s="159">
        <f t="shared" si="68"/>
        <v>1.7603</v>
      </c>
      <c r="AD52" s="157">
        <f t="shared" si="64"/>
        <v>-21.63</v>
      </c>
      <c r="AE52" s="158">
        <f t="shared" si="76"/>
        <v>0</v>
      </c>
      <c r="AF52" s="158">
        <f t="shared" si="76"/>
        <v>4.96</v>
      </c>
      <c r="AG52" s="158">
        <f t="shared" si="76"/>
        <v>2.93</v>
      </c>
      <c r="AH52" s="158">
        <f t="shared" si="76"/>
        <v>2.37</v>
      </c>
      <c r="AI52" s="158">
        <f t="shared" si="76"/>
        <v>1.7</v>
      </c>
      <c r="AJ52" s="158">
        <f t="shared" si="76"/>
        <v>0.71</v>
      </c>
      <c r="AK52" s="158">
        <f t="shared" si="76"/>
        <v>0</v>
      </c>
      <c r="AL52" s="158">
        <f t="shared" si="36"/>
        <v>0.72920000000000007</v>
      </c>
      <c r="AM52" s="158">
        <f t="shared" si="77"/>
        <v>3.8699999999999998E-2</v>
      </c>
      <c r="AN52" s="158">
        <f t="shared" si="77"/>
        <v>2.3999999999999998E-3</v>
      </c>
      <c r="AO52" s="158">
        <f t="shared" si="77"/>
        <v>0.68810000000000004</v>
      </c>
      <c r="AP52" s="168">
        <f t="shared" si="77"/>
        <v>0</v>
      </c>
      <c r="AQ52" s="158">
        <f t="shared" si="69"/>
        <v>0.39069999999999999</v>
      </c>
      <c r="AR52" s="168">
        <f t="shared" si="65"/>
        <v>0.18260000000000001</v>
      </c>
      <c r="AS52" s="161">
        <f t="shared" si="70"/>
        <v>2.9417</v>
      </c>
      <c r="AT52" s="161">
        <f t="shared" si="66"/>
        <v>1.5610999999999999</v>
      </c>
      <c r="AU52" s="160">
        <f t="shared" si="66"/>
        <v>0.58279999999999998</v>
      </c>
      <c r="AV52" s="160">
        <f t="shared" si="66"/>
        <v>0.35880000000000001</v>
      </c>
      <c r="AW52" s="160">
        <f t="shared" si="66"/>
        <v>0.13</v>
      </c>
      <c r="AX52" s="160">
        <f t="shared" si="66"/>
        <v>0.13</v>
      </c>
      <c r="AY52" s="160">
        <f t="shared" si="75"/>
        <v>0.27879999999999999</v>
      </c>
      <c r="AZ52" s="161">
        <f t="shared" si="74"/>
        <v>0.1409</v>
      </c>
      <c r="BA52" s="162">
        <v>1.039004</v>
      </c>
      <c r="BB52" s="163">
        <v>38.090000000000003</v>
      </c>
      <c r="BC52" s="164">
        <v>38.869999999999997</v>
      </c>
      <c r="BD52" s="164"/>
      <c r="BE52" s="165">
        <f t="shared" si="79"/>
        <v>47.610000000000014</v>
      </c>
      <c r="BF52" s="165">
        <f t="shared" si="79"/>
        <v>465.72</v>
      </c>
      <c r="BG52" s="165">
        <f t="shared" si="79"/>
        <v>970.48</v>
      </c>
      <c r="BH52" s="158">
        <f t="shared" si="79"/>
        <v>7.4333999999999998</v>
      </c>
      <c r="BI52" s="158">
        <f t="shared" si="79"/>
        <v>20.330100000000002</v>
      </c>
      <c r="BJ52" s="158">
        <f t="shared" si="79"/>
        <v>17.627700000000001</v>
      </c>
      <c r="BK52" s="158">
        <f t="shared" si="79"/>
        <v>17.098300000000002</v>
      </c>
      <c r="BL52" s="158">
        <f t="shared" si="79"/>
        <v>14.584199999999999</v>
      </c>
      <c r="BM52" s="158">
        <f t="shared" si="79"/>
        <v>10.904399999999999</v>
      </c>
      <c r="BN52" s="158">
        <f t="shared" si="79"/>
        <v>5.5466000000000006</v>
      </c>
      <c r="BO52" s="158">
        <f t="shared" si="80"/>
        <v>4.5685000000000002</v>
      </c>
      <c r="BP52" s="158">
        <f t="shared" si="80"/>
        <v>7.4333999999999998</v>
      </c>
      <c r="BQ52" s="158">
        <f t="shared" si="80"/>
        <v>20.330100000000002</v>
      </c>
      <c r="BR52" s="158">
        <f t="shared" si="80"/>
        <v>17.627700000000001</v>
      </c>
      <c r="BS52" s="158">
        <f t="shared" si="80"/>
        <v>17.098300000000002</v>
      </c>
      <c r="BT52" s="158">
        <f t="shared" si="80"/>
        <v>14.584199999999999</v>
      </c>
      <c r="BU52" s="158">
        <f t="shared" si="80"/>
        <v>10.904399999999999</v>
      </c>
      <c r="BV52" s="158">
        <f t="shared" si="80"/>
        <v>5.5466000000000006</v>
      </c>
      <c r="BW52" s="158">
        <f t="shared" si="80"/>
        <v>4.5685000000000002</v>
      </c>
      <c r="BX52" s="158">
        <f t="shared" si="80"/>
        <v>7.8240999999999996</v>
      </c>
      <c r="BY52" s="158">
        <f t="shared" si="81"/>
        <v>20.720800000000001</v>
      </c>
      <c r="BZ52" s="158">
        <f t="shared" si="81"/>
        <v>18.018400000000003</v>
      </c>
      <c r="CA52" s="158">
        <f t="shared" si="81"/>
        <v>17.489000000000004</v>
      </c>
      <c r="CB52" s="158">
        <f t="shared" si="81"/>
        <v>14.974900000000002</v>
      </c>
      <c r="CC52" s="158">
        <f t="shared" si="81"/>
        <v>11.295100000000001</v>
      </c>
      <c r="CD52" s="158">
        <f t="shared" si="81"/>
        <v>5.7292000000000005</v>
      </c>
      <c r="CE52" s="158">
        <f t="shared" si="81"/>
        <v>4.7511000000000001</v>
      </c>
      <c r="CF52" s="158">
        <f t="shared" si="81"/>
        <v>7.8240999999999996</v>
      </c>
      <c r="CG52" s="158">
        <f t="shared" si="81"/>
        <v>20.720800000000001</v>
      </c>
      <c r="CH52" s="158">
        <f t="shared" si="81"/>
        <v>18.018400000000003</v>
      </c>
      <c r="CI52" s="158">
        <f t="shared" si="81"/>
        <v>17.489000000000004</v>
      </c>
      <c r="CJ52" s="158">
        <f t="shared" si="81"/>
        <v>14.974900000000002</v>
      </c>
      <c r="CK52" s="158">
        <f t="shared" si="81"/>
        <v>11.295100000000001</v>
      </c>
      <c r="CL52" s="158">
        <f t="shared" si="81"/>
        <v>5.7292000000000005</v>
      </c>
      <c r="CM52" s="166">
        <f t="shared" si="81"/>
        <v>4.7511000000000001</v>
      </c>
    </row>
    <row r="53" spans="1:91" x14ac:dyDescent="0.2">
      <c r="A53" s="13">
        <f t="shared" si="32"/>
        <v>46</v>
      </c>
      <c r="B53" s="167" t="s">
        <v>103</v>
      </c>
      <c r="C53" s="153" t="s">
        <v>104</v>
      </c>
      <c r="D53" s="153"/>
      <c r="E53" s="153" t="s">
        <v>29</v>
      </c>
      <c r="F53" s="155" t="s">
        <v>30</v>
      </c>
      <c r="G53" s="156">
        <f t="shared" si="78"/>
        <v>40.26</v>
      </c>
      <c r="H53" s="156">
        <f t="shared" si="78"/>
        <v>295.72000000000003</v>
      </c>
      <c r="I53" s="156">
        <f t="shared" si="78"/>
        <v>604.12</v>
      </c>
      <c r="J53" s="156">
        <f t="shared" si="78"/>
        <v>27.33</v>
      </c>
      <c r="K53" s="156">
        <f t="shared" si="78"/>
        <v>189.98</v>
      </c>
      <c r="L53" s="156">
        <f t="shared" si="78"/>
        <v>386.34</v>
      </c>
      <c r="M53" s="156">
        <f t="shared" si="55"/>
        <v>2.0099999999999998</v>
      </c>
      <c r="N53" s="156">
        <f t="shared" si="33"/>
        <v>-0.35</v>
      </c>
      <c r="O53" s="156">
        <f t="shared" si="34"/>
        <v>-0.01</v>
      </c>
      <c r="P53" s="156">
        <f t="shared" si="35"/>
        <v>0</v>
      </c>
      <c r="Q53" s="157">
        <f t="shared" si="71"/>
        <v>69.600000000000009</v>
      </c>
      <c r="R53" s="157">
        <f t="shared" si="72"/>
        <v>487.71000000000004</v>
      </c>
      <c r="S53" s="157">
        <f t="shared" si="73"/>
        <v>992.47</v>
      </c>
      <c r="T53" s="158">
        <f t="shared" si="56"/>
        <v>0</v>
      </c>
      <c r="U53" s="158">
        <f t="shared" si="57"/>
        <v>7.9367000000000001</v>
      </c>
      <c r="V53" s="158">
        <f t="shared" si="58"/>
        <v>7.2643000000000004</v>
      </c>
      <c r="W53" s="158">
        <f t="shared" si="59"/>
        <v>7.2949000000000002</v>
      </c>
      <c r="X53" s="158">
        <f t="shared" si="60"/>
        <v>5.4508000000000001</v>
      </c>
      <c r="Y53" s="158">
        <f t="shared" si="61"/>
        <v>2.7610000000000001</v>
      </c>
      <c r="Z53" s="158">
        <f t="shared" si="62"/>
        <v>1.3551</v>
      </c>
      <c r="AA53" s="158">
        <f t="shared" si="63"/>
        <v>0.377</v>
      </c>
      <c r="AB53" s="159">
        <f t="shared" si="67"/>
        <v>3.4836999999999998</v>
      </c>
      <c r="AC53" s="159">
        <f t="shared" si="68"/>
        <v>1.7603</v>
      </c>
      <c r="AD53" s="157">
        <f t="shared" si="64"/>
        <v>-21.63</v>
      </c>
      <c r="AE53" s="158">
        <f t="shared" si="76"/>
        <v>0</v>
      </c>
      <c r="AF53" s="158">
        <f t="shared" si="76"/>
        <v>4.96</v>
      </c>
      <c r="AG53" s="158">
        <f t="shared" si="76"/>
        <v>2.93</v>
      </c>
      <c r="AH53" s="158">
        <f t="shared" si="76"/>
        <v>2.37</v>
      </c>
      <c r="AI53" s="158">
        <f t="shared" si="76"/>
        <v>1.7</v>
      </c>
      <c r="AJ53" s="158">
        <f t="shared" si="76"/>
        <v>0.71</v>
      </c>
      <c r="AK53" s="158">
        <f t="shared" si="76"/>
        <v>0</v>
      </c>
      <c r="AL53" s="158">
        <f t="shared" si="36"/>
        <v>0.72920000000000007</v>
      </c>
      <c r="AM53" s="158">
        <f t="shared" si="77"/>
        <v>3.8699999999999998E-2</v>
      </c>
      <c r="AN53" s="158">
        <f t="shared" si="77"/>
        <v>2.3999999999999998E-3</v>
      </c>
      <c r="AO53" s="158">
        <f t="shared" si="77"/>
        <v>0.68810000000000004</v>
      </c>
      <c r="AP53" s="168">
        <f t="shared" si="77"/>
        <v>0</v>
      </c>
      <c r="AQ53" s="158">
        <f t="shared" si="69"/>
        <v>0.39069999999999999</v>
      </c>
      <c r="AR53" s="168">
        <f t="shared" si="65"/>
        <v>0.18260000000000001</v>
      </c>
      <c r="AS53" s="161">
        <f t="shared" si="70"/>
        <v>2.9417</v>
      </c>
      <c r="AT53" s="161">
        <f t="shared" si="66"/>
        <v>1.5610999999999999</v>
      </c>
      <c r="AU53" s="160">
        <f t="shared" si="66"/>
        <v>0.58279999999999998</v>
      </c>
      <c r="AV53" s="160">
        <f t="shared" si="66"/>
        <v>0.35880000000000001</v>
      </c>
      <c r="AW53" s="160">
        <f t="shared" si="66"/>
        <v>0.13</v>
      </c>
      <c r="AX53" s="160">
        <f t="shared" si="66"/>
        <v>0.13</v>
      </c>
      <c r="AY53" s="160">
        <f t="shared" si="75"/>
        <v>0.27879999999999999</v>
      </c>
      <c r="AZ53" s="161">
        <f t="shared" si="74"/>
        <v>0.1409</v>
      </c>
      <c r="BA53" s="162">
        <v>1.0203340000000001</v>
      </c>
      <c r="BB53" s="163">
        <v>38.86</v>
      </c>
      <c r="BC53" s="164">
        <v>39.192999999999998</v>
      </c>
      <c r="BD53" s="164"/>
      <c r="BE53" s="165">
        <f t="shared" si="79"/>
        <v>47.610000000000014</v>
      </c>
      <c r="BF53" s="165">
        <f t="shared" si="79"/>
        <v>465.72</v>
      </c>
      <c r="BG53" s="165">
        <f t="shared" si="79"/>
        <v>970.48</v>
      </c>
      <c r="BH53" s="158">
        <f t="shared" si="79"/>
        <v>7.4333999999999998</v>
      </c>
      <c r="BI53" s="158">
        <f t="shared" si="79"/>
        <v>20.330100000000002</v>
      </c>
      <c r="BJ53" s="158">
        <f t="shared" si="79"/>
        <v>17.627700000000001</v>
      </c>
      <c r="BK53" s="158">
        <f t="shared" si="79"/>
        <v>17.098300000000002</v>
      </c>
      <c r="BL53" s="158">
        <f t="shared" si="79"/>
        <v>14.584199999999999</v>
      </c>
      <c r="BM53" s="158">
        <f t="shared" si="79"/>
        <v>10.904399999999999</v>
      </c>
      <c r="BN53" s="158">
        <f t="shared" si="79"/>
        <v>5.5466000000000006</v>
      </c>
      <c r="BO53" s="158">
        <f t="shared" si="80"/>
        <v>4.5685000000000002</v>
      </c>
      <c r="BP53" s="158">
        <f t="shared" si="80"/>
        <v>7.4333999999999998</v>
      </c>
      <c r="BQ53" s="158">
        <f t="shared" si="80"/>
        <v>20.330100000000002</v>
      </c>
      <c r="BR53" s="158">
        <f t="shared" si="80"/>
        <v>17.627700000000001</v>
      </c>
      <c r="BS53" s="158">
        <f t="shared" si="80"/>
        <v>17.098300000000002</v>
      </c>
      <c r="BT53" s="158">
        <f t="shared" si="80"/>
        <v>14.584199999999999</v>
      </c>
      <c r="BU53" s="158">
        <f t="shared" si="80"/>
        <v>10.904399999999999</v>
      </c>
      <c r="BV53" s="158">
        <f t="shared" si="80"/>
        <v>5.5466000000000006</v>
      </c>
      <c r="BW53" s="158">
        <f t="shared" si="80"/>
        <v>4.5685000000000002</v>
      </c>
      <c r="BX53" s="158">
        <f t="shared" si="80"/>
        <v>7.8240999999999996</v>
      </c>
      <c r="BY53" s="158">
        <f t="shared" si="81"/>
        <v>20.720800000000001</v>
      </c>
      <c r="BZ53" s="158">
        <f t="shared" si="81"/>
        <v>18.018400000000003</v>
      </c>
      <c r="CA53" s="158">
        <f t="shared" si="81"/>
        <v>17.489000000000004</v>
      </c>
      <c r="CB53" s="158">
        <f t="shared" si="81"/>
        <v>14.974900000000002</v>
      </c>
      <c r="CC53" s="158">
        <f t="shared" si="81"/>
        <v>11.295100000000001</v>
      </c>
      <c r="CD53" s="158">
        <f t="shared" si="81"/>
        <v>5.7292000000000005</v>
      </c>
      <c r="CE53" s="158">
        <f t="shared" si="81"/>
        <v>4.7511000000000001</v>
      </c>
      <c r="CF53" s="158">
        <f t="shared" si="81"/>
        <v>7.8240999999999996</v>
      </c>
      <c r="CG53" s="158">
        <f t="shared" si="81"/>
        <v>20.720800000000001</v>
      </c>
      <c r="CH53" s="158">
        <f t="shared" si="81"/>
        <v>18.018400000000003</v>
      </c>
      <c r="CI53" s="158">
        <f t="shared" si="81"/>
        <v>17.489000000000004</v>
      </c>
      <c r="CJ53" s="158">
        <f t="shared" si="81"/>
        <v>14.974900000000002</v>
      </c>
      <c r="CK53" s="158">
        <f t="shared" si="81"/>
        <v>11.295100000000001</v>
      </c>
      <c r="CL53" s="158">
        <f t="shared" si="81"/>
        <v>5.7292000000000005</v>
      </c>
      <c r="CM53" s="166">
        <f t="shared" si="81"/>
        <v>4.7511000000000001</v>
      </c>
    </row>
    <row r="54" spans="1:91" x14ac:dyDescent="0.2">
      <c r="A54" s="13">
        <f t="shared" si="32"/>
        <v>47</v>
      </c>
      <c r="B54" s="167" t="s">
        <v>105</v>
      </c>
      <c r="C54" s="153" t="s">
        <v>106</v>
      </c>
      <c r="D54" s="153"/>
      <c r="E54" s="153" t="s">
        <v>29</v>
      </c>
      <c r="F54" s="155" t="s">
        <v>30</v>
      </c>
      <c r="G54" s="156">
        <f t="shared" si="78"/>
        <v>40.26</v>
      </c>
      <c r="H54" s="156">
        <f t="shared" si="78"/>
        <v>295.72000000000003</v>
      </c>
      <c r="I54" s="156">
        <f t="shared" si="78"/>
        <v>604.12</v>
      </c>
      <c r="J54" s="156">
        <f t="shared" si="78"/>
        <v>27.33</v>
      </c>
      <c r="K54" s="156">
        <f t="shared" si="78"/>
        <v>189.98</v>
      </c>
      <c r="L54" s="156">
        <f t="shared" si="78"/>
        <v>386.34</v>
      </c>
      <c r="M54" s="156">
        <f t="shared" si="55"/>
        <v>2.0099999999999998</v>
      </c>
      <c r="N54" s="156">
        <f t="shared" si="33"/>
        <v>-0.35</v>
      </c>
      <c r="O54" s="156">
        <f t="shared" si="34"/>
        <v>-0.01</v>
      </c>
      <c r="P54" s="156">
        <f t="shared" si="35"/>
        <v>0</v>
      </c>
      <c r="Q54" s="157">
        <f t="shared" si="71"/>
        <v>69.600000000000009</v>
      </c>
      <c r="R54" s="157">
        <f t="shared" si="72"/>
        <v>487.71000000000004</v>
      </c>
      <c r="S54" s="157">
        <f t="shared" si="73"/>
        <v>992.47</v>
      </c>
      <c r="T54" s="158">
        <f t="shared" si="56"/>
        <v>0</v>
      </c>
      <c r="U54" s="158">
        <f t="shared" si="57"/>
        <v>7.9367000000000001</v>
      </c>
      <c r="V54" s="158">
        <f t="shared" si="58"/>
        <v>7.2643000000000004</v>
      </c>
      <c r="W54" s="158">
        <f t="shared" si="59"/>
        <v>7.2949000000000002</v>
      </c>
      <c r="X54" s="158">
        <f t="shared" si="60"/>
        <v>5.4508000000000001</v>
      </c>
      <c r="Y54" s="158">
        <f t="shared" si="61"/>
        <v>2.7610000000000001</v>
      </c>
      <c r="Z54" s="158">
        <f t="shared" si="62"/>
        <v>1.3551</v>
      </c>
      <c r="AA54" s="158">
        <f t="shared" si="63"/>
        <v>0.377</v>
      </c>
      <c r="AB54" s="159">
        <f t="shared" si="67"/>
        <v>3.4836999999999998</v>
      </c>
      <c r="AC54" s="159">
        <f t="shared" si="68"/>
        <v>1.7603</v>
      </c>
      <c r="AD54" s="157">
        <f t="shared" si="64"/>
        <v>-21.63</v>
      </c>
      <c r="AE54" s="158">
        <f t="shared" si="76"/>
        <v>0</v>
      </c>
      <c r="AF54" s="158">
        <f t="shared" si="76"/>
        <v>4.96</v>
      </c>
      <c r="AG54" s="158">
        <f t="shared" si="76"/>
        <v>2.93</v>
      </c>
      <c r="AH54" s="158">
        <f t="shared" si="76"/>
        <v>2.37</v>
      </c>
      <c r="AI54" s="158">
        <f t="shared" si="76"/>
        <v>1.7</v>
      </c>
      <c r="AJ54" s="158">
        <f t="shared" si="76"/>
        <v>0.71</v>
      </c>
      <c r="AK54" s="158">
        <f t="shared" si="76"/>
        <v>0</v>
      </c>
      <c r="AL54" s="158">
        <f t="shared" si="36"/>
        <v>0.72920000000000007</v>
      </c>
      <c r="AM54" s="158">
        <f t="shared" si="77"/>
        <v>3.8699999999999998E-2</v>
      </c>
      <c r="AN54" s="158">
        <f t="shared" si="77"/>
        <v>2.3999999999999998E-3</v>
      </c>
      <c r="AO54" s="158">
        <f t="shared" si="77"/>
        <v>0.68810000000000004</v>
      </c>
      <c r="AP54" s="168">
        <f t="shared" si="77"/>
        <v>0</v>
      </c>
      <c r="AQ54" s="158">
        <f t="shared" si="69"/>
        <v>0.39069999999999999</v>
      </c>
      <c r="AR54" s="168">
        <f t="shared" si="65"/>
        <v>0.18260000000000001</v>
      </c>
      <c r="AS54" s="161">
        <f t="shared" si="70"/>
        <v>2.9417</v>
      </c>
      <c r="AT54" s="161">
        <f t="shared" si="66"/>
        <v>1.5610999999999999</v>
      </c>
      <c r="AU54" s="160">
        <f t="shared" si="66"/>
        <v>0.58279999999999998</v>
      </c>
      <c r="AV54" s="160">
        <f t="shared" si="66"/>
        <v>0.35880000000000001</v>
      </c>
      <c r="AW54" s="160">
        <f t="shared" si="66"/>
        <v>0.13</v>
      </c>
      <c r="AX54" s="160">
        <f t="shared" si="66"/>
        <v>0.13</v>
      </c>
      <c r="AY54" s="160">
        <f t="shared" si="75"/>
        <v>0.27879999999999999</v>
      </c>
      <c r="AZ54" s="161">
        <f t="shared" si="74"/>
        <v>0.1409</v>
      </c>
      <c r="BA54" s="162">
        <v>1.0299419999999999</v>
      </c>
      <c r="BB54" s="163">
        <v>38.93</v>
      </c>
      <c r="BC54" s="164">
        <v>38.982999999999997</v>
      </c>
      <c r="BD54" s="164"/>
      <c r="BE54" s="165">
        <f t="shared" si="79"/>
        <v>47.610000000000014</v>
      </c>
      <c r="BF54" s="165">
        <f t="shared" si="79"/>
        <v>465.72</v>
      </c>
      <c r="BG54" s="165">
        <f t="shared" si="79"/>
        <v>970.48</v>
      </c>
      <c r="BH54" s="158">
        <f t="shared" si="79"/>
        <v>7.4333999999999998</v>
      </c>
      <c r="BI54" s="158">
        <f t="shared" si="79"/>
        <v>20.330100000000002</v>
      </c>
      <c r="BJ54" s="158">
        <f t="shared" si="79"/>
        <v>17.627700000000001</v>
      </c>
      <c r="BK54" s="158">
        <f t="shared" si="79"/>
        <v>17.098300000000002</v>
      </c>
      <c r="BL54" s="158">
        <f t="shared" si="79"/>
        <v>14.584199999999999</v>
      </c>
      <c r="BM54" s="158">
        <f t="shared" si="79"/>
        <v>10.904399999999999</v>
      </c>
      <c r="BN54" s="158">
        <f t="shared" si="79"/>
        <v>5.5466000000000006</v>
      </c>
      <c r="BO54" s="158">
        <f t="shared" si="80"/>
        <v>4.5685000000000002</v>
      </c>
      <c r="BP54" s="158">
        <f t="shared" si="80"/>
        <v>7.4333999999999998</v>
      </c>
      <c r="BQ54" s="158">
        <f t="shared" si="80"/>
        <v>20.330100000000002</v>
      </c>
      <c r="BR54" s="158">
        <f t="shared" si="80"/>
        <v>17.627700000000001</v>
      </c>
      <c r="BS54" s="158">
        <f t="shared" si="80"/>
        <v>17.098300000000002</v>
      </c>
      <c r="BT54" s="158">
        <f t="shared" si="80"/>
        <v>14.584199999999999</v>
      </c>
      <c r="BU54" s="158">
        <f t="shared" si="80"/>
        <v>10.904399999999999</v>
      </c>
      <c r="BV54" s="158">
        <f t="shared" si="80"/>
        <v>5.5466000000000006</v>
      </c>
      <c r="BW54" s="158">
        <f t="shared" si="80"/>
        <v>4.5685000000000002</v>
      </c>
      <c r="BX54" s="158">
        <f t="shared" si="80"/>
        <v>7.8240999999999996</v>
      </c>
      <c r="BY54" s="158">
        <f t="shared" si="81"/>
        <v>20.720800000000001</v>
      </c>
      <c r="BZ54" s="158">
        <f t="shared" si="81"/>
        <v>18.018400000000003</v>
      </c>
      <c r="CA54" s="158">
        <f t="shared" si="81"/>
        <v>17.489000000000004</v>
      </c>
      <c r="CB54" s="158">
        <f t="shared" si="81"/>
        <v>14.974900000000002</v>
      </c>
      <c r="CC54" s="158">
        <f t="shared" si="81"/>
        <v>11.295100000000001</v>
      </c>
      <c r="CD54" s="158">
        <f t="shared" si="81"/>
        <v>5.7292000000000005</v>
      </c>
      <c r="CE54" s="158">
        <f t="shared" si="81"/>
        <v>4.7511000000000001</v>
      </c>
      <c r="CF54" s="158">
        <f t="shared" si="81"/>
        <v>7.8240999999999996</v>
      </c>
      <c r="CG54" s="158">
        <f t="shared" si="81"/>
        <v>20.720800000000001</v>
      </c>
      <c r="CH54" s="158">
        <f t="shared" si="81"/>
        <v>18.018400000000003</v>
      </c>
      <c r="CI54" s="158">
        <f t="shared" si="81"/>
        <v>17.489000000000004</v>
      </c>
      <c r="CJ54" s="158">
        <f t="shared" si="81"/>
        <v>14.974900000000002</v>
      </c>
      <c r="CK54" s="158">
        <f t="shared" si="81"/>
        <v>11.295100000000001</v>
      </c>
      <c r="CL54" s="158">
        <f t="shared" si="81"/>
        <v>5.7292000000000005</v>
      </c>
      <c r="CM54" s="166">
        <f t="shared" si="81"/>
        <v>4.7511000000000001</v>
      </c>
    </row>
    <row r="55" spans="1:91" x14ac:dyDescent="0.2">
      <c r="A55" s="13">
        <f t="shared" si="32"/>
        <v>48</v>
      </c>
      <c r="B55" s="167" t="s">
        <v>107</v>
      </c>
      <c r="C55" s="153" t="s">
        <v>108</v>
      </c>
      <c r="D55" s="153"/>
      <c r="E55" s="153" t="s">
        <v>29</v>
      </c>
      <c r="F55" s="155" t="s">
        <v>30</v>
      </c>
      <c r="G55" s="156">
        <f t="shared" si="78"/>
        <v>40.26</v>
      </c>
      <c r="H55" s="156">
        <f t="shared" si="78"/>
        <v>295.72000000000003</v>
      </c>
      <c r="I55" s="156">
        <f t="shared" si="78"/>
        <v>604.12</v>
      </c>
      <c r="J55" s="156">
        <f t="shared" si="78"/>
        <v>27.33</v>
      </c>
      <c r="K55" s="156">
        <f t="shared" si="78"/>
        <v>189.98</v>
      </c>
      <c r="L55" s="156">
        <f t="shared" si="78"/>
        <v>386.34</v>
      </c>
      <c r="M55" s="156">
        <f t="shared" si="55"/>
        <v>2.0099999999999998</v>
      </c>
      <c r="N55" s="156">
        <f t="shared" si="33"/>
        <v>-0.35</v>
      </c>
      <c r="O55" s="156">
        <f t="shared" si="34"/>
        <v>-0.01</v>
      </c>
      <c r="P55" s="156">
        <f t="shared" si="35"/>
        <v>0</v>
      </c>
      <c r="Q55" s="157">
        <f t="shared" si="71"/>
        <v>69.600000000000009</v>
      </c>
      <c r="R55" s="157">
        <f t="shared" si="72"/>
        <v>487.71000000000004</v>
      </c>
      <c r="S55" s="157">
        <f t="shared" si="73"/>
        <v>992.47</v>
      </c>
      <c r="T55" s="158">
        <f t="shared" si="56"/>
        <v>0</v>
      </c>
      <c r="U55" s="158">
        <f t="shared" si="57"/>
        <v>7.9367000000000001</v>
      </c>
      <c r="V55" s="158">
        <f t="shared" si="58"/>
        <v>7.2643000000000004</v>
      </c>
      <c r="W55" s="158">
        <f t="shared" si="59"/>
        <v>7.2949000000000002</v>
      </c>
      <c r="X55" s="158">
        <f t="shared" si="60"/>
        <v>5.4508000000000001</v>
      </c>
      <c r="Y55" s="158">
        <f t="shared" si="61"/>
        <v>2.7610000000000001</v>
      </c>
      <c r="Z55" s="158">
        <f t="shared" si="62"/>
        <v>1.3551</v>
      </c>
      <c r="AA55" s="158">
        <f t="shared" si="63"/>
        <v>0.377</v>
      </c>
      <c r="AB55" s="159">
        <f t="shared" si="67"/>
        <v>3.4836999999999998</v>
      </c>
      <c r="AC55" s="159">
        <f t="shared" si="68"/>
        <v>1.7603</v>
      </c>
      <c r="AD55" s="157">
        <f t="shared" si="64"/>
        <v>-21.63</v>
      </c>
      <c r="AE55" s="158">
        <f t="shared" si="76"/>
        <v>0</v>
      </c>
      <c r="AF55" s="158">
        <f t="shared" si="76"/>
        <v>4.96</v>
      </c>
      <c r="AG55" s="158">
        <f t="shared" si="76"/>
        <v>2.93</v>
      </c>
      <c r="AH55" s="158">
        <f t="shared" si="76"/>
        <v>2.37</v>
      </c>
      <c r="AI55" s="158">
        <f t="shared" si="76"/>
        <v>1.7</v>
      </c>
      <c r="AJ55" s="158">
        <f t="shared" si="76"/>
        <v>0.71</v>
      </c>
      <c r="AK55" s="158">
        <f t="shared" si="76"/>
        <v>0</v>
      </c>
      <c r="AL55" s="158">
        <f t="shared" si="36"/>
        <v>0.72920000000000007</v>
      </c>
      <c r="AM55" s="158">
        <f t="shared" si="77"/>
        <v>3.8699999999999998E-2</v>
      </c>
      <c r="AN55" s="158">
        <f t="shared" si="77"/>
        <v>2.3999999999999998E-3</v>
      </c>
      <c r="AO55" s="158">
        <f t="shared" si="77"/>
        <v>0.68810000000000004</v>
      </c>
      <c r="AP55" s="168">
        <f t="shared" si="77"/>
        <v>0</v>
      </c>
      <c r="AQ55" s="158">
        <f t="shared" si="69"/>
        <v>0.39069999999999999</v>
      </c>
      <c r="AR55" s="168">
        <f t="shared" si="65"/>
        <v>0.18260000000000001</v>
      </c>
      <c r="AS55" s="161">
        <f t="shared" si="70"/>
        <v>2.9417</v>
      </c>
      <c r="AT55" s="161">
        <f t="shared" si="66"/>
        <v>1.5610999999999999</v>
      </c>
      <c r="AU55" s="160">
        <f t="shared" si="66"/>
        <v>0.58279999999999998</v>
      </c>
      <c r="AV55" s="160">
        <f t="shared" si="66"/>
        <v>0.35880000000000001</v>
      </c>
      <c r="AW55" s="160">
        <f t="shared" si="66"/>
        <v>0.13</v>
      </c>
      <c r="AX55" s="160">
        <f t="shared" si="66"/>
        <v>0.13</v>
      </c>
      <c r="AY55" s="160">
        <f t="shared" si="75"/>
        <v>0.27879999999999999</v>
      </c>
      <c r="AZ55" s="161">
        <f t="shared" si="74"/>
        <v>0.1409</v>
      </c>
      <c r="BA55" s="162">
        <v>1.0376350000000001</v>
      </c>
      <c r="BB55" s="163">
        <v>38.93</v>
      </c>
      <c r="BC55" s="164">
        <v>39.223199999999999</v>
      </c>
      <c r="BD55" s="164"/>
      <c r="BE55" s="165">
        <f t="shared" si="79"/>
        <v>47.610000000000014</v>
      </c>
      <c r="BF55" s="165">
        <f t="shared" si="79"/>
        <v>465.72</v>
      </c>
      <c r="BG55" s="165">
        <f t="shared" si="79"/>
        <v>970.48</v>
      </c>
      <c r="BH55" s="158">
        <f t="shared" si="79"/>
        <v>7.4333999999999998</v>
      </c>
      <c r="BI55" s="158">
        <f t="shared" si="79"/>
        <v>20.330100000000002</v>
      </c>
      <c r="BJ55" s="158">
        <f t="shared" si="79"/>
        <v>17.627700000000001</v>
      </c>
      <c r="BK55" s="158">
        <f t="shared" si="79"/>
        <v>17.098300000000002</v>
      </c>
      <c r="BL55" s="158">
        <f t="shared" si="79"/>
        <v>14.584199999999999</v>
      </c>
      <c r="BM55" s="158">
        <f t="shared" si="79"/>
        <v>10.904399999999999</v>
      </c>
      <c r="BN55" s="158">
        <f t="shared" si="79"/>
        <v>5.5466000000000006</v>
      </c>
      <c r="BO55" s="158">
        <f t="shared" si="80"/>
        <v>4.5685000000000002</v>
      </c>
      <c r="BP55" s="158">
        <f t="shared" si="80"/>
        <v>7.4333999999999998</v>
      </c>
      <c r="BQ55" s="158">
        <f t="shared" si="80"/>
        <v>20.330100000000002</v>
      </c>
      <c r="BR55" s="158">
        <f t="shared" si="80"/>
        <v>17.627700000000001</v>
      </c>
      <c r="BS55" s="158">
        <f t="shared" si="80"/>
        <v>17.098300000000002</v>
      </c>
      <c r="BT55" s="158">
        <f t="shared" si="80"/>
        <v>14.584199999999999</v>
      </c>
      <c r="BU55" s="158">
        <f t="shared" si="80"/>
        <v>10.904399999999999</v>
      </c>
      <c r="BV55" s="158">
        <f t="shared" si="80"/>
        <v>5.5466000000000006</v>
      </c>
      <c r="BW55" s="158">
        <f t="shared" si="80"/>
        <v>4.5685000000000002</v>
      </c>
      <c r="BX55" s="158">
        <f t="shared" si="80"/>
        <v>7.8240999999999996</v>
      </c>
      <c r="BY55" s="158">
        <f t="shared" si="81"/>
        <v>20.720800000000001</v>
      </c>
      <c r="BZ55" s="158">
        <f t="shared" si="81"/>
        <v>18.018400000000003</v>
      </c>
      <c r="CA55" s="158">
        <f t="shared" si="81"/>
        <v>17.489000000000004</v>
      </c>
      <c r="CB55" s="158">
        <f t="shared" si="81"/>
        <v>14.974900000000002</v>
      </c>
      <c r="CC55" s="158">
        <f t="shared" si="81"/>
        <v>11.295100000000001</v>
      </c>
      <c r="CD55" s="158">
        <f t="shared" si="81"/>
        <v>5.7292000000000005</v>
      </c>
      <c r="CE55" s="158">
        <f t="shared" si="81"/>
        <v>4.7511000000000001</v>
      </c>
      <c r="CF55" s="158">
        <f t="shared" si="81"/>
        <v>7.8240999999999996</v>
      </c>
      <c r="CG55" s="158">
        <f t="shared" si="81"/>
        <v>20.720800000000001</v>
      </c>
      <c r="CH55" s="158">
        <f t="shared" si="81"/>
        <v>18.018400000000003</v>
      </c>
      <c r="CI55" s="158">
        <f t="shared" si="81"/>
        <v>17.489000000000004</v>
      </c>
      <c r="CJ55" s="158">
        <f t="shared" si="81"/>
        <v>14.974900000000002</v>
      </c>
      <c r="CK55" s="158">
        <f t="shared" si="81"/>
        <v>11.295100000000001</v>
      </c>
      <c r="CL55" s="158">
        <f t="shared" si="81"/>
        <v>5.7292000000000005</v>
      </c>
      <c r="CM55" s="166">
        <f t="shared" si="81"/>
        <v>4.7511000000000001</v>
      </c>
    </row>
    <row r="56" spans="1:91" ht="16.5" x14ac:dyDescent="0.2">
      <c r="A56" s="13">
        <f t="shared" si="32"/>
        <v>49</v>
      </c>
      <c r="B56" s="167" t="s">
        <v>109</v>
      </c>
      <c r="C56" s="153" t="s">
        <v>98</v>
      </c>
      <c r="D56" s="153"/>
      <c r="E56" s="153" t="s">
        <v>29</v>
      </c>
      <c r="F56" s="155" t="s">
        <v>30</v>
      </c>
      <c r="G56" s="156">
        <f t="shared" si="78"/>
        <v>40.26</v>
      </c>
      <c r="H56" s="156">
        <f t="shared" si="78"/>
        <v>295.72000000000003</v>
      </c>
      <c r="I56" s="156">
        <f t="shared" si="78"/>
        <v>604.12</v>
      </c>
      <c r="J56" s="156">
        <f t="shared" si="78"/>
        <v>27.33</v>
      </c>
      <c r="K56" s="156">
        <f t="shared" si="78"/>
        <v>189.98</v>
      </c>
      <c r="L56" s="156">
        <f t="shared" si="78"/>
        <v>386.34</v>
      </c>
      <c r="M56" s="156">
        <f t="shared" si="55"/>
        <v>2.0099999999999998</v>
      </c>
      <c r="N56" s="156">
        <f t="shared" si="33"/>
        <v>-0.35</v>
      </c>
      <c r="O56" s="156">
        <f t="shared" si="34"/>
        <v>-0.01</v>
      </c>
      <c r="P56" s="156">
        <f t="shared" si="35"/>
        <v>0</v>
      </c>
      <c r="Q56" s="157">
        <f t="shared" si="71"/>
        <v>69.600000000000009</v>
      </c>
      <c r="R56" s="157">
        <f t="shared" si="72"/>
        <v>487.71000000000004</v>
      </c>
      <c r="S56" s="157">
        <f t="shared" si="73"/>
        <v>992.47</v>
      </c>
      <c r="T56" s="158">
        <f t="shared" si="56"/>
        <v>0</v>
      </c>
      <c r="U56" s="158">
        <f t="shared" si="57"/>
        <v>7.9367000000000001</v>
      </c>
      <c r="V56" s="158">
        <f t="shared" si="58"/>
        <v>7.2643000000000004</v>
      </c>
      <c r="W56" s="158">
        <f t="shared" si="59"/>
        <v>7.2949000000000002</v>
      </c>
      <c r="X56" s="158">
        <f t="shared" si="60"/>
        <v>5.4508000000000001</v>
      </c>
      <c r="Y56" s="158">
        <f t="shared" si="61"/>
        <v>2.7610000000000001</v>
      </c>
      <c r="Z56" s="158">
        <f t="shared" si="62"/>
        <v>1.3551</v>
      </c>
      <c r="AA56" s="158">
        <f t="shared" si="63"/>
        <v>0.377</v>
      </c>
      <c r="AB56" s="159">
        <f t="shared" si="67"/>
        <v>3.4836999999999998</v>
      </c>
      <c r="AC56" s="159">
        <f t="shared" si="68"/>
        <v>1.7603</v>
      </c>
      <c r="AD56" s="157">
        <f t="shared" si="64"/>
        <v>-21.63</v>
      </c>
      <c r="AE56" s="158">
        <f t="shared" si="76"/>
        <v>0</v>
      </c>
      <c r="AF56" s="158">
        <f t="shared" si="76"/>
        <v>4.96</v>
      </c>
      <c r="AG56" s="158">
        <f t="shared" si="76"/>
        <v>2.93</v>
      </c>
      <c r="AH56" s="158">
        <f t="shared" si="76"/>
        <v>2.37</v>
      </c>
      <c r="AI56" s="158">
        <f t="shared" si="76"/>
        <v>1.7</v>
      </c>
      <c r="AJ56" s="158">
        <f t="shared" si="76"/>
        <v>0.71</v>
      </c>
      <c r="AK56" s="158">
        <f t="shared" si="76"/>
        <v>0</v>
      </c>
      <c r="AL56" s="158">
        <f t="shared" si="36"/>
        <v>0.72920000000000007</v>
      </c>
      <c r="AM56" s="158">
        <f t="shared" si="77"/>
        <v>3.8699999999999998E-2</v>
      </c>
      <c r="AN56" s="158">
        <f t="shared" si="77"/>
        <v>2.3999999999999998E-3</v>
      </c>
      <c r="AO56" s="158">
        <f t="shared" si="77"/>
        <v>0.68810000000000004</v>
      </c>
      <c r="AP56" s="168">
        <f t="shared" si="77"/>
        <v>0</v>
      </c>
      <c r="AQ56" s="158">
        <f t="shared" si="69"/>
        <v>0.39069999999999999</v>
      </c>
      <c r="AR56" s="168">
        <f t="shared" si="65"/>
        <v>0.18260000000000001</v>
      </c>
      <c r="AS56" s="161">
        <f t="shared" si="70"/>
        <v>2.9417</v>
      </c>
      <c r="AT56" s="161">
        <f t="shared" si="66"/>
        <v>1.5610999999999999</v>
      </c>
      <c r="AU56" s="160">
        <f t="shared" si="66"/>
        <v>0.58279999999999998</v>
      </c>
      <c r="AV56" s="160">
        <f t="shared" si="66"/>
        <v>0.35880000000000001</v>
      </c>
      <c r="AW56" s="160">
        <f t="shared" si="66"/>
        <v>0.13</v>
      </c>
      <c r="AX56" s="160">
        <f t="shared" si="66"/>
        <v>0.13</v>
      </c>
      <c r="AY56" s="160">
        <f t="shared" si="75"/>
        <v>0.27879999999999999</v>
      </c>
      <c r="AZ56" s="161">
        <f t="shared" si="74"/>
        <v>0.1409</v>
      </c>
      <c r="BA56" s="162">
        <v>1.0299419999999999</v>
      </c>
      <c r="BB56" s="163">
        <v>38.93</v>
      </c>
      <c r="BC56" s="164">
        <v>38.982999999999997</v>
      </c>
      <c r="BD56" s="164"/>
      <c r="BE56" s="165">
        <f t="shared" si="79"/>
        <v>47.610000000000014</v>
      </c>
      <c r="BF56" s="165">
        <f t="shared" si="79"/>
        <v>465.72</v>
      </c>
      <c r="BG56" s="165">
        <f t="shared" si="79"/>
        <v>970.48</v>
      </c>
      <c r="BH56" s="158">
        <f t="shared" si="79"/>
        <v>7.4333999999999998</v>
      </c>
      <c r="BI56" s="158">
        <f t="shared" si="79"/>
        <v>20.330100000000002</v>
      </c>
      <c r="BJ56" s="158">
        <f t="shared" si="79"/>
        <v>17.627700000000001</v>
      </c>
      <c r="BK56" s="158">
        <f t="shared" si="79"/>
        <v>17.098300000000002</v>
      </c>
      <c r="BL56" s="158">
        <f t="shared" si="79"/>
        <v>14.584199999999999</v>
      </c>
      <c r="BM56" s="158">
        <f t="shared" si="79"/>
        <v>10.904399999999999</v>
      </c>
      <c r="BN56" s="158">
        <f t="shared" si="79"/>
        <v>5.5466000000000006</v>
      </c>
      <c r="BO56" s="158">
        <f t="shared" si="80"/>
        <v>4.5685000000000002</v>
      </c>
      <c r="BP56" s="158">
        <f t="shared" si="80"/>
        <v>7.4333999999999998</v>
      </c>
      <c r="BQ56" s="158">
        <f t="shared" si="80"/>
        <v>20.330100000000002</v>
      </c>
      <c r="BR56" s="158">
        <f t="shared" si="80"/>
        <v>17.627700000000001</v>
      </c>
      <c r="BS56" s="158">
        <f t="shared" si="80"/>
        <v>17.098300000000002</v>
      </c>
      <c r="BT56" s="158">
        <f t="shared" si="80"/>
        <v>14.584199999999999</v>
      </c>
      <c r="BU56" s="158">
        <f t="shared" si="80"/>
        <v>10.904399999999999</v>
      </c>
      <c r="BV56" s="158">
        <f t="shared" si="80"/>
        <v>5.5466000000000006</v>
      </c>
      <c r="BW56" s="158">
        <f t="shared" si="80"/>
        <v>4.5685000000000002</v>
      </c>
      <c r="BX56" s="158">
        <f t="shared" si="80"/>
        <v>7.8240999999999996</v>
      </c>
      <c r="BY56" s="158">
        <f t="shared" si="81"/>
        <v>20.720800000000001</v>
      </c>
      <c r="BZ56" s="158">
        <f t="shared" si="81"/>
        <v>18.018400000000003</v>
      </c>
      <c r="CA56" s="158">
        <f t="shared" si="81"/>
        <v>17.489000000000004</v>
      </c>
      <c r="CB56" s="158">
        <f t="shared" si="81"/>
        <v>14.974900000000002</v>
      </c>
      <c r="CC56" s="158">
        <f t="shared" si="81"/>
        <v>11.295100000000001</v>
      </c>
      <c r="CD56" s="158">
        <f t="shared" si="81"/>
        <v>5.7292000000000005</v>
      </c>
      <c r="CE56" s="158">
        <f t="shared" si="81"/>
        <v>4.7511000000000001</v>
      </c>
      <c r="CF56" s="158">
        <f t="shared" si="81"/>
        <v>7.8240999999999996</v>
      </c>
      <c r="CG56" s="158">
        <f t="shared" si="81"/>
        <v>20.720800000000001</v>
      </c>
      <c r="CH56" s="158">
        <f t="shared" si="81"/>
        <v>18.018400000000003</v>
      </c>
      <c r="CI56" s="158">
        <f t="shared" si="81"/>
        <v>17.489000000000004</v>
      </c>
      <c r="CJ56" s="158">
        <f t="shared" si="81"/>
        <v>14.974900000000002</v>
      </c>
      <c r="CK56" s="158">
        <f t="shared" si="81"/>
        <v>11.295100000000001</v>
      </c>
      <c r="CL56" s="158">
        <f t="shared" si="81"/>
        <v>5.7292000000000005</v>
      </c>
      <c r="CM56" s="166">
        <f t="shared" si="81"/>
        <v>4.7511000000000001</v>
      </c>
    </row>
    <row r="57" spans="1:91" x14ac:dyDescent="0.2">
      <c r="A57" s="13">
        <f t="shared" si="32"/>
        <v>50</v>
      </c>
      <c r="B57" s="167" t="s">
        <v>110</v>
      </c>
      <c r="C57" s="153" t="s">
        <v>41</v>
      </c>
      <c r="D57" s="153"/>
      <c r="E57" s="153" t="s">
        <v>29</v>
      </c>
      <c r="F57" s="155" t="s">
        <v>30</v>
      </c>
      <c r="G57" s="156">
        <f t="shared" si="78"/>
        <v>40.26</v>
      </c>
      <c r="H57" s="156">
        <f t="shared" si="78"/>
        <v>295.72000000000003</v>
      </c>
      <c r="I57" s="156">
        <f t="shared" si="78"/>
        <v>604.12</v>
      </c>
      <c r="J57" s="156">
        <f t="shared" si="78"/>
        <v>27.33</v>
      </c>
      <c r="K57" s="156">
        <f t="shared" si="78"/>
        <v>189.98</v>
      </c>
      <c r="L57" s="156">
        <f t="shared" si="78"/>
        <v>386.34</v>
      </c>
      <c r="M57" s="156">
        <f t="shared" si="55"/>
        <v>2.0099999999999998</v>
      </c>
      <c r="N57" s="156">
        <f t="shared" si="33"/>
        <v>-0.35</v>
      </c>
      <c r="O57" s="156">
        <f t="shared" si="34"/>
        <v>-0.01</v>
      </c>
      <c r="P57" s="156">
        <f t="shared" si="35"/>
        <v>0</v>
      </c>
      <c r="Q57" s="157">
        <f t="shared" si="71"/>
        <v>69.600000000000009</v>
      </c>
      <c r="R57" s="157">
        <f t="shared" si="72"/>
        <v>487.71000000000004</v>
      </c>
      <c r="S57" s="157">
        <f t="shared" si="73"/>
        <v>992.47</v>
      </c>
      <c r="T57" s="158">
        <f t="shared" si="56"/>
        <v>0</v>
      </c>
      <c r="U57" s="158">
        <f t="shared" si="57"/>
        <v>7.9367000000000001</v>
      </c>
      <c r="V57" s="158">
        <f t="shared" si="58"/>
        <v>7.2643000000000004</v>
      </c>
      <c r="W57" s="158">
        <f t="shared" si="59"/>
        <v>7.2949000000000002</v>
      </c>
      <c r="X57" s="158">
        <f t="shared" si="60"/>
        <v>5.4508000000000001</v>
      </c>
      <c r="Y57" s="158">
        <f t="shared" si="61"/>
        <v>2.7610000000000001</v>
      </c>
      <c r="Z57" s="158">
        <f t="shared" si="62"/>
        <v>1.3551</v>
      </c>
      <c r="AA57" s="158">
        <f t="shared" si="63"/>
        <v>0.377</v>
      </c>
      <c r="AB57" s="159">
        <f t="shared" si="67"/>
        <v>3.4836999999999998</v>
      </c>
      <c r="AC57" s="159">
        <f t="shared" si="68"/>
        <v>1.7603</v>
      </c>
      <c r="AD57" s="157">
        <f t="shared" si="64"/>
        <v>-21.63</v>
      </c>
      <c r="AE57" s="158">
        <f t="shared" si="76"/>
        <v>0</v>
      </c>
      <c r="AF57" s="158">
        <f t="shared" si="76"/>
        <v>4.96</v>
      </c>
      <c r="AG57" s="158">
        <f t="shared" si="76"/>
        <v>2.93</v>
      </c>
      <c r="AH57" s="158">
        <f t="shared" si="76"/>
        <v>2.37</v>
      </c>
      <c r="AI57" s="158">
        <f t="shared" si="76"/>
        <v>1.7</v>
      </c>
      <c r="AJ57" s="158">
        <f t="shared" si="76"/>
        <v>0.71</v>
      </c>
      <c r="AK57" s="158">
        <f t="shared" si="76"/>
        <v>0</v>
      </c>
      <c r="AL57" s="158">
        <f t="shared" si="36"/>
        <v>0.72920000000000007</v>
      </c>
      <c r="AM57" s="158">
        <f t="shared" si="77"/>
        <v>3.8699999999999998E-2</v>
      </c>
      <c r="AN57" s="158">
        <f t="shared" si="77"/>
        <v>2.3999999999999998E-3</v>
      </c>
      <c r="AO57" s="158">
        <f t="shared" si="77"/>
        <v>0.68810000000000004</v>
      </c>
      <c r="AP57" s="168">
        <f t="shared" si="77"/>
        <v>0</v>
      </c>
      <c r="AQ57" s="158">
        <f t="shared" si="69"/>
        <v>0.39069999999999999</v>
      </c>
      <c r="AR57" s="168">
        <f t="shared" si="65"/>
        <v>0.18260000000000001</v>
      </c>
      <c r="AS57" s="161">
        <f t="shared" si="70"/>
        <v>2.9417</v>
      </c>
      <c r="AT57" s="161">
        <f t="shared" si="66"/>
        <v>1.5610999999999999</v>
      </c>
      <c r="AU57" s="160">
        <f t="shared" si="66"/>
        <v>0.58279999999999998</v>
      </c>
      <c r="AV57" s="160">
        <f t="shared" si="66"/>
        <v>0.35880000000000001</v>
      </c>
      <c r="AW57" s="160">
        <f t="shared" si="66"/>
        <v>0.13</v>
      </c>
      <c r="AX57" s="160">
        <f t="shared" si="66"/>
        <v>0.13</v>
      </c>
      <c r="AY57" s="160">
        <f t="shared" si="75"/>
        <v>0.27879999999999999</v>
      </c>
      <c r="AZ57" s="161">
        <f t="shared" si="74"/>
        <v>0.1409</v>
      </c>
      <c r="BA57" s="162">
        <v>1.0299419999999999</v>
      </c>
      <c r="BB57" s="163">
        <v>38.93</v>
      </c>
      <c r="BC57" s="164">
        <v>38.982999999999997</v>
      </c>
      <c r="BD57" s="164"/>
      <c r="BE57" s="165">
        <f t="shared" si="79"/>
        <v>47.610000000000014</v>
      </c>
      <c r="BF57" s="165">
        <f t="shared" si="79"/>
        <v>465.72</v>
      </c>
      <c r="BG57" s="165">
        <f t="shared" si="79"/>
        <v>970.48</v>
      </c>
      <c r="BH57" s="158">
        <f t="shared" si="79"/>
        <v>7.4333999999999998</v>
      </c>
      <c r="BI57" s="158">
        <f t="shared" si="79"/>
        <v>20.330100000000002</v>
      </c>
      <c r="BJ57" s="158">
        <f t="shared" si="79"/>
        <v>17.627700000000001</v>
      </c>
      <c r="BK57" s="158">
        <f t="shared" si="79"/>
        <v>17.098300000000002</v>
      </c>
      <c r="BL57" s="158">
        <f t="shared" si="79"/>
        <v>14.584199999999999</v>
      </c>
      <c r="BM57" s="158">
        <f t="shared" si="79"/>
        <v>10.904399999999999</v>
      </c>
      <c r="BN57" s="158">
        <f t="shared" si="79"/>
        <v>5.5466000000000006</v>
      </c>
      <c r="BO57" s="158">
        <f t="shared" si="80"/>
        <v>4.5685000000000002</v>
      </c>
      <c r="BP57" s="158">
        <f t="shared" si="80"/>
        <v>7.4333999999999998</v>
      </c>
      <c r="BQ57" s="158">
        <f t="shared" si="80"/>
        <v>20.330100000000002</v>
      </c>
      <c r="BR57" s="158">
        <f t="shared" si="80"/>
        <v>17.627700000000001</v>
      </c>
      <c r="BS57" s="158">
        <f t="shared" si="80"/>
        <v>17.098300000000002</v>
      </c>
      <c r="BT57" s="158">
        <f t="shared" si="80"/>
        <v>14.584199999999999</v>
      </c>
      <c r="BU57" s="158">
        <f t="shared" si="80"/>
        <v>10.904399999999999</v>
      </c>
      <c r="BV57" s="158">
        <f t="shared" si="80"/>
        <v>5.5466000000000006</v>
      </c>
      <c r="BW57" s="158">
        <f t="shared" si="80"/>
        <v>4.5685000000000002</v>
      </c>
      <c r="BX57" s="158">
        <f t="shared" si="80"/>
        <v>7.8240999999999996</v>
      </c>
      <c r="BY57" s="158">
        <f t="shared" si="81"/>
        <v>20.720800000000001</v>
      </c>
      <c r="BZ57" s="158">
        <f t="shared" si="81"/>
        <v>18.018400000000003</v>
      </c>
      <c r="CA57" s="158">
        <f t="shared" si="81"/>
        <v>17.489000000000004</v>
      </c>
      <c r="CB57" s="158">
        <f t="shared" si="81"/>
        <v>14.974900000000002</v>
      </c>
      <c r="CC57" s="158">
        <f t="shared" si="81"/>
        <v>11.295100000000001</v>
      </c>
      <c r="CD57" s="158">
        <f t="shared" si="81"/>
        <v>5.7292000000000005</v>
      </c>
      <c r="CE57" s="158">
        <f t="shared" si="81"/>
        <v>4.7511000000000001</v>
      </c>
      <c r="CF57" s="158">
        <f t="shared" si="81"/>
        <v>7.8240999999999996</v>
      </c>
      <c r="CG57" s="158">
        <f t="shared" si="81"/>
        <v>20.720800000000001</v>
      </c>
      <c r="CH57" s="158">
        <f t="shared" si="81"/>
        <v>18.018400000000003</v>
      </c>
      <c r="CI57" s="158">
        <f t="shared" si="81"/>
        <v>17.489000000000004</v>
      </c>
      <c r="CJ57" s="158">
        <f t="shared" si="81"/>
        <v>14.974900000000002</v>
      </c>
      <c r="CK57" s="158">
        <f t="shared" si="81"/>
        <v>11.295100000000001</v>
      </c>
      <c r="CL57" s="158">
        <f t="shared" si="81"/>
        <v>5.7292000000000005</v>
      </c>
      <c r="CM57" s="166">
        <f t="shared" si="81"/>
        <v>4.7511000000000001</v>
      </c>
    </row>
    <row r="58" spans="1:91" x14ac:dyDescent="0.2">
      <c r="A58" s="13">
        <f t="shared" si="32"/>
        <v>51</v>
      </c>
      <c r="B58" s="167" t="s">
        <v>111</v>
      </c>
      <c r="C58" s="153" t="s">
        <v>108</v>
      </c>
      <c r="D58" s="153"/>
      <c r="E58" s="153" t="s">
        <v>29</v>
      </c>
      <c r="F58" s="155" t="s">
        <v>30</v>
      </c>
      <c r="G58" s="156">
        <f t="shared" si="78"/>
        <v>40.26</v>
      </c>
      <c r="H58" s="156">
        <f t="shared" si="78"/>
        <v>295.72000000000003</v>
      </c>
      <c r="I58" s="156">
        <f t="shared" si="78"/>
        <v>604.12</v>
      </c>
      <c r="J58" s="156">
        <f t="shared" si="78"/>
        <v>27.33</v>
      </c>
      <c r="K58" s="156">
        <f t="shared" si="78"/>
        <v>189.98</v>
      </c>
      <c r="L58" s="156">
        <f t="shared" si="78"/>
        <v>386.34</v>
      </c>
      <c r="M58" s="156">
        <f t="shared" si="55"/>
        <v>2.0099999999999998</v>
      </c>
      <c r="N58" s="156">
        <f t="shared" si="33"/>
        <v>-0.35</v>
      </c>
      <c r="O58" s="156">
        <f t="shared" si="34"/>
        <v>-0.01</v>
      </c>
      <c r="P58" s="156">
        <f t="shared" si="35"/>
        <v>0</v>
      </c>
      <c r="Q58" s="157">
        <f t="shared" si="71"/>
        <v>69.600000000000009</v>
      </c>
      <c r="R58" s="157">
        <f t="shared" si="72"/>
        <v>487.71000000000004</v>
      </c>
      <c r="S58" s="157">
        <f t="shared" si="73"/>
        <v>992.47</v>
      </c>
      <c r="T58" s="158">
        <f t="shared" si="56"/>
        <v>0</v>
      </c>
      <c r="U58" s="158">
        <f t="shared" si="57"/>
        <v>7.9367000000000001</v>
      </c>
      <c r="V58" s="158">
        <f t="shared" si="58"/>
        <v>7.2643000000000004</v>
      </c>
      <c r="W58" s="158">
        <f t="shared" si="59"/>
        <v>7.2949000000000002</v>
      </c>
      <c r="X58" s="158">
        <f t="shared" si="60"/>
        <v>5.4508000000000001</v>
      </c>
      <c r="Y58" s="158">
        <f t="shared" si="61"/>
        <v>2.7610000000000001</v>
      </c>
      <c r="Z58" s="158">
        <f t="shared" si="62"/>
        <v>1.3551</v>
      </c>
      <c r="AA58" s="158">
        <f t="shared" si="63"/>
        <v>0.377</v>
      </c>
      <c r="AB58" s="159">
        <f t="shared" si="67"/>
        <v>3.4836999999999998</v>
      </c>
      <c r="AC58" s="159">
        <f t="shared" si="68"/>
        <v>1.7603</v>
      </c>
      <c r="AD58" s="157">
        <f t="shared" si="64"/>
        <v>-21.63</v>
      </c>
      <c r="AE58" s="158">
        <f t="shared" ref="AE58:AK67" si="82">IF($E58=$E$6,AE$6,AE$7)</f>
        <v>0</v>
      </c>
      <c r="AF58" s="158">
        <f t="shared" si="82"/>
        <v>4.96</v>
      </c>
      <c r="AG58" s="158">
        <f t="shared" si="82"/>
        <v>2.93</v>
      </c>
      <c r="AH58" s="158">
        <f t="shared" si="82"/>
        <v>2.37</v>
      </c>
      <c r="AI58" s="158">
        <f t="shared" si="82"/>
        <v>1.7</v>
      </c>
      <c r="AJ58" s="158">
        <f t="shared" si="82"/>
        <v>0.71</v>
      </c>
      <c r="AK58" s="158">
        <f t="shared" si="82"/>
        <v>0</v>
      </c>
      <c r="AL58" s="158">
        <f t="shared" si="36"/>
        <v>0.72920000000000007</v>
      </c>
      <c r="AM58" s="158">
        <f t="shared" si="77"/>
        <v>3.8699999999999998E-2</v>
      </c>
      <c r="AN58" s="158">
        <f t="shared" si="77"/>
        <v>2.3999999999999998E-3</v>
      </c>
      <c r="AO58" s="158">
        <f t="shared" si="77"/>
        <v>0.68810000000000004</v>
      </c>
      <c r="AP58" s="168">
        <f t="shared" si="77"/>
        <v>0</v>
      </c>
      <c r="AQ58" s="158">
        <f t="shared" si="69"/>
        <v>0.39069999999999999</v>
      </c>
      <c r="AR58" s="168">
        <f t="shared" si="65"/>
        <v>0.18260000000000001</v>
      </c>
      <c r="AS58" s="161">
        <f t="shared" si="70"/>
        <v>2.9417</v>
      </c>
      <c r="AT58" s="161">
        <f t="shared" si="66"/>
        <v>1.5610999999999999</v>
      </c>
      <c r="AU58" s="160">
        <f t="shared" si="66"/>
        <v>0.58279999999999998</v>
      </c>
      <c r="AV58" s="160">
        <f t="shared" si="66"/>
        <v>0.35880000000000001</v>
      </c>
      <c r="AW58" s="160">
        <f t="shared" si="66"/>
        <v>0.13</v>
      </c>
      <c r="AX58" s="160">
        <f t="shared" si="66"/>
        <v>0.13</v>
      </c>
      <c r="AY58" s="160">
        <f t="shared" si="75"/>
        <v>0.27879999999999999</v>
      </c>
      <c r="AZ58" s="161">
        <f t="shared" si="74"/>
        <v>0.1409</v>
      </c>
      <c r="BA58" s="162">
        <v>1.0369109999999999</v>
      </c>
      <c r="BB58" s="163">
        <v>38.93</v>
      </c>
      <c r="BC58" s="164">
        <v>39.223199999999999</v>
      </c>
      <c r="BD58" s="164"/>
      <c r="BE58" s="165">
        <f t="shared" si="79"/>
        <v>47.610000000000014</v>
      </c>
      <c r="BF58" s="165">
        <f t="shared" si="79"/>
        <v>465.72</v>
      </c>
      <c r="BG58" s="165">
        <f t="shared" si="79"/>
        <v>970.48</v>
      </c>
      <c r="BH58" s="158">
        <f t="shared" si="79"/>
        <v>7.4333999999999998</v>
      </c>
      <c r="BI58" s="158">
        <f t="shared" si="79"/>
        <v>20.330100000000002</v>
      </c>
      <c r="BJ58" s="158">
        <f t="shared" si="79"/>
        <v>17.627700000000001</v>
      </c>
      <c r="BK58" s="158">
        <f t="shared" si="79"/>
        <v>17.098300000000002</v>
      </c>
      <c r="BL58" s="158">
        <f t="shared" si="79"/>
        <v>14.584199999999999</v>
      </c>
      <c r="BM58" s="158">
        <f t="shared" si="79"/>
        <v>10.904399999999999</v>
      </c>
      <c r="BN58" s="158">
        <f t="shared" si="79"/>
        <v>5.5466000000000006</v>
      </c>
      <c r="BO58" s="158">
        <f t="shared" si="80"/>
        <v>4.5685000000000002</v>
      </c>
      <c r="BP58" s="158">
        <f t="shared" si="80"/>
        <v>7.4333999999999998</v>
      </c>
      <c r="BQ58" s="158">
        <f t="shared" si="80"/>
        <v>20.330100000000002</v>
      </c>
      <c r="BR58" s="158">
        <f t="shared" si="80"/>
        <v>17.627700000000001</v>
      </c>
      <c r="BS58" s="158">
        <f t="shared" si="80"/>
        <v>17.098300000000002</v>
      </c>
      <c r="BT58" s="158">
        <f t="shared" si="80"/>
        <v>14.584199999999999</v>
      </c>
      <c r="BU58" s="158">
        <f t="shared" si="80"/>
        <v>10.904399999999999</v>
      </c>
      <c r="BV58" s="158">
        <f t="shared" si="80"/>
        <v>5.5466000000000006</v>
      </c>
      <c r="BW58" s="158">
        <f t="shared" si="80"/>
        <v>4.5685000000000002</v>
      </c>
      <c r="BX58" s="158">
        <f t="shared" si="80"/>
        <v>7.8240999999999996</v>
      </c>
      <c r="BY58" s="158">
        <f t="shared" si="81"/>
        <v>20.720800000000001</v>
      </c>
      <c r="BZ58" s="158">
        <f t="shared" si="81"/>
        <v>18.018400000000003</v>
      </c>
      <c r="CA58" s="158">
        <f t="shared" si="81"/>
        <v>17.489000000000004</v>
      </c>
      <c r="CB58" s="158">
        <f t="shared" si="81"/>
        <v>14.974900000000002</v>
      </c>
      <c r="CC58" s="158">
        <f t="shared" si="81"/>
        <v>11.295100000000001</v>
      </c>
      <c r="CD58" s="158">
        <f t="shared" si="81"/>
        <v>5.7292000000000005</v>
      </c>
      <c r="CE58" s="158">
        <f t="shared" si="81"/>
        <v>4.7511000000000001</v>
      </c>
      <c r="CF58" s="158">
        <f t="shared" si="81"/>
        <v>7.8240999999999996</v>
      </c>
      <c r="CG58" s="158">
        <f t="shared" si="81"/>
        <v>20.720800000000001</v>
      </c>
      <c r="CH58" s="158">
        <f t="shared" si="81"/>
        <v>18.018400000000003</v>
      </c>
      <c r="CI58" s="158">
        <f t="shared" si="81"/>
        <v>17.489000000000004</v>
      </c>
      <c r="CJ58" s="158">
        <f t="shared" si="81"/>
        <v>14.974900000000002</v>
      </c>
      <c r="CK58" s="158">
        <f t="shared" si="81"/>
        <v>11.295100000000001</v>
      </c>
      <c r="CL58" s="158">
        <f t="shared" si="81"/>
        <v>5.7292000000000005</v>
      </c>
      <c r="CM58" s="166">
        <f t="shared" si="81"/>
        <v>4.7511000000000001</v>
      </c>
    </row>
    <row r="59" spans="1:91" ht="18" x14ac:dyDescent="0.2">
      <c r="A59" s="13">
        <f t="shared" si="32"/>
        <v>52</v>
      </c>
      <c r="B59" s="167" t="s">
        <v>112</v>
      </c>
      <c r="C59" s="153" t="s">
        <v>32</v>
      </c>
      <c r="D59" s="153"/>
      <c r="E59" s="154" t="s">
        <v>33</v>
      </c>
      <c r="F59" s="155" t="s">
        <v>30</v>
      </c>
      <c r="G59" s="156">
        <f t="shared" ref="G59:L68" si="83">IF($E59=$E$6,G$6,G$7)</f>
        <v>49.52</v>
      </c>
      <c r="H59" s="156">
        <f t="shared" si="83"/>
        <v>375.6</v>
      </c>
      <c r="I59" s="156">
        <f t="shared" si="83"/>
        <v>726.93</v>
      </c>
      <c r="J59" s="156">
        <f t="shared" si="83"/>
        <v>29.23</v>
      </c>
      <c r="K59" s="156">
        <f t="shared" si="83"/>
        <v>210.52</v>
      </c>
      <c r="L59" s="156">
        <f t="shared" si="83"/>
        <v>405.84</v>
      </c>
      <c r="M59" s="156">
        <f t="shared" si="55"/>
        <v>2.0099999999999998</v>
      </c>
      <c r="N59" s="156">
        <f t="shared" si="33"/>
        <v>-0.23</v>
      </c>
      <c r="O59" s="156">
        <f t="shared" si="34"/>
        <v>7.0000000000000007E-2</v>
      </c>
      <c r="P59" s="156">
        <f t="shared" si="35"/>
        <v>0</v>
      </c>
      <c r="Q59" s="157">
        <f t="shared" si="71"/>
        <v>80.760000000000005</v>
      </c>
      <c r="R59" s="157">
        <f t="shared" si="72"/>
        <v>588.13</v>
      </c>
      <c r="S59" s="157">
        <f t="shared" si="73"/>
        <v>1134.78</v>
      </c>
      <c r="T59" s="158">
        <f t="shared" si="56"/>
        <v>0</v>
      </c>
      <c r="U59" s="158">
        <f t="shared" si="57"/>
        <v>10.7315</v>
      </c>
      <c r="V59" s="158">
        <f t="shared" si="58"/>
        <v>9.8223000000000003</v>
      </c>
      <c r="W59" s="158">
        <f t="shared" si="59"/>
        <v>9.8635999999999999</v>
      </c>
      <c r="X59" s="158">
        <f t="shared" si="60"/>
        <v>7.3700999999999999</v>
      </c>
      <c r="Y59" s="158">
        <f t="shared" si="61"/>
        <v>3.7332999999999998</v>
      </c>
      <c r="Z59" s="158">
        <f t="shared" si="62"/>
        <v>1.8322000000000001</v>
      </c>
      <c r="AA59" s="158">
        <f t="shared" si="63"/>
        <v>0.50970000000000004</v>
      </c>
      <c r="AB59" s="159">
        <f t="shared" si="67"/>
        <v>3.4836999999999998</v>
      </c>
      <c r="AC59" s="159">
        <f t="shared" si="68"/>
        <v>1.7603</v>
      </c>
      <c r="AD59" s="157">
        <f t="shared" si="64"/>
        <v>-21.63</v>
      </c>
      <c r="AE59" s="158">
        <f t="shared" si="82"/>
        <v>0</v>
      </c>
      <c r="AF59" s="158">
        <f t="shared" si="82"/>
        <v>4.96</v>
      </c>
      <c r="AG59" s="158">
        <f t="shared" si="82"/>
        <v>2.93</v>
      </c>
      <c r="AH59" s="158">
        <f t="shared" si="82"/>
        <v>2.37</v>
      </c>
      <c r="AI59" s="158">
        <f t="shared" si="82"/>
        <v>1.7</v>
      </c>
      <c r="AJ59" s="158">
        <f t="shared" si="82"/>
        <v>0.71</v>
      </c>
      <c r="AK59" s="158">
        <f t="shared" si="82"/>
        <v>0</v>
      </c>
      <c r="AL59" s="158">
        <f t="shared" si="36"/>
        <v>0.72920000000000007</v>
      </c>
      <c r="AM59" s="158">
        <f t="shared" si="77"/>
        <v>3.8699999999999998E-2</v>
      </c>
      <c r="AN59" s="158">
        <f t="shared" si="77"/>
        <v>2.3999999999999998E-3</v>
      </c>
      <c r="AO59" s="158">
        <f t="shared" si="77"/>
        <v>0.68810000000000004</v>
      </c>
      <c r="AP59" s="168">
        <f t="shared" si="77"/>
        <v>0</v>
      </c>
      <c r="AQ59" s="158">
        <f t="shared" si="69"/>
        <v>0.39069999999999999</v>
      </c>
      <c r="AR59" s="168">
        <f t="shared" si="65"/>
        <v>0.18260000000000001</v>
      </c>
      <c r="AS59" s="161">
        <f t="shared" si="70"/>
        <v>2.9417</v>
      </c>
      <c r="AT59" s="161">
        <f t="shared" si="66"/>
        <v>1.5610999999999999</v>
      </c>
      <c r="AU59" s="160">
        <f t="shared" si="66"/>
        <v>0.58279999999999998</v>
      </c>
      <c r="AV59" s="160">
        <f t="shared" si="66"/>
        <v>0.35880000000000001</v>
      </c>
      <c r="AW59" s="160">
        <f t="shared" si="66"/>
        <v>0.13</v>
      </c>
      <c r="AX59" s="160">
        <f t="shared" si="66"/>
        <v>0.13</v>
      </c>
      <c r="AY59" s="160">
        <f t="shared" si="75"/>
        <v>0.27879999999999999</v>
      </c>
      <c r="AZ59" s="161">
        <f t="shared" si="74"/>
        <v>0.1409</v>
      </c>
      <c r="BA59" s="162">
        <v>0.99530700000000005</v>
      </c>
      <c r="BB59" s="163">
        <v>38.81</v>
      </c>
      <c r="BC59" s="164">
        <f>$BB$9</f>
        <v>38.81</v>
      </c>
      <c r="BD59" s="164"/>
      <c r="BE59" s="165">
        <f t="shared" ref="BE59:BN68" si="84">IF($E59=$E$6,BE$6,BE$7)</f>
        <v>58.97</v>
      </c>
      <c r="BF59" s="165">
        <f t="shared" si="84"/>
        <v>566.34</v>
      </c>
      <c r="BG59" s="165">
        <f t="shared" si="84"/>
        <v>1112.9899999999998</v>
      </c>
      <c r="BH59" s="158">
        <f t="shared" si="84"/>
        <v>7.4333999999999998</v>
      </c>
      <c r="BI59" s="158">
        <f t="shared" si="84"/>
        <v>23.1249</v>
      </c>
      <c r="BJ59" s="158">
        <f t="shared" si="84"/>
        <v>20.185700000000001</v>
      </c>
      <c r="BK59" s="158">
        <f t="shared" si="84"/>
        <v>19.667000000000002</v>
      </c>
      <c r="BL59" s="158">
        <f t="shared" si="84"/>
        <v>16.503499999999999</v>
      </c>
      <c r="BM59" s="158">
        <f t="shared" si="84"/>
        <v>11.8767</v>
      </c>
      <c r="BN59" s="158">
        <f t="shared" si="84"/>
        <v>6.0236999999999998</v>
      </c>
      <c r="BO59" s="158">
        <f t="shared" ref="BO59:BX68" si="85">IF($E59=$E$6,BO$6,BO$7)</f>
        <v>4.7012</v>
      </c>
      <c r="BP59" s="158">
        <f t="shared" si="85"/>
        <v>7.4333999999999998</v>
      </c>
      <c r="BQ59" s="158">
        <f t="shared" si="85"/>
        <v>23.1249</v>
      </c>
      <c r="BR59" s="158">
        <f t="shared" si="85"/>
        <v>20.185700000000001</v>
      </c>
      <c r="BS59" s="158">
        <f t="shared" si="85"/>
        <v>19.667000000000002</v>
      </c>
      <c r="BT59" s="158">
        <f t="shared" si="85"/>
        <v>16.503499999999999</v>
      </c>
      <c r="BU59" s="158">
        <f t="shared" si="85"/>
        <v>11.8767</v>
      </c>
      <c r="BV59" s="158">
        <f t="shared" si="85"/>
        <v>6.0236999999999998</v>
      </c>
      <c r="BW59" s="158">
        <f t="shared" si="85"/>
        <v>4.7012</v>
      </c>
      <c r="BX59" s="158">
        <f t="shared" si="85"/>
        <v>7.8240999999999996</v>
      </c>
      <c r="BY59" s="158">
        <f t="shared" ref="BY59:CM68" si="86">IF($E59=$E$6,BY$6,BY$7)</f>
        <v>23.515599999999999</v>
      </c>
      <c r="BZ59" s="158">
        <f t="shared" si="86"/>
        <v>20.5764</v>
      </c>
      <c r="CA59" s="158">
        <f t="shared" si="86"/>
        <v>20.057700000000001</v>
      </c>
      <c r="CB59" s="158">
        <f t="shared" si="86"/>
        <v>16.894200000000001</v>
      </c>
      <c r="CC59" s="158">
        <f t="shared" si="86"/>
        <v>12.267400000000002</v>
      </c>
      <c r="CD59" s="158">
        <f t="shared" si="86"/>
        <v>6.2062999999999997</v>
      </c>
      <c r="CE59" s="158">
        <f t="shared" si="86"/>
        <v>4.8837999999999999</v>
      </c>
      <c r="CF59" s="158">
        <f t="shared" si="86"/>
        <v>7.8240999999999996</v>
      </c>
      <c r="CG59" s="158">
        <f t="shared" si="86"/>
        <v>23.515599999999999</v>
      </c>
      <c r="CH59" s="158">
        <f t="shared" si="86"/>
        <v>20.5764</v>
      </c>
      <c r="CI59" s="158">
        <f t="shared" si="86"/>
        <v>20.057700000000001</v>
      </c>
      <c r="CJ59" s="158">
        <f t="shared" si="86"/>
        <v>16.894200000000001</v>
      </c>
      <c r="CK59" s="158">
        <f t="shared" si="86"/>
        <v>12.267400000000002</v>
      </c>
      <c r="CL59" s="158">
        <f t="shared" si="86"/>
        <v>6.2062999999999997</v>
      </c>
      <c r="CM59" s="166">
        <f t="shared" si="86"/>
        <v>4.8837999999999999</v>
      </c>
    </row>
    <row r="60" spans="1:91" x14ac:dyDescent="0.2">
      <c r="A60" s="13">
        <f t="shared" si="32"/>
        <v>53</v>
      </c>
      <c r="B60" s="167" t="s">
        <v>113</v>
      </c>
      <c r="C60" s="153" t="s">
        <v>106</v>
      </c>
      <c r="D60" s="153"/>
      <c r="E60" s="153" t="s">
        <v>29</v>
      </c>
      <c r="F60" s="155" t="s">
        <v>30</v>
      </c>
      <c r="G60" s="156">
        <f t="shared" si="83"/>
        <v>40.26</v>
      </c>
      <c r="H60" s="156">
        <f t="shared" si="83"/>
        <v>295.72000000000003</v>
      </c>
      <c r="I60" s="156">
        <f t="shared" si="83"/>
        <v>604.12</v>
      </c>
      <c r="J60" s="156">
        <f t="shared" si="83"/>
        <v>27.33</v>
      </c>
      <c r="K60" s="156">
        <f t="shared" si="83"/>
        <v>189.98</v>
      </c>
      <c r="L60" s="156">
        <f t="shared" si="83"/>
        <v>386.34</v>
      </c>
      <c r="M60" s="156">
        <f t="shared" si="55"/>
        <v>2.0099999999999998</v>
      </c>
      <c r="N60" s="156">
        <f t="shared" si="33"/>
        <v>-0.35</v>
      </c>
      <c r="O60" s="156">
        <f t="shared" si="34"/>
        <v>-0.01</v>
      </c>
      <c r="P60" s="156">
        <f t="shared" si="35"/>
        <v>0</v>
      </c>
      <c r="Q60" s="157">
        <f t="shared" si="71"/>
        <v>69.600000000000009</v>
      </c>
      <c r="R60" s="157">
        <f t="shared" si="72"/>
        <v>487.71000000000004</v>
      </c>
      <c r="S60" s="157">
        <f t="shared" si="73"/>
        <v>992.47</v>
      </c>
      <c r="T60" s="158">
        <f t="shared" si="56"/>
        <v>0</v>
      </c>
      <c r="U60" s="158">
        <f t="shared" si="57"/>
        <v>7.9367000000000001</v>
      </c>
      <c r="V60" s="158">
        <f t="shared" si="58"/>
        <v>7.2643000000000004</v>
      </c>
      <c r="W60" s="158">
        <f t="shared" si="59"/>
        <v>7.2949000000000002</v>
      </c>
      <c r="X60" s="158">
        <f t="shared" si="60"/>
        <v>5.4508000000000001</v>
      </c>
      <c r="Y60" s="158">
        <f t="shared" si="61"/>
        <v>2.7610000000000001</v>
      </c>
      <c r="Z60" s="158">
        <f t="shared" si="62"/>
        <v>1.3551</v>
      </c>
      <c r="AA60" s="158">
        <f t="shared" si="63"/>
        <v>0.377</v>
      </c>
      <c r="AB60" s="159">
        <f t="shared" si="67"/>
        <v>3.4836999999999998</v>
      </c>
      <c r="AC60" s="159">
        <f t="shared" si="68"/>
        <v>1.7603</v>
      </c>
      <c r="AD60" s="157">
        <f t="shared" si="64"/>
        <v>-21.63</v>
      </c>
      <c r="AE60" s="158">
        <f t="shared" si="82"/>
        <v>0</v>
      </c>
      <c r="AF60" s="158">
        <f t="shared" si="82"/>
        <v>4.96</v>
      </c>
      <c r="AG60" s="158">
        <f t="shared" si="82"/>
        <v>2.93</v>
      </c>
      <c r="AH60" s="158">
        <f t="shared" si="82"/>
        <v>2.37</v>
      </c>
      <c r="AI60" s="158">
        <f t="shared" si="82"/>
        <v>1.7</v>
      </c>
      <c r="AJ60" s="158">
        <f t="shared" si="82"/>
        <v>0.71</v>
      </c>
      <c r="AK60" s="158">
        <f t="shared" si="82"/>
        <v>0</v>
      </c>
      <c r="AL60" s="158">
        <f t="shared" si="36"/>
        <v>0.72920000000000007</v>
      </c>
      <c r="AM60" s="158">
        <f t="shared" si="77"/>
        <v>3.8699999999999998E-2</v>
      </c>
      <c r="AN60" s="158">
        <f t="shared" si="77"/>
        <v>2.3999999999999998E-3</v>
      </c>
      <c r="AO60" s="158">
        <f t="shared" si="77"/>
        <v>0.68810000000000004</v>
      </c>
      <c r="AP60" s="168">
        <f t="shared" si="77"/>
        <v>0</v>
      </c>
      <c r="AQ60" s="158">
        <f t="shared" si="69"/>
        <v>0.39069999999999999</v>
      </c>
      <c r="AR60" s="168">
        <f t="shared" si="65"/>
        <v>0.18260000000000001</v>
      </c>
      <c r="AS60" s="161">
        <f t="shared" si="70"/>
        <v>2.9417</v>
      </c>
      <c r="AT60" s="161">
        <f t="shared" si="66"/>
        <v>1.5610999999999999</v>
      </c>
      <c r="AU60" s="160">
        <f t="shared" si="66"/>
        <v>0.58279999999999998</v>
      </c>
      <c r="AV60" s="160">
        <f t="shared" si="66"/>
        <v>0.35880000000000001</v>
      </c>
      <c r="AW60" s="160">
        <f t="shared" si="66"/>
        <v>0.13</v>
      </c>
      <c r="AX60" s="160">
        <f t="shared" si="66"/>
        <v>0.13</v>
      </c>
      <c r="AY60" s="160">
        <f t="shared" si="75"/>
        <v>0.27879999999999999</v>
      </c>
      <c r="AZ60" s="161">
        <f t="shared" si="74"/>
        <v>0.1409</v>
      </c>
      <c r="BA60" s="162">
        <v>1.029582</v>
      </c>
      <c r="BB60" s="163">
        <v>38.93</v>
      </c>
      <c r="BC60" s="164">
        <f>$BB$54</f>
        <v>38.93</v>
      </c>
      <c r="BD60" s="164"/>
      <c r="BE60" s="165">
        <f t="shared" si="84"/>
        <v>47.610000000000014</v>
      </c>
      <c r="BF60" s="165">
        <f t="shared" si="84"/>
        <v>465.72</v>
      </c>
      <c r="BG60" s="165">
        <f t="shared" si="84"/>
        <v>970.48</v>
      </c>
      <c r="BH60" s="158">
        <f t="shared" si="84"/>
        <v>7.4333999999999998</v>
      </c>
      <c r="BI60" s="158">
        <f t="shared" si="84"/>
        <v>20.330100000000002</v>
      </c>
      <c r="BJ60" s="158">
        <f t="shared" si="84"/>
        <v>17.627700000000001</v>
      </c>
      <c r="BK60" s="158">
        <f t="shared" si="84"/>
        <v>17.098300000000002</v>
      </c>
      <c r="BL60" s="158">
        <f t="shared" si="84"/>
        <v>14.584199999999999</v>
      </c>
      <c r="BM60" s="158">
        <f t="shared" si="84"/>
        <v>10.904399999999999</v>
      </c>
      <c r="BN60" s="158">
        <f t="shared" si="84"/>
        <v>5.5466000000000006</v>
      </c>
      <c r="BO60" s="158">
        <f t="shared" si="85"/>
        <v>4.5685000000000002</v>
      </c>
      <c r="BP60" s="158">
        <f t="shared" si="85"/>
        <v>7.4333999999999998</v>
      </c>
      <c r="BQ60" s="158">
        <f t="shared" si="85"/>
        <v>20.330100000000002</v>
      </c>
      <c r="BR60" s="158">
        <f t="shared" si="85"/>
        <v>17.627700000000001</v>
      </c>
      <c r="BS60" s="158">
        <f t="shared" si="85"/>
        <v>17.098300000000002</v>
      </c>
      <c r="BT60" s="158">
        <f t="shared" si="85"/>
        <v>14.584199999999999</v>
      </c>
      <c r="BU60" s="158">
        <f t="shared" si="85"/>
        <v>10.904399999999999</v>
      </c>
      <c r="BV60" s="158">
        <f t="shared" si="85"/>
        <v>5.5466000000000006</v>
      </c>
      <c r="BW60" s="158">
        <f t="shared" si="85"/>
        <v>4.5685000000000002</v>
      </c>
      <c r="BX60" s="158">
        <f t="shared" si="85"/>
        <v>7.8240999999999996</v>
      </c>
      <c r="BY60" s="158">
        <f t="shared" si="86"/>
        <v>20.720800000000001</v>
      </c>
      <c r="BZ60" s="158">
        <f t="shared" si="86"/>
        <v>18.018400000000003</v>
      </c>
      <c r="CA60" s="158">
        <f t="shared" si="86"/>
        <v>17.489000000000004</v>
      </c>
      <c r="CB60" s="158">
        <f t="shared" si="86"/>
        <v>14.974900000000002</v>
      </c>
      <c r="CC60" s="158">
        <f t="shared" si="86"/>
        <v>11.295100000000001</v>
      </c>
      <c r="CD60" s="158">
        <f t="shared" si="86"/>
        <v>5.7292000000000005</v>
      </c>
      <c r="CE60" s="158">
        <f t="shared" si="86"/>
        <v>4.7511000000000001</v>
      </c>
      <c r="CF60" s="158">
        <f t="shared" si="86"/>
        <v>7.8240999999999996</v>
      </c>
      <c r="CG60" s="158">
        <f t="shared" si="86"/>
        <v>20.720800000000001</v>
      </c>
      <c r="CH60" s="158">
        <f t="shared" si="86"/>
        <v>18.018400000000003</v>
      </c>
      <c r="CI60" s="158">
        <f t="shared" si="86"/>
        <v>17.489000000000004</v>
      </c>
      <c r="CJ60" s="158">
        <f t="shared" si="86"/>
        <v>14.974900000000002</v>
      </c>
      <c r="CK60" s="158">
        <f t="shared" si="86"/>
        <v>11.295100000000001</v>
      </c>
      <c r="CL60" s="158">
        <f t="shared" si="86"/>
        <v>5.7292000000000005</v>
      </c>
      <c r="CM60" s="166">
        <f t="shared" si="86"/>
        <v>4.7511000000000001</v>
      </c>
    </row>
    <row r="61" spans="1:91" x14ac:dyDescent="0.2">
      <c r="A61" s="13">
        <f t="shared" si="32"/>
        <v>54</v>
      </c>
      <c r="B61" s="167" t="s">
        <v>220</v>
      </c>
      <c r="C61" s="153" t="s">
        <v>132</v>
      </c>
      <c r="D61" s="153"/>
      <c r="E61" s="153" t="s">
        <v>29</v>
      </c>
      <c r="F61" s="155" t="s">
        <v>30</v>
      </c>
      <c r="G61" s="156">
        <f t="shared" si="83"/>
        <v>40.26</v>
      </c>
      <c r="H61" s="156">
        <f t="shared" si="83"/>
        <v>295.72000000000003</v>
      </c>
      <c r="I61" s="156">
        <f t="shared" si="83"/>
        <v>604.12</v>
      </c>
      <c r="J61" s="156">
        <f t="shared" si="83"/>
        <v>27.33</v>
      </c>
      <c r="K61" s="156">
        <f t="shared" si="83"/>
        <v>189.98</v>
      </c>
      <c r="L61" s="156">
        <f t="shared" si="83"/>
        <v>386.34</v>
      </c>
      <c r="M61" s="156">
        <f t="shared" si="55"/>
        <v>2.0099999999999998</v>
      </c>
      <c r="N61" s="156">
        <f t="shared" si="33"/>
        <v>-0.35</v>
      </c>
      <c r="O61" s="156">
        <f t="shared" si="34"/>
        <v>-0.01</v>
      </c>
      <c r="P61" s="156">
        <f t="shared" si="35"/>
        <v>0</v>
      </c>
      <c r="Q61" s="157">
        <f>SUM(G61+J61+$M61)</f>
        <v>69.600000000000009</v>
      </c>
      <c r="R61" s="157">
        <f>SUM(H61+K61+$M61)</f>
        <v>487.71000000000004</v>
      </c>
      <c r="S61" s="157">
        <f>SUM(I61+L61+$M61)</f>
        <v>992.47</v>
      </c>
      <c r="T61" s="158">
        <f t="shared" si="56"/>
        <v>0</v>
      </c>
      <c r="U61" s="158">
        <f t="shared" si="57"/>
        <v>7.9367000000000001</v>
      </c>
      <c r="V61" s="158">
        <f t="shared" si="58"/>
        <v>7.2643000000000004</v>
      </c>
      <c r="W61" s="158">
        <f t="shared" si="59"/>
        <v>7.2949000000000002</v>
      </c>
      <c r="X61" s="158">
        <f t="shared" si="60"/>
        <v>5.4508000000000001</v>
      </c>
      <c r="Y61" s="158">
        <f t="shared" si="61"/>
        <v>2.7610000000000001</v>
      </c>
      <c r="Z61" s="158">
        <f t="shared" si="62"/>
        <v>1.3551</v>
      </c>
      <c r="AA61" s="158">
        <f t="shared" si="63"/>
        <v>0.377</v>
      </c>
      <c r="AB61" s="159">
        <f t="shared" si="67"/>
        <v>3.4836999999999998</v>
      </c>
      <c r="AC61" s="159">
        <f t="shared" si="68"/>
        <v>1.7603</v>
      </c>
      <c r="AD61" s="157">
        <f t="shared" si="64"/>
        <v>-21.63</v>
      </c>
      <c r="AE61" s="158">
        <f t="shared" si="82"/>
        <v>0</v>
      </c>
      <c r="AF61" s="158">
        <f t="shared" si="82"/>
        <v>4.96</v>
      </c>
      <c r="AG61" s="158">
        <f t="shared" si="82"/>
        <v>2.93</v>
      </c>
      <c r="AH61" s="158">
        <f t="shared" si="82"/>
        <v>2.37</v>
      </c>
      <c r="AI61" s="158">
        <f t="shared" si="82"/>
        <v>1.7</v>
      </c>
      <c r="AJ61" s="158">
        <f t="shared" si="82"/>
        <v>0.71</v>
      </c>
      <c r="AK61" s="158">
        <f t="shared" si="82"/>
        <v>0</v>
      </c>
      <c r="AL61" s="158">
        <f>AM61+AN61+AO61</f>
        <v>0.72920000000000007</v>
      </c>
      <c r="AM61" s="158">
        <f t="shared" si="77"/>
        <v>3.8699999999999998E-2</v>
      </c>
      <c r="AN61" s="158">
        <f t="shared" si="77"/>
        <v>2.3999999999999998E-3</v>
      </c>
      <c r="AO61" s="158">
        <f t="shared" si="77"/>
        <v>0.68810000000000004</v>
      </c>
      <c r="AP61" s="168">
        <f t="shared" si="77"/>
        <v>0</v>
      </c>
      <c r="AQ61" s="158">
        <f t="shared" si="69"/>
        <v>0.39069999999999999</v>
      </c>
      <c r="AR61" s="168">
        <f t="shared" si="65"/>
        <v>0.18260000000000001</v>
      </c>
      <c r="AS61" s="161">
        <f t="shared" si="70"/>
        <v>2.9417</v>
      </c>
      <c r="AT61" s="161">
        <f t="shared" si="66"/>
        <v>1.5610999999999999</v>
      </c>
      <c r="AU61" s="160">
        <f t="shared" si="66"/>
        <v>0.58279999999999998</v>
      </c>
      <c r="AV61" s="160">
        <f t="shared" si="66"/>
        <v>0.35880000000000001</v>
      </c>
      <c r="AW61" s="160">
        <f t="shared" si="66"/>
        <v>0.13</v>
      </c>
      <c r="AX61" s="160">
        <f t="shared" si="66"/>
        <v>0.13</v>
      </c>
      <c r="AY61" s="160">
        <f t="shared" si="75"/>
        <v>0.27879999999999999</v>
      </c>
      <c r="AZ61" s="161">
        <f t="shared" si="74"/>
        <v>0.1409</v>
      </c>
      <c r="BA61" s="162">
        <v>1.029582</v>
      </c>
      <c r="BB61" s="163">
        <v>38.93</v>
      </c>
      <c r="BC61" s="164">
        <f>$BB$54</f>
        <v>38.93</v>
      </c>
      <c r="BD61" s="164"/>
      <c r="BE61" s="165">
        <f t="shared" si="84"/>
        <v>47.610000000000014</v>
      </c>
      <c r="BF61" s="165">
        <f t="shared" si="84"/>
        <v>465.72</v>
      </c>
      <c r="BG61" s="165">
        <f t="shared" si="84"/>
        <v>970.48</v>
      </c>
      <c r="BH61" s="158">
        <f t="shared" si="84"/>
        <v>7.4333999999999998</v>
      </c>
      <c r="BI61" s="158">
        <f t="shared" si="84"/>
        <v>20.330100000000002</v>
      </c>
      <c r="BJ61" s="158">
        <f t="shared" si="84"/>
        <v>17.627700000000001</v>
      </c>
      <c r="BK61" s="158">
        <f t="shared" si="84"/>
        <v>17.098300000000002</v>
      </c>
      <c r="BL61" s="158">
        <f t="shared" si="84"/>
        <v>14.584199999999999</v>
      </c>
      <c r="BM61" s="158">
        <f t="shared" si="84"/>
        <v>10.904399999999999</v>
      </c>
      <c r="BN61" s="158">
        <f t="shared" si="84"/>
        <v>5.5466000000000006</v>
      </c>
      <c r="BO61" s="158">
        <f t="shared" si="85"/>
        <v>4.5685000000000002</v>
      </c>
      <c r="BP61" s="158">
        <f t="shared" si="85"/>
        <v>7.4333999999999998</v>
      </c>
      <c r="BQ61" s="158">
        <f t="shared" si="85"/>
        <v>20.330100000000002</v>
      </c>
      <c r="BR61" s="158">
        <f t="shared" si="85"/>
        <v>17.627700000000001</v>
      </c>
      <c r="BS61" s="158">
        <f t="shared" si="85"/>
        <v>17.098300000000002</v>
      </c>
      <c r="BT61" s="158">
        <f t="shared" si="85"/>
        <v>14.584199999999999</v>
      </c>
      <c r="BU61" s="158">
        <f t="shared" si="85"/>
        <v>10.904399999999999</v>
      </c>
      <c r="BV61" s="158">
        <f t="shared" si="85"/>
        <v>5.5466000000000006</v>
      </c>
      <c r="BW61" s="158">
        <f t="shared" si="85"/>
        <v>4.5685000000000002</v>
      </c>
      <c r="BX61" s="158">
        <f t="shared" si="85"/>
        <v>7.8240999999999996</v>
      </c>
      <c r="BY61" s="158">
        <f t="shared" si="86"/>
        <v>20.720800000000001</v>
      </c>
      <c r="BZ61" s="158">
        <f t="shared" si="86"/>
        <v>18.018400000000003</v>
      </c>
      <c r="CA61" s="158">
        <f t="shared" si="86"/>
        <v>17.489000000000004</v>
      </c>
      <c r="CB61" s="158">
        <f t="shared" si="86"/>
        <v>14.974900000000002</v>
      </c>
      <c r="CC61" s="158">
        <f t="shared" si="86"/>
        <v>11.295100000000001</v>
      </c>
      <c r="CD61" s="158">
        <f t="shared" si="86"/>
        <v>5.7292000000000005</v>
      </c>
      <c r="CE61" s="158">
        <f t="shared" si="86"/>
        <v>4.7511000000000001</v>
      </c>
      <c r="CF61" s="158">
        <f t="shared" si="86"/>
        <v>7.8240999999999996</v>
      </c>
      <c r="CG61" s="158">
        <f t="shared" si="86"/>
        <v>20.720800000000001</v>
      </c>
      <c r="CH61" s="158">
        <f t="shared" si="86"/>
        <v>18.018400000000003</v>
      </c>
      <c r="CI61" s="158">
        <f t="shared" si="86"/>
        <v>17.489000000000004</v>
      </c>
      <c r="CJ61" s="158">
        <f t="shared" si="86"/>
        <v>14.974900000000002</v>
      </c>
      <c r="CK61" s="158">
        <f t="shared" si="86"/>
        <v>11.295100000000001</v>
      </c>
      <c r="CL61" s="158">
        <f t="shared" si="86"/>
        <v>5.7292000000000005</v>
      </c>
      <c r="CM61" s="166">
        <f t="shared" si="86"/>
        <v>4.7511000000000001</v>
      </c>
    </row>
    <row r="62" spans="1:91" x14ac:dyDescent="0.2">
      <c r="A62" s="13">
        <f t="shared" si="32"/>
        <v>55</v>
      </c>
      <c r="B62" s="167" t="s">
        <v>114</v>
      </c>
      <c r="C62" s="153" t="s">
        <v>41</v>
      </c>
      <c r="D62" s="153"/>
      <c r="E62" s="153" t="s">
        <v>29</v>
      </c>
      <c r="F62" s="155" t="s">
        <v>30</v>
      </c>
      <c r="G62" s="156">
        <f t="shared" si="83"/>
        <v>40.26</v>
      </c>
      <c r="H62" s="156">
        <f t="shared" si="83"/>
        <v>295.72000000000003</v>
      </c>
      <c r="I62" s="156">
        <f t="shared" si="83"/>
        <v>604.12</v>
      </c>
      <c r="J62" s="156">
        <f t="shared" si="83"/>
        <v>27.33</v>
      </c>
      <c r="K62" s="156">
        <f t="shared" si="83"/>
        <v>189.98</v>
      </c>
      <c r="L62" s="156">
        <f t="shared" si="83"/>
        <v>386.34</v>
      </c>
      <c r="M62" s="156">
        <f t="shared" si="55"/>
        <v>2.0099999999999998</v>
      </c>
      <c r="N62" s="156">
        <f t="shared" si="33"/>
        <v>-0.35</v>
      </c>
      <c r="O62" s="156">
        <f t="shared" si="34"/>
        <v>-0.01</v>
      </c>
      <c r="P62" s="156">
        <f t="shared" si="35"/>
        <v>0</v>
      </c>
      <c r="Q62" s="157">
        <f t="shared" si="71"/>
        <v>69.600000000000009</v>
      </c>
      <c r="R62" s="157">
        <f t="shared" si="72"/>
        <v>487.71000000000004</v>
      </c>
      <c r="S62" s="157">
        <f t="shared" si="73"/>
        <v>992.47</v>
      </c>
      <c r="T62" s="158">
        <f t="shared" si="56"/>
        <v>0</v>
      </c>
      <c r="U62" s="158">
        <f t="shared" si="57"/>
        <v>7.9367000000000001</v>
      </c>
      <c r="V62" s="158">
        <f t="shared" si="58"/>
        <v>7.2643000000000004</v>
      </c>
      <c r="W62" s="158">
        <f t="shared" si="59"/>
        <v>7.2949000000000002</v>
      </c>
      <c r="X62" s="158">
        <f t="shared" si="60"/>
        <v>5.4508000000000001</v>
      </c>
      <c r="Y62" s="158">
        <f t="shared" si="61"/>
        <v>2.7610000000000001</v>
      </c>
      <c r="Z62" s="158">
        <f t="shared" si="62"/>
        <v>1.3551</v>
      </c>
      <c r="AA62" s="158">
        <f t="shared" si="63"/>
        <v>0.377</v>
      </c>
      <c r="AB62" s="159">
        <f t="shared" si="67"/>
        <v>3.4836999999999998</v>
      </c>
      <c r="AC62" s="159">
        <f t="shared" si="68"/>
        <v>1.7603</v>
      </c>
      <c r="AD62" s="157">
        <f t="shared" si="64"/>
        <v>-21.63</v>
      </c>
      <c r="AE62" s="158">
        <f t="shared" si="82"/>
        <v>0</v>
      </c>
      <c r="AF62" s="158">
        <f t="shared" si="82"/>
        <v>4.96</v>
      </c>
      <c r="AG62" s="158">
        <f t="shared" si="82"/>
        <v>2.93</v>
      </c>
      <c r="AH62" s="158">
        <f t="shared" si="82"/>
        <v>2.37</v>
      </c>
      <c r="AI62" s="158">
        <f t="shared" si="82"/>
        <v>1.7</v>
      </c>
      <c r="AJ62" s="158">
        <f t="shared" si="82"/>
        <v>0.71</v>
      </c>
      <c r="AK62" s="158">
        <f t="shared" si="82"/>
        <v>0</v>
      </c>
      <c r="AL62" s="158">
        <f t="shared" si="36"/>
        <v>0.72920000000000007</v>
      </c>
      <c r="AM62" s="158">
        <f t="shared" si="77"/>
        <v>3.8699999999999998E-2</v>
      </c>
      <c r="AN62" s="158">
        <f t="shared" si="77"/>
        <v>2.3999999999999998E-3</v>
      </c>
      <c r="AO62" s="158">
        <f t="shared" si="77"/>
        <v>0.68810000000000004</v>
      </c>
      <c r="AP62" s="168">
        <f t="shared" si="77"/>
        <v>0</v>
      </c>
      <c r="AQ62" s="158">
        <f t="shared" si="69"/>
        <v>0.39069999999999999</v>
      </c>
      <c r="AR62" s="168">
        <f t="shared" si="65"/>
        <v>0.18260000000000001</v>
      </c>
      <c r="AS62" s="161">
        <f t="shared" si="70"/>
        <v>2.9417</v>
      </c>
      <c r="AT62" s="161">
        <f t="shared" si="66"/>
        <v>1.5610999999999999</v>
      </c>
      <c r="AU62" s="160">
        <f t="shared" si="66"/>
        <v>0.58279999999999998</v>
      </c>
      <c r="AV62" s="160">
        <f t="shared" si="66"/>
        <v>0.35880000000000001</v>
      </c>
      <c r="AW62" s="160">
        <f t="shared" si="66"/>
        <v>0.13</v>
      </c>
      <c r="AX62" s="160">
        <f t="shared" si="66"/>
        <v>0.13</v>
      </c>
      <c r="AY62" s="160">
        <f t="shared" si="75"/>
        <v>0.27879999999999999</v>
      </c>
      <c r="AZ62" s="161">
        <f t="shared" si="74"/>
        <v>0.1409</v>
      </c>
      <c r="BA62" s="162">
        <v>0.99743499999999996</v>
      </c>
      <c r="BB62" s="163">
        <v>38.700000000000003</v>
      </c>
      <c r="BC62" s="164">
        <f>$BB$13</f>
        <v>38.700000000000003</v>
      </c>
      <c r="BD62" s="164"/>
      <c r="BE62" s="165">
        <f t="shared" si="84"/>
        <v>47.610000000000014</v>
      </c>
      <c r="BF62" s="165">
        <f t="shared" si="84"/>
        <v>465.72</v>
      </c>
      <c r="BG62" s="165">
        <f t="shared" si="84"/>
        <v>970.48</v>
      </c>
      <c r="BH62" s="158">
        <f t="shared" si="84"/>
        <v>7.4333999999999998</v>
      </c>
      <c r="BI62" s="158">
        <f t="shared" si="84"/>
        <v>20.330100000000002</v>
      </c>
      <c r="BJ62" s="158">
        <f t="shared" si="84"/>
        <v>17.627700000000001</v>
      </c>
      <c r="BK62" s="158">
        <f t="shared" si="84"/>
        <v>17.098300000000002</v>
      </c>
      <c r="BL62" s="158">
        <f t="shared" si="84"/>
        <v>14.584199999999999</v>
      </c>
      <c r="BM62" s="158">
        <f t="shared" si="84"/>
        <v>10.904399999999999</v>
      </c>
      <c r="BN62" s="158">
        <f t="shared" si="84"/>
        <v>5.5466000000000006</v>
      </c>
      <c r="BO62" s="158">
        <f t="shared" si="85"/>
        <v>4.5685000000000002</v>
      </c>
      <c r="BP62" s="158">
        <f t="shared" si="85"/>
        <v>7.4333999999999998</v>
      </c>
      <c r="BQ62" s="158">
        <f t="shared" si="85"/>
        <v>20.330100000000002</v>
      </c>
      <c r="BR62" s="158">
        <f t="shared" si="85"/>
        <v>17.627700000000001</v>
      </c>
      <c r="BS62" s="158">
        <f t="shared" si="85"/>
        <v>17.098300000000002</v>
      </c>
      <c r="BT62" s="158">
        <f t="shared" si="85"/>
        <v>14.584199999999999</v>
      </c>
      <c r="BU62" s="158">
        <f t="shared" si="85"/>
        <v>10.904399999999999</v>
      </c>
      <c r="BV62" s="158">
        <f t="shared" si="85"/>
        <v>5.5466000000000006</v>
      </c>
      <c r="BW62" s="158">
        <f t="shared" si="85"/>
        <v>4.5685000000000002</v>
      </c>
      <c r="BX62" s="158">
        <f t="shared" si="85"/>
        <v>7.8240999999999996</v>
      </c>
      <c r="BY62" s="158">
        <f t="shared" si="86"/>
        <v>20.720800000000001</v>
      </c>
      <c r="BZ62" s="158">
        <f t="shared" si="86"/>
        <v>18.018400000000003</v>
      </c>
      <c r="CA62" s="158">
        <f t="shared" si="86"/>
        <v>17.489000000000004</v>
      </c>
      <c r="CB62" s="158">
        <f t="shared" si="86"/>
        <v>14.974900000000002</v>
      </c>
      <c r="CC62" s="158">
        <f t="shared" si="86"/>
        <v>11.295100000000001</v>
      </c>
      <c r="CD62" s="158">
        <f t="shared" si="86"/>
        <v>5.7292000000000005</v>
      </c>
      <c r="CE62" s="158">
        <f t="shared" si="86"/>
        <v>4.7511000000000001</v>
      </c>
      <c r="CF62" s="158">
        <f t="shared" si="86"/>
        <v>7.8240999999999996</v>
      </c>
      <c r="CG62" s="158">
        <f t="shared" si="86"/>
        <v>20.720800000000001</v>
      </c>
      <c r="CH62" s="158">
        <f t="shared" si="86"/>
        <v>18.018400000000003</v>
      </c>
      <c r="CI62" s="158">
        <f t="shared" si="86"/>
        <v>17.489000000000004</v>
      </c>
      <c r="CJ62" s="158">
        <f t="shared" si="86"/>
        <v>14.974900000000002</v>
      </c>
      <c r="CK62" s="158">
        <f t="shared" si="86"/>
        <v>11.295100000000001</v>
      </c>
      <c r="CL62" s="158">
        <f t="shared" si="86"/>
        <v>5.7292000000000005</v>
      </c>
      <c r="CM62" s="166">
        <f t="shared" si="86"/>
        <v>4.7511000000000001</v>
      </c>
    </row>
    <row r="63" spans="1:91" x14ac:dyDescent="0.2">
      <c r="A63" s="13">
        <f t="shared" si="32"/>
        <v>56</v>
      </c>
      <c r="B63" s="167" t="s">
        <v>115</v>
      </c>
      <c r="C63" s="153" t="s">
        <v>106</v>
      </c>
      <c r="D63" s="153"/>
      <c r="E63" s="153" t="s">
        <v>29</v>
      </c>
      <c r="F63" s="155" t="s">
        <v>30</v>
      </c>
      <c r="G63" s="156">
        <f t="shared" si="83"/>
        <v>40.26</v>
      </c>
      <c r="H63" s="156">
        <f t="shared" si="83"/>
        <v>295.72000000000003</v>
      </c>
      <c r="I63" s="156">
        <f t="shared" si="83"/>
        <v>604.12</v>
      </c>
      <c r="J63" s="156">
        <f t="shared" si="83"/>
        <v>27.33</v>
      </c>
      <c r="K63" s="156">
        <f t="shared" si="83"/>
        <v>189.98</v>
      </c>
      <c r="L63" s="156">
        <f t="shared" si="83"/>
        <v>386.34</v>
      </c>
      <c r="M63" s="156">
        <f t="shared" si="55"/>
        <v>2.0099999999999998</v>
      </c>
      <c r="N63" s="156">
        <f t="shared" si="33"/>
        <v>-0.35</v>
      </c>
      <c r="O63" s="156">
        <f t="shared" si="34"/>
        <v>-0.01</v>
      </c>
      <c r="P63" s="156">
        <f t="shared" si="35"/>
        <v>0</v>
      </c>
      <c r="Q63" s="157">
        <f t="shared" si="71"/>
        <v>69.600000000000009</v>
      </c>
      <c r="R63" s="157">
        <f t="shared" si="72"/>
        <v>487.71000000000004</v>
      </c>
      <c r="S63" s="157">
        <f t="shared" si="73"/>
        <v>992.47</v>
      </c>
      <c r="T63" s="158">
        <f t="shared" si="56"/>
        <v>0</v>
      </c>
      <c r="U63" s="158">
        <f t="shared" si="57"/>
        <v>7.9367000000000001</v>
      </c>
      <c r="V63" s="158">
        <f t="shared" si="58"/>
        <v>7.2643000000000004</v>
      </c>
      <c r="W63" s="158">
        <f t="shared" si="59"/>
        <v>7.2949000000000002</v>
      </c>
      <c r="X63" s="158">
        <f t="shared" si="60"/>
        <v>5.4508000000000001</v>
      </c>
      <c r="Y63" s="158">
        <f t="shared" si="61"/>
        <v>2.7610000000000001</v>
      </c>
      <c r="Z63" s="158">
        <f t="shared" si="62"/>
        <v>1.3551</v>
      </c>
      <c r="AA63" s="158">
        <f t="shared" si="63"/>
        <v>0.377</v>
      </c>
      <c r="AB63" s="159">
        <f t="shared" si="67"/>
        <v>3.4836999999999998</v>
      </c>
      <c r="AC63" s="159">
        <f t="shared" si="68"/>
        <v>1.7603</v>
      </c>
      <c r="AD63" s="157">
        <f t="shared" si="64"/>
        <v>-21.63</v>
      </c>
      <c r="AE63" s="158">
        <f t="shared" si="82"/>
        <v>0</v>
      </c>
      <c r="AF63" s="158">
        <f t="shared" si="82"/>
        <v>4.96</v>
      </c>
      <c r="AG63" s="158">
        <f t="shared" si="82"/>
        <v>2.93</v>
      </c>
      <c r="AH63" s="158">
        <f t="shared" si="82"/>
        <v>2.37</v>
      </c>
      <c r="AI63" s="158">
        <f t="shared" si="82"/>
        <v>1.7</v>
      </c>
      <c r="AJ63" s="158">
        <f t="shared" si="82"/>
        <v>0.71</v>
      </c>
      <c r="AK63" s="158">
        <f t="shared" si="82"/>
        <v>0</v>
      </c>
      <c r="AL63" s="158">
        <f t="shared" si="36"/>
        <v>0.72920000000000007</v>
      </c>
      <c r="AM63" s="158">
        <f t="shared" si="77"/>
        <v>3.8699999999999998E-2</v>
      </c>
      <c r="AN63" s="158">
        <f t="shared" si="77"/>
        <v>2.3999999999999998E-3</v>
      </c>
      <c r="AO63" s="158">
        <f t="shared" si="77"/>
        <v>0.68810000000000004</v>
      </c>
      <c r="AP63" s="168">
        <f t="shared" si="77"/>
        <v>0</v>
      </c>
      <c r="AQ63" s="158">
        <f t="shared" si="69"/>
        <v>0.39069999999999999</v>
      </c>
      <c r="AR63" s="168">
        <f t="shared" si="65"/>
        <v>0.18260000000000001</v>
      </c>
      <c r="AS63" s="161">
        <f t="shared" si="70"/>
        <v>2.9417</v>
      </c>
      <c r="AT63" s="161">
        <f t="shared" si="66"/>
        <v>1.5610999999999999</v>
      </c>
      <c r="AU63" s="160">
        <f t="shared" si="66"/>
        <v>0.58279999999999998</v>
      </c>
      <c r="AV63" s="160">
        <f t="shared" si="66"/>
        <v>0.35880000000000001</v>
      </c>
      <c r="AW63" s="160">
        <f t="shared" si="66"/>
        <v>0.13</v>
      </c>
      <c r="AX63" s="160">
        <f t="shared" si="66"/>
        <v>0.13</v>
      </c>
      <c r="AY63" s="160">
        <f t="shared" si="75"/>
        <v>0.27879999999999999</v>
      </c>
      <c r="AZ63" s="161">
        <f t="shared" si="74"/>
        <v>0.1409</v>
      </c>
      <c r="BA63" s="162">
        <v>1.0346390000000001</v>
      </c>
      <c r="BB63" s="163">
        <v>38.93</v>
      </c>
      <c r="BC63" s="164">
        <f>$BB$54</f>
        <v>38.93</v>
      </c>
      <c r="BD63" s="164"/>
      <c r="BE63" s="165">
        <f t="shared" si="84"/>
        <v>47.610000000000014</v>
      </c>
      <c r="BF63" s="165">
        <f t="shared" si="84"/>
        <v>465.72</v>
      </c>
      <c r="BG63" s="165">
        <f t="shared" si="84"/>
        <v>970.48</v>
      </c>
      <c r="BH63" s="158">
        <f t="shared" si="84"/>
        <v>7.4333999999999998</v>
      </c>
      <c r="BI63" s="158">
        <f t="shared" si="84"/>
        <v>20.330100000000002</v>
      </c>
      <c r="BJ63" s="158">
        <f t="shared" si="84"/>
        <v>17.627700000000001</v>
      </c>
      <c r="BK63" s="158">
        <f t="shared" si="84"/>
        <v>17.098300000000002</v>
      </c>
      <c r="BL63" s="158">
        <f t="shared" si="84"/>
        <v>14.584199999999999</v>
      </c>
      <c r="BM63" s="158">
        <f t="shared" si="84"/>
        <v>10.904399999999999</v>
      </c>
      <c r="BN63" s="158">
        <f t="shared" si="84"/>
        <v>5.5466000000000006</v>
      </c>
      <c r="BO63" s="158">
        <f t="shared" si="85"/>
        <v>4.5685000000000002</v>
      </c>
      <c r="BP63" s="158">
        <f t="shared" si="85"/>
        <v>7.4333999999999998</v>
      </c>
      <c r="BQ63" s="158">
        <f t="shared" si="85"/>
        <v>20.330100000000002</v>
      </c>
      <c r="BR63" s="158">
        <f t="shared" si="85"/>
        <v>17.627700000000001</v>
      </c>
      <c r="BS63" s="158">
        <f t="shared" si="85"/>
        <v>17.098300000000002</v>
      </c>
      <c r="BT63" s="158">
        <f t="shared" si="85"/>
        <v>14.584199999999999</v>
      </c>
      <c r="BU63" s="158">
        <f t="shared" si="85"/>
        <v>10.904399999999999</v>
      </c>
      <c r="BV63" s="158">
        <f t="shared" si="85"/>
        <v>5.5466000000000006</v>
      </c>
      <c r="BW63" s="158">
        <f t="shared" si="85"/>
        <v>4.5685000000000002</v>
      </c>
      <c r="BX63" s="158">
        <f t="shared" si="85"/>
        <v>7.8240999999999996</v>
      </c>
      <c r="BY63" s="158">
        <f t="shared" si="86"/>
        <v>20.720800000000001</v>
      </c>
      <c r="BZ63" s="158">
        <f t="shared" si="86"/>
        <v>18.018400000000003</v>
      </c>
      <c r="CA63" s="158">
        <f t="shared" si="86"/>
        <v>17.489000000000004</v>
      </c>
      <c r="CB63" s="158">
        <f t="shared" si="86"/>
        <v>14.974900000000002</v>
      </c>
      <c r="CC63" s="158">
        <f t="shared" si="86"/>
        <v>11.295100000000001</v>
      </c>
      <c r="CD63" s="158">
        <f t="shared" si="86"/>
        <v>5.7292000000000005</v>
      </c>
      <c r="CE63" s="158">
        <f t="shared" si="86"/>
        <v>4.7511000000000001</v>
      </c>
      <c r="CF63" s="158">
        <f t="shared" si="86"/>
        <v>7.8240999999999996</v>
      </c>
      <c r="CG63" s="158">
        <f t="shared" si="86"/>
        <v>20.720800000000001</v>
      </c>
      <c r="CH63" s="158">
        <f t="shared" si="86"/>
        <v>18.018400000000003</v>
      </c>
      <c r="CI63" s="158">
        <f t="shared" si="86"/>
        <v>17.489000000000004</v>
      </c>
      <c r="CJ63" s="158">
        <f t="shared" si="86"/>
        <v>14.974900000000002</v>
      </c>
      <c r="CK63" s="158">
        <f t="shared" si="86"/>
        <v>11.295100000000001</v>
      </c>
      <c r="CL63" s="158">
        <f t="shared" si="86"/>
        <v>5.7292000000000005</v>
      </c>
      <c r="CM63" s="166">
        <f t="shared" si="86"/>
        <v>4.7511000000000001</v>
      </c>
    </row>
    <row r="64" spans="1:91" x14ac:dyDescent="0.2">
      <c r="A64" s="13">
        <f t="shared" si="32"/>
        <v>57</v>
      </c>
      <c r="B64" s="170" t="s">
        <v>116</v>
      </c>
      <c r="C64" s="140" t="s">
        <v>41</v>
      </c>
      <c r="D64" s="140"/>
      <c r="E64" s="140" t="s">
        <v>29</v>
      </c>
      <c r="F64" s="141" t="s">
        <v>30</v>
      </c>
      <c r="G64" s="156">
        <f t="shared" si="83"/>
        <v>40.26</v>
      </c>
      <c r="H64" s="156">
        <f t="shared" si="83"/>
        <v>295.72000000000003</v>
      </c>
      <c r="I64" s="156">
        <f t="shared" si="83"/>
        <v>604.12</v>
      </c>
      <c r="J64" s="156">
        <f t="shared" si="83"/>
        <v>27.33</v>
      </c>
      <c r="K64" s="156">
        <f t="shared" si="83"/>
        <v>189.98</v>
      </c>
      <c r="L64" s="156">
        <f t="shared" si="83"/>
        <v>386.34</v>
      </c>
      <c r="M64" s="156">
        <f t="shared" si="55"/>
        <v>2.0099999999999998</v>
      </c>
      <c r="N64" s="156">
        <f t="shared" si="33"/>
        <v>-0.35</v>
      </c>
      <c r="O64" s="156">
        <f t="shared" si="34"/>
        <v>-0.01</v>
      </c>
      <c r="P64" s="156">
        <f t="shared" si="35"/>
        <v>0</v>
      </c>
      <c r="Q64" s="157">
        <f t="shared" si="71"/>
        <v>69.600000000000009</v>
      </c>
      <c r="R64" s="157">
        <f t="shared" si="72"/>
        <v>487.71000000000004</v>
      </c>
      <c r="S64" s="157">
        <f t="shared" si="73"/>
        <v>992.47</v>
      </c>
      <c r="T64" s="158">
        <f t="shared" si="56"/>
        <v>0</v>
      </c>
      <c r="U64" s="158">
        <f t="shared" si="57"/>
        <v>7.9367000000000001</v>
      </c>
      <c r="V64" s="158">
        <f t="shared" si="58"/>
        <v>7.2643000000000004</v>
      </c>
      <c r="W64" s="158">
        <f t="shared" si="59"/>
        <v>7.2949000000000002</v>
      </c>
      <c r="X64" s="158">
        <f t="shared" si="60"/>
        <v>5.4508000000000001</v>
      </c>
      <c r="Y64" s="158">
        <f t="shared" si="61"/>
        <v>2.7610000000000001</v>
      </c>
      <c r="Z64" s="158">
        <f t="shared" si="62"/>
        <v>1.3551</v>
      </c>
      <c r="AA64" s="158">
        <f t="shared" si="63"/>
        <v>0.377</v>
      </c>
      <c r="AB64" s="159">
        <f t="shared" si="67"/>
        <v>3.4836999999999998</v>
      </c>
      <c r="AC64" s="159">
        <f t="shared" si="68"/>
        <v>1.7603</v>
      </c>
      <c r="AD64" s="157">
        <f t="shared" si="64"/>
        <v>-21.63</v>
      </c>
      <c r="AE64" s="158">
        <f t="shared" si="82"/>
        <v>0</v>
      </c>
      <c r="AF64" s="158">
        <f t="shared" si="82"/>
        <v>4.96</v>
      </c>
      <c r="AG64" s="158">
        <f t="shared" si="82"/>
        <v>2.93</v>
      </c>
      <c r="AH64" s="158">
        <f t="shared" si="82"/>
        <v>2.37</v>
      </c>
      <c r="AI64" s="158">
        <f t="shared" si="82"/>
        <v>1.7</v>
      </c>
      <c r="AJ64" s="158">
        <f t="shared" si="82"/>
        <v>0.71</v>
      </c>
      <c r="AK64" s="158">
        <f t="shared" si="82"/>
        <v>0</v>
      </c>
      <c r="AL64" s="158">
        <f t="shared" si="36"/>
        <v>0.72920000000000007</v>
      </c>
      <c r="AM64" s="158">
        <f t="shared" si="77"/>
        <v>3.8699999999999998E-2</v>
      </c>
      <c r="AN64" s="158">
        <f t="shared" si="77"/>
        <v>2.3999999999999998E-3</v>
      </c>
      <c r="AO64" s="158">
        <f t="shared" si="77"/>
        <v>0.68810000000000004</v>
      </c>
      <c r="AP64" s="168">
        <f t="shared" si="77"/>
        <v>0</v>
      </c>
      <c r="AQ64" s="158">
        <f t="shared" si="69"/>
        <v>0.39069999999999999</v>
      </c>
      <c r="AR64" s="168">
        <f t="shared" si="65"/>
        <v>0.18260000000000001</v>
      </c>
      <c r="AS64" s="161">
        <f t="shared" si="70"/>
        <v>2.9417</v>
      </c>
      <c r="AT64" s="161">
        <f t="shared" si="66"/>
        <v>1.5610999999999999</v>
      </c>
      <c r="AU64" s="160">
        <f t="shared" si="66"/>
        <v>0.58279999999999998</v>
      </c>
      <c r="AV64" s="160">
        <f t="shared" si="66"/>
        <v>0.35880000000000001</v>
      </c>
      <c r="AW64" s="160">
        <f t="shared" si="66"/>
        <v>0.13</v>
      </c>
      <c r="AX64" s="160">
        <f t="shared" si="66"/>
        <v>0.13</v>
      </c>
      <c r="AY64" s="160">
        <f t="shared" si="75"/>
        <v>0.27879999999999999</v>
      </c>
      <c r="AZ64" s="161">
        <f t="shared" si="74"/>
        <v>0.1409</v>
      </c>
      <c r="BA64" s="162">
        <v>1.0095700000000001</v>
      </c>
      <c r="BB64" s="163">
        <v>38.700000000000003</v>
      </c>
      <c r="BC64" s="164">
        <f>$BB$13</f>
        <v>38.700000000000003</v>
      </c>
      <c r="BD64" s="164"/>
      <c r="BE64" s="165">
        <f t="shared" si="84"/>
        <v>47.610000000000014</v>
      </c>
      <c r="BF64" s="165">
        <f t="shared" si="84"/>
        <v>465.72</v>
      </c>
      <c r="BG64" s="165">
        <f t="shared" si="84"/>
        <v>970.48</v>
      </c>
      <c r="BH64" s="158">
        <f t="shared" si="84"/>
        <v>7.4333999999999998</v>
      </c>
      <c r="BI64" s="158">
        <f t="shared" si="84"/>
        <v>20.330100000000002</v>
      </c>
      <c r="BJ64" s="158">
        <f t="shared" si="84"/>
        <v>17.627700000000001</v>
      </c>
      <c r="BK64" s="158">
        <f t="shared" si="84"/>
        <v>17.098300000000002</v>
      </c>
      <c r="BL64" s="158">
        <f t="shared" si="84"/>
        <v>14.584199999999999</v>
      </c>
      <c r="BM64" s="158">
        <f t="shared" si="84"/>
        <v>10.904399999999999</v>
      </c>
      <c r="BN64" s="158">
        <f t="shared" si="84"/>
        <v>5.5466000000000006</v>
      </c>
      <c r="BO64" s="158">
        <f t="shared" si="85"/>
        <v>4.5685000000000002</v>
      </c>
      <c r="BP64" s="158">
        <f t="shared" si="85"/>
        <v>7.4333999999999998</v>
      </c>
      <c r="BQ64" s="158">
        <f t="shared" si="85"/>
        <v>20.330100000000002</v>
      </c>
      <c r="BR64" s="158">
        <f t="shared" si="85"/>
        <v>17.627700000000001</v>
      </c>
      <c r="BS64" s="158">
        <f t="shared" si="85"/>
        <v>17.098300000000002</v>
      </c>
      <c r="BT64" s="158">
        <f t="shared" si="85"/>
        <v>14.584199999999999</v>
      </c>
      <c r="BU64" s="158">
        <f t="shared" si="85"/>
        <v>10.904399999999999</v>
      </c>
      <c r="BV64" s="158">
        <f t="shared" si="85"/>
        <v>5.5466000000000006</v>
      </c>
      <c r="BW64" s="158">
        <f t="shared" si="85"/>
        <v>4.5685000000000002</v>
      </c>
      <c r="BX64" s="158">
        <f t="shared" si="85"/>
        <v>7.8240999999999996</v>
      </c>
      <c r="BY64" s="158">
        <f t="shared" si="86"/>
        <v>20.720800000000001</v>
      </c>
      <c r="BZ64" s="158">
        <f t="shared" si="86"/>
        <v>18.018400000000003</v>
      </c>
      <c r="CA64" s="158">
        <f t="shared" si="86"/>
        <v>17.489000000000004</v>
      </c>
      <c r="CB64" s="158">
        <f t="shared" si="86"/>
        <v>14.974900000000002</v>
      </c>
      <c r="CC64" s="158">
        <f t="shared" si="86"/>
        <v>11.295100000000001</v>
      </c>
      <c r="CD64" s="158">
        <f t="shared" si="86"/>
        <v>5.7292000000000005</v>
      </c>
      <c r="CE64" s="158">
        <f t="shared" si="86"/>
        <v>4.7511000000000001</v>
      </c>
      <c r="CF64" s="158">
        <f t="shared" si="86"/>
        <v>7.8240999999999996</v>
      </c>
      <c r="CG64" s="158">
        <f t="shared" si="86"/>
        <v>20.720800000000001</v>
      </c>
      <c r="CH64" s="158">
        <f t="shared" si="86"/>
        <v>18.018400000000003</v>
      </c>
      <c r="CI64" s="158">
        <f t="shared" si="86"/>
        <v>17.489000000000004</v>
      </c>
      <c r="CJ64" s="158">
        <f t="shared" si="86"/>
        <v>14.974900000000002</v>
      </c>
      <c r="CK64" s="158">
        <f t="shared" si="86"/>
        <v>11.295100000000001</v>
      </c>
      <c r="CL64" s="158">
        <f t="shared" si="86"/>
        <v>5.7292000000000005</v>
      </c>
      <c r="CM64" s="166">
        <f t="shared" si="86"/>
        <v>4.7511000000000001</v>
      </c>
    </row>
    <row r="65" spans="1:91" ht="18" x14ac:dyDescent="0.2">
      <c r="A65" s="13">
        <f t="shared" si="32"/>
        <v>58</v>
      </c>
      <c r="B65" s="167" t="s">
        <v>117</v>
      </c>
      <c r="C65" s="153" t="s">
        <v>32</v>
      </c>
      <c r="D65" s="153"/>
      <c r="E65" s="154" t="s">
        <v>33</v>
      </c>
      <c r="F65" s="155" t="s">
        <v>30</v>
      </c>
      <c r="G65" s="156">
        <f t="shared" si="83"/>
        <v>49.52</v>
      </c>
      <c r="H65" s="156">
        <f t="shared" si="83"/>
        <v>375.6</v>
      </c>
      <c r="I65" s="156">
        <f t="shared" si="83"/>
        <v>726.93</v>
      </c>
      <c r="J65" s="156">
        <f t="shared" si="83"/>
        <v>29.23</v>
      </c>
      <c r="K65" s="156">
        <f t="shared" si="83"/>
        <v>210.52</v>
      </c>
      <c r="L65" s="156">
        <f t="shared" si="83"/>
        <v>405.84</v>
      </c>
      <c r="M65" s="156">
        <f t="shared" si="55"/>
        <v>2.0099999999999998</v>
      </c>
      <c r="N65" s="156">
        <f t="shared" si="33"/>
        <v>-0.23</v>
      </c>
      <c r="O65" s="156">
        <f t="shared" si="34"/>
        <v>7.0000000000000007E-2</v>
      </c>
      <c r="P65" s="156">
        <f t="shared" si="35"/>
        <v>0</v>
      </c>
      <c r="Q65" s="157">
        <f t="shared" si="71"/>
        <v>80.760000000000005</v>
      </c>
      <c r="R65" s="157">
        <f t="shared" si="72"/>
        <v>588.13</v>
      </c>
      <c r="S65" s="157">
        <f t="shared" si="73"/>
        <v>1134.78</v>
      </c>
      <c r="T65" s="158">
        <f t="shared" si="56"/>
        <v>0</v>
      </c>
      <c r="U65" s="158">
        <f t="shared" si="57"/>
        <v>10.7315</v>
      </c>
      <c r="V65" s="158">
        <f t="shared" si="58"/>
        <v>9.8223000000000003</v>
      </c>
      <c r="W65" s="158">
        <f t="shared" si="59"/>
        <v>9.8635999999999999</v>
      </c>
      <c r="X65" s="158">
        <f t="shared" si="60"/>
        <v>7.3700999999999999</v>
      </c>
      <c r="Y65" s="158">
        <f t="shared" si="61"/>
        <v>3.7332999999999998</v>
      </c>
      <c r="Z65" s="158">
        <f t="shared" si="62"/>
        <v>1.8322000000000001</v>
      </c>
      <c r="AA65" s="158">
        <f t="shared" si="63"/>
        <v>0.50970000000000004</v>
      </c>
      <c r="AB65" s="159">
        <f t="shared" si="67"/>
        <v>3.4836999999999998</v>
      </c>
      <c r="AC65" s="159">
        <f t="shared" si="68"/>
        <v>1.7603</v>
      </c>
      <c r="AD65" s="157">
        <f t="shared" si="64"/>
        <v>-21.63</v>
      </c>
      <c r="AE65" s="158">
        <f t="shared" si="82"/>
        <v>0</v>
      </c>
      <c r="AF65" s="158">
        <f t="shared" si="82"/>
        <v>4.96</v>
      </c>
      <c r="AG65" s="158">
        <f t="shared" si="82"/>
        <v>2.93</v>
      </c>
      <c r="AH65" s="158">
        <f t="shared" si="82"/>
        <v>2.37</v>
      </c>
      <c r="AI65" s="158">
        <f t="shared" si="82"/>
        <v>1.7</v>
      </c>
      <c r="AJ65" s="158">
        <f t="shared" si="82"/>
        <v>0.71</v>
      </c>
      <c r="AK65" s="158">
        <f t="shared" si="82"/>
        <v>0</v>
      </c>
      <c r="AL65" s="158">
        <f t="shared" si="36"/>
        <v>0.72920000000000007</v>
      </c>
      <c r="AM65" s="158">
        <f t="shared" si="77"/>
        <v>3.8699999999999998E-2</v>
      </c>
      <c r="AN65" s="158">
        <f t="shared" si="77"/>
        <v>2.3999999999999998E-3</v>
      </c>
      <c r="AO65" s="158">
        <f t="shared" si="77"/>
        <v>0.68810000000000004</v>
      </c>
      <c r="AP65" s="168">
        <f t="shared" si="77"/>
        <v>0</v>
      </c>
      <c r="AQ65" s="158">
        <f t="shared" si="69"/>
        <v>0.39069999999999999</v>
      </c>
      <c r="AR65" s="168">
        <f t="shared" si="65"/>
        <v>0.18260000000000001</v>
      </c>
      <c r="AS65" s="161">
        <f t="shared" si="70"/>
        <v>2.9417</v>
      </c>
      <c r="AT65" s="161">
        <f t="shared" si="66"/>
        <v>1.5610999999999999</v>
      </c>
      <c r="AU65" s="160">
        <f t="shared" si="66"/>
        <v>0.58279999999999998</v>
      </c>
      <c r="AV65" s="160">
        <f t="shared" si="66"/>
        <v>0.35880000000000001</v>
      </c>
      <c r="AW65" s="160">
        <f t="shared" si="66"/>
        <v>0.13</v>
      </c>
      <c r="AX65" s="160">
        <f t="shared" si="66"/>
        <v>0.13</v>
      </c>
      <c r="AY65" s="160">
        <f t="shared" si="75"/>
        <v>0.27879999999999999</v>
      </c>
      <c r="AZ65" s="161">
        <f t="shared" si="74"/>
        <v>0.1409</v>
      </c>
      <c r="BA65" s="162">
        <v>0.99600299999999997</v>
      </c>
      <c r="BB65" s="163">
        <v>38.81</v>
      </c>
      <c r="BC65" s="164">
        <f>$BB$9</f>
        <v>38.81</v>
      </c>
      <c r="BD65" s="164"/>
      <c r="BE65" s="165">
        <f t="shared" si="84"/>
        <v>58.97</v>
      </c>
      <c r="BF65" s="165">
        <f t="shared" si="84"/>
        <v>566.34</v>
      </c>
      <c r="BG65" s="165">
        <f t="shared" si="84"/>
        <v>1112.9899999999998</v>
      </c>
      <c r="BH65" s="158">
        <f t="shared" si="84"/>
        <v>7.4333999999999998</v>
      </c>
      <c r="BI65" s="158">
        <f t="shared" si="84"/>
        <v>23.1249</v>
      </c>
      <c r="BJ65" s="158">
        <f t="shared" si="84"/>
        <v>20.185700000000001</v>
      </c>
      <c r="BK65" s="158">
        <f t="shared" si="84"/>
        <v>19.667000000000002</v>
      </c>
      <c r="BL65" s="158">
        <f t="shared" si="84"/>
        <v>16.503499999999999</v>
      </c>
      <c r="BM65" s="158">
        <f t="shared" si="84"/>
        <v>11.8767</v>
      </c>
      <c r="BN65" s="158">
        <f t="shared" si="84"/>
        <v>6.0236999999999998</v>
      </c>
      <c r="BO65" s="158">
        <f t="shared" si="85"/>
        <v>4.7012</v>
      </c>
      <c r="BP65" s="158">
        <f t="shared" si="85"/>
        <v>7.4333999999999998</v>
      </c>
      <c r="BQ65" s="158">
        <f t="shared" si="85"/>
        <v>23.1249</v>
      </c>
      <c r="BR65" s="158">
        <f t="shared" si="85"/>
        <v>20.185700000000001</v>
      </c>
      <c r="BS65" s="158">
        <f t="shared" si="85"/>
        <v>19.667000000000002</v>
      </c>
      <c r="BT65" s="158">
        <f t="shared" si="85"/>
        <v>16.503499999999999</v>
      </c>
      <c r="BU65" s="158">
        <f t="shared" si="85"/>
        <v>11.8767</v>
      </c>
      <c r="BV65" s="158">
        <f t="shared" si="85"/>
        <v>6.0236999999999998</v>
      </c>
      <c r="BW65" s="158">
        <f t="shared" si="85"/>
        <v>4.7012</v>
      </c>
      <c r="BX65" s="158">
        <f t="shared" si="85"/>
        <v>7.8240999999999996</v>
      </c>
      <c r="BY65" s="158">
        <f t="shared" si="86"/>
        <v>23.515599999999999</v>
      </c>
      <c r="BZ65" s="158">
        <f t="shared" si="86"/>
        <v>20.5764</v>
      </c>
      <c r="CA65" s="158">
        <f t="shared" si="86"/>
        <v>20.057700000000001</v>
      </c>
      <c r="CB65" s="158">
        <f t="shared" si="86"/>
        <v>16.894200000000001</v>
      </c>
      <c r="CC65" s="158">
        <f t="shared" si="86"/>
        <v>12.267400000000002</v>
      </c>
      <c r="CD65" s="158">
        <f t="shared" si="86"/>
        <v>6.2062999999999997</v>
      </c>
      <c r="CE65" s="158">
        <f t="shared" si="86"/>
        <v>4.8837999999999999</v>
      </c>
      <c r="CF65" s="158">
        <f t="shared" si="86"/>
        <v>7.8240999999999996</v>
      </c>
      <c r="CG65" s="158">
        <f t="shared" si="86"/>
        <v>23.515599999999999</v>
      </c>
      <c r="CH65" s="158">
        <f t="shared" si="86"/>
        <v>20.5764</v>
      </c>
      <c r="CI65" s="158">
        <f t="shared" si="86"/>
        <v>20.057700000000001</v>
      </c>
      <c r="CJ65" s="158">
        <f t="shared" si="86"/>
        <v>16.894200000000001</v>
      </c>
      <c r="CK65" s="158">
        <f t="shared" si="86"/>
        <v>12.267400000000002</v>
      </c>
      <c r="CL65" s="158">
        <f t="shared" si="86"/>
        <v>6.2062999999999997</v>
      </c>
      <c r="CM65" s="166">
        <f t="shared" si="86"/>
        <v>4.8837999999999999</v>
      </c>
    </row>
    <row r="66" spans="1:91" x14ac:dyDescent="0.2">
      <c r="A66" s="13">
        <f t="shared" si="32"/>
        <v>59</v>
      </c>
      <c r="B66" s="167" t="s">
        <v>118</v>
      </c>
      <c r="C66" s="153" t="s">
        <v>119</v>
      </c>
      <c r="D66" s="153"/>
      <c r="E66" s="153" t="s">
        <v>29</v>
      </c>
      <c r="F66" s="155" t="s">
        <v>30</v>
      </c>
      <c r="G66" s="156">
        <f t="shared" si="83"/>
        <v>40.26</v>
      </c>
      <c r="H66" s="156">
        <f t="shared" si="83"/>
        <v>295.72000000000003</v>
      </c>
      <c r="I66" s="156">
        <f t="shared" si="83"/>
        <v>604.12</v>
      </c>
      <c r="J66" s="156">
        <f t="shared" si="83"/>
        <v>27.33</v>
      </c>
      <c r="K66" s="156">
        <f t="shared" si="83"/>
        <v>189.98</v>
      </c>
      <c r="L66" s="156">
        <f t="shared" si="83"/>
        <v>386.34</v>
      </c>
      <c r="M66" s="156">
        <f t="shared" si="55"/>
        <v>2.0099999999999998</v>
      </c>
      <c r="N66" s="156">
        <f t="shared" si="33"/>
        <v>-0.35</v>
      </c>
      <c r="O66" s="156">
        <f t="shared" si="34"/>
        <v>-0.01</v>
      </c>
      <c r="P66" s="156">
        <f t="shared" si="35"/>
        <v>0</v>
      </c>
      <c r="Q66" s="157">
        <f t="shared" si="71"/>
        <v>69.600000000000009</v>
      </c>
      <c r="R66" s="157">
        <f t="shared" si="72"/>
        <v>487.71000000000004</v>
      </c>
      <c r="S66" s="157">
        <f t="shared" si="73"/>
        <v>992.47</v>
      </c>
      <c r="T66" s="158">
        <f t="shared" si="56"/>
        <v>0</v>
      </c>
      <c r="U66" s="158">
        <f t="shared" si="57"/>
        <v>7.9367000000000001</v>
      </c>
      <c r="V66" s="158">
        <f t="shared" si="58"/>
        <v>7.2643000000000004</v>
      </c>
      <c r="W66" s="158">
        <f t="shared" si="59"/>
        <v>7.2949000000000002</v>
      </c>
      <c r="X66" s="158">
        <f t="shared" si="60"/>
        <v>5.4508000000000001</v>
      </c>
      <c r="Y66" s="158">
        <f t="shared" si="61"/>
        <v>2.7610000000000001</v>
      </c>
      <c r="Z66" s="158">
        <f t="shared" si="62"/>
        <v>1.3551</v>
      </c>
      <c r="AA66" s="158">
        <f t="shared" si="63"/>
        <v>0.377</v>
      </c>
      <c r="AB66" s="159">
        <f t="shared" si="67"/>
        <v>3.4836999999999998</v>
      </c>
      <c r="AC66" s="159">
        <f t="shared" si="68"/>
        <v>1.7603</v>
      </c>
      <c r="AD66" s="157">
        <f t="shared" si="64"/>
        <v>-21.63</v>
      </c>
      <c r="AE66" s="158">
        <f t="shared" si="82"/>
        <v>0</v>
      </c>
      <c r="AF66" s="158">
        <f t="shared" si="82"/>
        <v>4.96</v>
      </c>
      <c r="AG66" s="158">
        <f t="shared" si="82"/>
        <v>2.93</v>
      </c>
      <c r="AH66" s="158">
        <f t="shared" si="82"/>
        <v>2.37</v>
      </c>
      <c r="AI66" s="158">
        <f t="shared" si="82"/>
        <v>1.7</v>
      </c>
      <c r="AJ66" s="158">
        <f t="shared" si="82"/>
        <v>0.71</v>
      </c>
      <c r="AK66" s="158">
        <f t="shared" si="82"/>
        <v>0</v>
      </c>
      <c r="AL66" s="158">
        <f t="shared" si="36"/>
        <v>0.72920000000000007</v>
      </c>
      <c r="AM66" s="158">
        <f t="shared" si="77"/>
        <v>3.8699999999999998E-2</v>
      </c>
      <c r="AN66" s="158">
        <f t="shared" si="77"/>
        <v>2.3999999999999998E-3</v>
      </c>
      <c r="AO66" s="158">
        <f t="shared" si="77"/>
        <v>0.68810000000000004</v>
      </c>
      <c r="AP66" s="168">
        <f t="shared" si="77"/>
        <v>0</v>
      </c>
      <c r="AQ66" s="158">
        <f t="shared" si="69"/>
        <v>0.39069999999999999</v>
      </c>
      <c r="AR66" s="168">
        <f t="shared" si="65"/>
        <v>0.18260000000000001</v>
      </c>
      <c r="AS66" s="161">
        <f t="shared" si="70"/>
        <v>2.9417</v>
      </c>
      <c r="AT66" s="161">
        <f t="shared" si="66"/>
        <v>1.5610999999999999</v>
      </c>
      <c r="AU66" s="160">
        <f t="shared" si="66"/>
        <v>0.58279999999999998</v>
      </c>
      <c r="AV66" s="160">
        <f t="shared" si="66"/>
        <v>0.35880000000000001</v>
      </c>
      <c r="AW66" s="160">
        <f t="shared" si="66"/>
        <v>0.13</v>
      </c>
      <c r="AX66" s="160">
        <f t="shared" si="66"/>
        <v>0.13</v>
      </c>
      <c r="AY66" s="160">
        <f t="shared" si="75"/>
        <v>0.27879999999999999</v>
      </c>
      <c r="AZ66" s="161">
        <f t="shared" si="74"/>
        <v>0.1409</v>
      </c>
      <c r="BA66" s="162">
        <v>1.0416669999999999</v>
      </c>
      <c r="BB66" s="163">
        <v>38.11</v>
      </c>
      <c r="BC66" s="164">
        <v>38.807000000000002</v>
      </c>
      <c r="BD66" s="164"/>
      <c r="BE66" s="165">
        <f t="shared" si="84"/>
        <v>47.610000000000014</v>
      </c>
      <c r="BF66" s="165">
        <f t="shared" si="84"/>
        <v>465.72</v>
      </c>
      <c r="BG66" s="165">
        <f t="shared" si="84"/>
        <v>970.48</v>
      </c>
      <c r="BH66" s="158">
        <f t="shared" si="84"/>
        <v>7.4333999999999998</v>
      </c>
      <c r="BI66" s="158">
        <f t="shared" si="84"/>
        <v>20.330100000000002</v>
      </c>
      <c r="BJ66" s="158">
        <f t="shared" si="84"/>
        <v>17.627700000000001</v>
      </c>
      <c r="BK66" s="158">
        <f t="shared" si="84"/>
        <v>17.098300000000002</v>
      </c>
      <c r="BL66" s="158">
        <f t="shared" si="84"/>
        <v>14.584199999999999</v>
      </c>
      <c r="BM66" s="158">
        <f t="shared" si="84"/>
        <v>10.904399999999999</v>
      </c>
      <c r="BN66" s="158">
        <f t="shared" si="84"/>
        <v>5.5466000000000006</v>
      </c>
      <c r="BO66" s="158">
        <f t="shared" si="85"/>
        <v>4.5685000000000002</v>
      </c>
      <c r="BP66" s="158">
        <f t="shared" si="85"/>
        <v>7.4333999999999998</v>
      </c>
      <c r="BQ66" s="158">
        <f t="shared" si="85"/>
        <v>20.330100000000002</v>
      </c>
      <c r="BR66" s="158">
        <f t="shared" si="85"/>
        <v>17.627700000000001</v>
      </c>
      <c r="BS66" s="158">
        <f t="shared" si="85"/>
        <v>17.098300000000002</v>
      </c>
      <c r="BT66" s="158">
        <f t="shared" si="85"/>
        <v>14.584199999999999</v>
      </c>
      <c r="BU66" s="158">
        <f t="shared" si="85"/>
        <v>10.904399999999999</v>
      </c>
      <c r="BV66" s="158">
        <f t="shared" si="85"/>
        <v>5.5466000000000006</v>
      </c>
      <c r="BW66" s="158">
        <f t="shared" si="85"/>
        <v>4.5685000000000002</v>
      </c>
      <c r="BX66" s="158">
        <f t="shared" si="85"/>
        <v>7.8240999999999996</v>
      </c>
      <c r="BY66" s="158">
        <f t="shared" si="86"/>
        <v>20.720800000000001</v>
      </c>
      <c r="BZ66" s="158">
        <f t="shared" si="86"/>
        <v>18.018400000000003</v>
      </c>
      <c r="CA66" s="158">
        <f t="shared" si="86"/>
        <v>17.489000000000004</v>
      </c>
      <c r="CB66" s="158">
        <f t="shared" si="86"/>
        <v>14.974900000000002</v>
      </c>
      <c r="CC66" s="158">
        <f t="shared" si="86"/>
        <v>11.295100000000001</v>
      </c>
      <c r="CD66" s="158">
        <f t="shared" si="86"/>
        <v>5.7292000000000005</v>
      </c>
      <c r="CE66" s="158">
        <f t="shared" si="86"/>
        <v>4.7511000000000001</v>
      </c>
      <c r="CF66" s="158">
        <f t="shared" si="86"/>
        <v>7.8240999999999996</v>
      </c>
      <c r="CG66" s="158">
        <f t="shared" si="86"/>
        <v>20.720800000000001</v>
      </c>
      <c r="CH66" s="158">
        <f t="shared" si="86"/>
        <v>18.018400000000003</v>
      </c>
      <c r="CI66" s="158">
        <f t="shared" si="86"/>
        <v>17.489000000000004</v>
      </c>
      <c r="CJ66" s="158">
        <f t="shared" si="86"/>
        <v>14.974900000000002</v>
      </c>
      <c r="CK66" s="158">
        <f t="shared" si="86"/>
        <v>11.295100000000001</v>
      </c>
      <c r="CL66" s="158">
        <f t="shared" si="86"/>
        <v>5.7292000000000005</v>
      </c>
      <c r="CM66" s="166">
        <f t="shared" si="86"/>
        <v>4.7511000000000001</v>
      </c>
    </row>
    <row r="67" spans="1:91" x14ac:dyDescent="0.2">
      <c r="A67" s="13">
        <f t="shared" si="32"/>
        <v>60</v>
      </c>
      <c r="B67" s="167" t="s">
        <v>120</v>
      </c>
      <c r="C67" s="153" t="s">
        <v>121</v>
      </c>
      <c r="D67" s="153"/>
      <c r="E67" s="153" t="s">
        <v>29</v>
      </c>
      <c r="F67" s="155" t="s">
        <v>30</v>
      </c>
      <c r="G67" s="156">
        <f t="shared" si="83"/>
        <v>40.26</v>
      </c>
      <c r="H67" s="156">
        <f t="shared" si="83"/>
        <v>295.72000000000003</v>
      </c>
      <c r="I67" s="156">
        <f t="shared" si="83"/>
        <v>604.12</v>
      </c>
      <c r="J67" s="156">
        <f t="shared" si="83"/>
        <v>27.33</v>
      </c>
      <c r="K67" s="156">
        <f t="shared" si="83"/>
        <v>189.98</v>
      </c>
      <c r="L67" s="156">
        <f t="shared" si="83"/>
        <v>386.34</v>
      </c>
      <c r="M67" s="156">
        <f t="shared" si="55"/>
        <v>2.0099999999999998</v>
      </c>
      <c r="N67" s="156">
        <f t="shared" si="33"/>
        <v>-0.35</v>
      </c>
      <c r="O67" s="156">
        <f t="shared" si="34"/>
        <v>-0.01</v>
      </c>
      <c r="P67" s="156">
        <f t="shared" si="35"/>
        <v>0</v>
      </c>
      <c r="Q67" s="157">
        <f t="shared" si="71"/>
        <v>69.600000000000009</v>
      </c>
      <c r="R67" s="157">
        <f t="shared" si="72"/>
        <v>487.71000000000004</v>
      </c>
      <c r="S67" s="157">
        <f t="shared" si="73"/>
        <v>992.47</v>
      </c>
      <c r="T67" s="158">
        <f t="shared" si="56"/>
        <v>0</v>
      </c>
      <c r="U67" s="158">
        <f t="shared" si="57"/>
        <v>7.9367000000000001</v>
      </c>
      <c r="V67" s="158">
        <f t="shared" si="58"/>
        <v>7.2643000000000004</v>
      </c>
      <c r="W67" s="158">
        <f t="shared" si="59"/>
        <v>7.2949000000000002</v>
      </c>
      <c r="X67" s="158">
        <f t="shared" si="60"/>
        <v>5.4508000000000001</v>
      </c>
      <c r="Y67" s="158">
        <f t="shared" si="61"/>
        <v>2.7610000000000001</v>
      </c>
      <c r="Z67" s="158">
        <f t="shared" si="62"/>
        <v>1.3551</v>
      </c>
      <c r="AA67" s="158">
        <f t="shared" si="63"/>
        <v>0.377</v>
      </c>
      <c r="AB67" s="159">
        <f t="shared" si="67"/>
        <v>3.4836999999999998</v>
      </c>
      <c r="AC67" s="159">
        <f t="shared" si="68"/>
        <v>1.7603</v>
      </c>
      <c r="AD67" s="157">
        <f t="shared" si="64"/>
        <v>-21.63</v>
      </c>
      <c r="AE67" s="158">
        <f t="shared" si="82"/>
        <v>0</v>
      </c>
      <c r="AF67" s="158">
        <f t="shared" si="82"/>
        <v>4.96</v>
      </c>
      <c r="AG67" s="158">
        <f t="shared" si="82"/>
        <v>2.93</v>
      </c>
      <c r="AH67" s="158">
        <f t="shared" si="82"/>
        <v>2.37</v>
      </c>
      <c r="AI67" s="158">
        <f t="shared" si="82"/>
        <v>1.7</v>
      </c>
      <c r="AJ67" s="158">
        <f t="shared" si="82"/>
        <v>0.71</v>
      </c>
      <c r="AK67" s="158">
        <f t="shared" si="82"/>
        <v>0</v>
      </c>
      <c r="AL67" s="158">
        <f t="shared" si="36"/>
        <v>0.72920000000000007</v>
      </c>
      <c r="AM67" s="158">
        <f t="shared" si="77"/>
        <v>3.8699999999999998E-2</v>
      </c>
      <c r="AN67" s="158">
        <f t="shared" si="77"/>
        <v>2.3999999999999998E-3</v>
      </c>
      <c r="AO67" s="158">
        <f t="shared" si="77"/>
        <v>0.68810000000000004</v>
      </c>
      <c r="AP67" s="168">
        <f t="shared" si="77"/>
        <v>0</v>
      </c>
      <c r="AQ67" s="158">
        <f t="shared" si="69"/>
        <v>0.39069999999999999</v>
      </c>
      <c r="AR67" s="168">
        <f t="shared" si="65"/>
        <v>0.18260000000000001</v>
      </c>
      <c r="AS67" s="161">
        <f t="shared" si="70"/>
        <v>2.9417</v>
      </c>
      <c r="AT67" s="161">
        <f t="shared" si="66"/>
        <v>1.5610999999999999</v>
      </c>
      <c r="AU67" s="160">
        <f t="shared" si="66"/>
        <v>0.58279999999999998</v>
      </c>
      <c r="AV67" s="160">
        <f t="shared" si="66"/>
        <v>0.35880000000000001</v>
      </c>
      <c r="AW67" s="160">
        <f t="shared" si="66"/>
        <v>0.13</v>
      </c>
      <c r="AX67" s="160">
        <f t="shared" si="66"/>
        <v>0.13</v>
      </c>
      <c r="AY67" s="160">
        <f t="shared" si="75"/>
        <v>0.27879999999999999</v>
      </c>
      <c r="AZ67" s="161">
        <f t="shared" si="74"/>
        <v>0.1409</v>
      </c>
      <c r="BA67" s="162">
        <v>1.035242</v>
      </c>
      <c r="BB67" s="163"/>
      <c r="BC67" s="164">
        <v>38.901600000000002</v>
      </c>
      <c r="BD67" s="164"/>
      <c r="BE67" s="165">
        <f t="shared" si="84"/>
        <v>47.610000000000014</v>
      </c>
      <c r="BF67" s="165">
        <f t="shared" si="84"/>
        <v>465.72</v>
      </c>
      <c r="BG67" s="165">
        <f t="shared" si="84"/>
        <v>970.48</v>
      </c>
      <c r="BH67" s="158">
        <f t="shared" si="84"/>
        <v>7.4333999999999998</v>
      </c>
      <c r="BI67" s="158">
        <f t="shared" si="84"/>
        <v>20.330100000000002</v>
      </c>
      <c r="BJ67" s="158">
        <f t="shared" si="84"/>
        <v>17.627700000000001</v>
      </c>
      <c r="BK67" s="158">
        <f t="shared" si="84"/>
        <v>17.098300000000002</v>
      </c>
      <c r="BL67" s="158">
        <f t="shared" si="84"/>
        <v>14.584199999999999</v>
      </c>
      <c r="BM67" s="158">
        <f t="shared" si="84"/>
        <v>10.904399999999999</v>
      </c>
      <c r="BN67" s="158">
        <f t="shared" si="84"/>
        <v>5.5466000000000006</v>
      </c>
      <c r="BO67" s="158">
        <f t="shared" si="85"/>
        <v>4.5685000000000002</v>
      </c>
      <c r="BP67" s="158">
        <f t="shared" si="85"/>
        <v>7.4333999999999998</v>
      </c>
      <c r="BQ67" s="158">
        <f t="shared" si="85"/>
        <v>20.330100000000002</v>
      </c>
      <c r="BR67" s="158">
        <f t="shared" si="85"/>
        <v>17.627700000000001</v>
      </c>
      <c r="BS67" s="158">
        <f t="shared" si="85"/>
        <v>17.098300000000002</v>
      </c>
      <c r="BT67" s="158">
        <f t="shared" si="85"/>
        <v>14.584199999999999</v>
      </c>
      <c r="BU67" s="158">
        <f t="shared" si="85"/>
        <v>10.904399999999999</v>
      </c>
      <c r="BV67" s="158">
        <f t="shared" si="85"/>
        <v>5.5466000000000006</v>
      </c>
      <c r="BW67" s="158">
        <f t="shared" si="85"/>
        <v>4.5685000000000002</v>
      </c>
      <c r="BX67" s="158">
        <f t="shared" si="85"/>
        <v>7.8240999999999996</v>
      </c>
      <c r="BY67" s="158">
        <f t="shared" si="86"/>
        <v>20.720800000000001</v>
      </c>
      <c r="BZ67" s="158">
        <f t="shared" si="86"/>
        <v>18.018400000000003</v>
      </c>
      <c r="CA67" s="158">
        <f t="shared" si="86"/>
        <v>17.489000000000004</v>
      </c>
      <c r="CB67" s="158">
        <f t="shared" si="86"/>
        <v>14.974900000000002</v>
      </c>
      <c r="CC67" s="158">
        <f t="shared" si="86"/>
        <v>11.295100000000001</v>
      </c>
      <c r="CD67" s="158">
        <f t="shared" si="86"/>
        <v>5.7292000000000005</v>
      </c>
      <c r="CE67" s="158">
        <f t="shared" si="86"/>
        <v>4.7511000000000001</v>
      </c>
      <c r="CF67" s="158">
        <f t="shared" si="86"/>
        <v>7.8240999999999996</v>
      </c>
      <c r="CG67" s="158">
        <f t="shared" si="86"/>
        <v>20.720800000000001</v>
      </c>
      <c r="CH67" s="158">
        <f t="shared" si="86"/>
        <v>18.018400000000003</v>
      </c>
      <c r="CI67" s="158">
        <f t="shared" si="86"/>
        <v>17.489000000000004</v>
      </c>
      <c r="CJ67" s="158">
        <f t="shared" si="86"/>
        <v>14.974900000000002</v>
      </c>
      <c r="CK67" s="158">
        <f t="shared" si="86"/>
        <v>11.295100000000001</v>
      </c>
      <c r="CL67" s="158">
        <f t="shared" si="86"/>
        <v>5.7292000000000005</v>
      </c>
      <c r="CM67" s="166">
        <f t="shared" si="86"/>
        <v>4.7511000000000001</v>
      </c>
    </row>
    <row r="68" spans="1:91" x14ac:dyDescent="0.2">
      <c r="A68" s="13">
        <f t="shared" si="32"/>
        <v>61</v>
      </c>
      <c r="B68" s="167" t="s">
        <v>122</v>
      </c>
      <c r="C68" s="153" t="s">
        <v>70</v>
      </c>
      <c r="D68" s="153"/>
      <c r="E68" s="153" t="s">
        <v>29</v>
      </c>
      <c r="F68" s="155" t="s">
        <v>30</v>
      </c>
      <c r="G68" s="156">
        <f t="shared" si="83"/>
        <v>40.26</v>
      </c>
      <c r="H68" s="156">
        <f t="shared" si="83"/>
        <v>295.72000000000003</v>
      </c>
      <c r="I68" s="156">
        <f t="shared" si="83"/>
        <v>604.12</v>
      </c>
      <c r="J68" s="156">
        <f t="shared" si="83"/>
        <v>27.33</v>
      </c>
      <c r="K68" s="156">
        <f t="shared" si="83"/>
        <v>189.98</v>
      </c>
      <c r="L68" s="156">
        <f t="shared" si="83"/>
        <v>386.34</v>
      </c>
      <c r="M68" s="156">
        <f t="shared" si="55"/>
        <v>2.0099999999999998</v>
      </c>
      <c r="N68" s="156">
        <f t="shared" si="33"/>
        <v>-0.35</v>
      </c>
      <c r="O68" s="156">
        <f t="shared" si="34"/>
        <v>-0.01</v>
      </c>
      <c r="P68" s="156">
        <f t="shared" si="35"/>
        <v>0</v>
      </c>
      <c r="Q68" s="157">
        <f t="shared" si="71"/>
        <v>69.600000000000009</v>
      </c>
      <c r="R68" s="157">
        <f t="shared" si="72"/>
        <v>487.71000000000004</v>
      </c>
      <c r="S68" s="157">
        <f t="shared" si="73"/>
        <v>992.47</v>
      </c>
      <c r="T68" s="158">
        <f t="shared" si="56"/>
        <v>0</v>
      </c>
      <c r="U68" s="158">
        <f t="shared" si="57"/>
        <v>7.9367000000000001</v>
      </c>
      <c r="V68" s="158">
        <f t="shared" si="58"/>
        <v>7.2643000000000004</v>
      </c>
      <c r="W68" s="158">
        <f t="shared" si="59"/>
        <v>7.2949000000000002</v>
      </c>
      <c r="X68" s="158">
        <f t="shared" si="60"/>
        <v>5.4508000000000001</v>
      </c>
      <c r="Y68" s="158">
        <f t="shared" si="61"/>
        <v>2.7610000000000001</v>
      </c>
      <c r="Z68" s="158">
        <f t="shared" si="62"/>
        <v>1.3551</v>
      </c>
      <c r="AA68" s="158">
        <f t="shared" si="63"/>
        <v>0.377</v>
      </c>
      <c r="AB68" s="159">
        <f t="shared" si="67"/>
        <v>3.4836999999999998</v>
      </c>
      <c r="AC68" s="159">
        <f t="shared" si="68"/>
        <v>1.7603</v>
      </c>
      <c r="AD68" s="157">
        <f t="shared" si="64"/>
        <v>-21.63</v>
      </c>
      <c r="AE68" s="158">
        <f t="shared" ref="AE68:AK77" si="87">IF($E68=$E$6,AE$6,AE$7)</f>
        <v>0</v>
      </c>
      <c r="AF68" s="158">
        <f t="shared" si="87"/>
        <v>4.96</v>
      </c>
      <c r="AG68" s="158">
        <f t="shared" si="87"/>
        <v>2.93</v>
      </c>
      <c r="AH68" s="158">
        <f t="shared" si="87"/>
        <v>2.37</v>
      </c>
      <c r="AI68" s="158">
        <f t="shared" si="87"/>
        <v>1.7</v>
      </c>
      <c r="AJ68" s="158">
        <f t="shared" si="87"/>
        <v>0.71</v>
      </c>
      <c r="AK68" s="158">
        <f t="shared" si="87"/>
        <v>0</v>
      </c>
      <c r="AL68" s="158">
        <f t="shared" si="36"/>
        <v>0.72920000000000007</v>
      </c>
      <c r="AM68" s="158">
        <f t="shared" ref="AM68:AP87" si="88">IF($E68=$E$6,AM$6,AM$7)</f>
        <v>3.8699999999999998E-2</v>
      </c>
      <c r="AN68" s="158">
        <f t="shared" si="88"/>
        <v>2.3999999999999998E-3</v>
      </c>
      <c r="AO68" s="158">
        <f t="shared" si="88"/>
        <v>0.68810000000000004</v>
      </c>
      <c r="AP68" s="168">
        <f t="shared" si="88"/>
        <v>0</v>
      </c>
      <c r="AQ68" s="158">
        <f t="shared" si="69"/>
        <v>0.39069999999999999</v>
      </c>
      <c r="AR68" s="168">
        <f t="shared" si="65"/>
        <v>0.18260000000000001</v>
      </c>
      <c r="AS68" s="161">
        <f t="shared" si="70"/>
        <v>2.9417</v>
      </c>
      <c r="AT68" s="161">
        <f t="shared" si="66"/>
        <v>1.5610999999999999</v>
      </c>
      <c r="AU68" s="160">
        <f t="shared" si="66"/>
        <v>0.58279999999999998</v>
      </c>
      <c r="AV68" s="160">
        <f t="shared" si="66"/>
        <v>0.35880000000000001</v>
      </c>
      <c r="AW68" s="160">
        <f t="shared" si="66"/>
        <v>0.13</v>
      </c>
      <c r="AX68" s="160">
        <f t="shared" si="66"/>
        <v>0.13</v>
      </c>
      <c r="AY68" s="160">
        <f t="shared" si="75"/>
        <v>0.27879999999999999</v>
      </c>
      <c r="AZ68" s="161">
        <f t="shared" si="74"/>
        <v>0.1409</v>
      </c>
      <c r="BA68" s="162">
        <v>1.0351220000000001</v>
      </c>
      <c r="BB68" s="163">
        <v>38.92</v>
      </c>
      <c r="BC68" s="164">
        <f>$BB$32</f>
        <v>38.92</v>
      </c>
      <c r="BD68" s="164"/>
      <c r="BE68" s="165">
        <f t="shared" si="84"/>
        <v>47.610000000000014</v>
      </c>
      <c r="BF68" s="165">
        <f t="shared" si="84"/>
        <v>465.72</v>
      </c>
      <c r="BG68" s="165">
        <f t="shared" si="84"/>
        <v>970.48</v>
      </c>
      <c r="BH68" s="158">
        <f t="shared" si="84"/>
        <v>7.4333999999999998</v>
      </c>
      <c r="BI68" s="158">
        <f t="shared" si="84"/>
        <v>20.330100000000002</v>
      </c>
      <c r="BJ68" s="158">
        <f t="shared" si="84"/>
        <v>17.627700000000001</v>
      </c>
      <c r="BK68" s="158">
        <f t="shared" si="84"/>
        <v>17.098300000000002</v>
      </c>
      <c r="BL68" s="158">
        <f t="shared" si="84"/>
        <v>14.584199999999999</v>
      </c>
      <c r="BM68" s="158">
        <f t="shared" si="84"/>
        <v>10.904399999999999</v>
      </c>
      <c r="BN68" s="158">
        <f t="shared" si="84"/>
        <v>5.5466000000000006</v>
      </c>
      <c r="BO68" s="158">
        <f t="shared" si="85"/>
        <v>4.5685000000000002</v>
      </c>
      <c r="BP68" s="158">
        <f t="shared" si="85"/>
        <v>7.4333999999999998</v>
      </c>
      <c r="BQ68" s="158">
        <f t="shared" si="85"/>
        <v>20.330100000000002</v>
      </c>
      <c r="BR68" s="158">
        <f t="shared" si="85"/>
        <v>17.627700000000001</v>
      </c>
      <c r="BS68" s="158">
        <f t="shared" si="85"/>
        <v>17.098300000000002</v>
      </c>
      <c r="BT68" s="158">
        <f t="shared" si="85"/>
        <v>14.584199999999999</v>
      </c>
      <c r="BU68" s="158">
        <f t="shared" si="85"/>
        <v>10.904399999999999</v>
      </c>
      <c r="BV68" s="158">
        <f t="shared" si="85"/>
        <v>5.5466000000000006</v>
      </c>
      <c r="BW68" s="158">
        <f t="shared" si="85"/>
        <v>4.5685000000000002</v>
      </c>
      <c r="BX68" s="158">
        <f t="shared" si="85"/>
        <v>7.8240999999999996</v>
      </c>
      <c r="BY68" s="158">
        <f t="shared" si="86"/>
        <v>20.720800000000001</v>
      </c>
      <c r="BZ68" s="158">
        <f t="shared" si="86"/>
        <v>18.018400000000003</v>
      </c>
      <c r="CA68" s="158">
        <f t="shared" si="86"/>
        <v>17.489000000000004</v>
      </c>
      <c r="CB68" s="158">
        <f t="shared" si="86"/>
        <v>14.974900000000002</v>
      </c>
      <c r="CC68" s="158">
        <f t="shared" si="86"/>
        <v>11.295100000000001</v>
      </c>
      <c r="CD68" s="158">
        <f t="shared" si="86"/>
        <v>5.7292000000000005</v>
      </c>
      <c r="CE68" s="158">
        <f t="shared" si="86"/>
        <v>4.7511000000000001</v>
      </c>
      <c r="CF68" s="158">
        <f t="shared" si="86"/>
        <v>7.8240999999999996</v>
      </c>
      <c r="CG68" s="158">
        <f t="shared" si="86"/>
        <v>20.720800000000001</v>
      </c>
      <c r="CH68" s="158">
        <f t="shared" si="86"/>
        <v>18.018400000000003</v>
      </c>
      <c r="CI68" s="158">
        <f t="shared" si="86"/>
        <v>17.489000000000004</v>
      </c>
      <c r="CJ68" s="158">
        <f t="shared" si="86"/>
        <v>14.974900000000002</v>
      </c>
      <c r="CK68" s="158">
        <f t="shared" si="86"/>
        <v>11.295100000000001</v>
      </c>
      <c r="CL68" s="158">
        <f t="shared" si="86"/>
        <v>5.7292000000000005</v>
      </c>
      <c r="CM68" s="166">
        <f t="shared" si="86"/>
        <v>4.7511000000000001</v>
      </c>
    </row>
    <row r="69" spans="1:91" ht="18" x14ac:dyDescent="0.2">
      <c r="A69" s="13">
        <f t="shared" si="32"/>
        <v>62</v>
      </c>
      <c r="B69" s="170" t="s">
        <v>123</v>
      </c>
      <c r="C69" s="140" t="s">
        <v>32</v>
      </c>
      <c r="D69" s="140"/>
      <c r="E69" s="220" t="s">
        <v>33</v>
      </c>
      <c r="F69" s="141" t="s">
        <v>30</v>
      </c>
      <c r="G69" s="156">
        <f t="shared" ref="G69:L78" si="89">IF($E69=$E$6,G$6,G$7)</f>
        <v>49.52</v>
      </c>
      <c r="H69" s="156">
        <f t="shared" si="89"/>
        <v>375.6</v>
      </c>
      <c r="I69" s="156">
        <f t="shared" si="89"/>
        <v>726.93</v>
      </c>
      <c r="J69" s="156">
        <f t="shared" si="89"/>
        <v>29.23</v>
      </c>
      <c r="K69" s="156">
        <f t="shared" si="89"/>
        <v>210.52</v>
      </c>
      <c r="L69" s="156">
        <f t="shared" si="89"/>
        <v>405.84</v>
      </c>
      <c r="M69" s="156">
        <f t="shared" si="55"/>
        <v>2.0099999999999998</v>
      </c>
      <c r="N69" s="156">
        <f t="shared" si="33"/>
        <v>-0.23</v>
      </c>
      <c r="O69" s="156">
        <f t="shared" si="34"/>
        <v>7.0000000000000007E-2</v>
      </c>
      <c r="P69" s="156">
        <f t="shared" si="35"/>
        <v>0</v>
      </c>
      <c r="Q69" s="157">
        <f t="shared" si="71"/>
        <v>80.760000000000005</v>
      </c>
      <c r="R69" s="157">
        <f t="shared" si="72"/>
        <v>588.13</v>
      </c>
      <c r="S69" s="157">
        <f t="shared" si="73"/>
        <v>1134.78</v>
      </c>
      <c r="T69" s="158">
        <f t="shared" si="56"/>
        <v>0</v>
      </c>
      <c r="U69" s="158">
        <f t="shared" si="57"/>
        <v>10.7315</v>
      </c>
      <c r="V69" s="158">
        <f t="shared" si="58"/>
        <v>9.8223000000000003</v>
      </c>
      <c r="W69" s="158">
        <f t="shared" si="59"/>
        <v>9.8635999999999999</v>
      </c>
      <c r="X69" s="158">
        <f t="shared" si="60"/>
        <v>7.3700999999999999</v>
      </c>
      <c r="Y69" s="158">
        <f t="shared" si="61"/>
        <v>3.7332999999999998</v>
      </c>
      <c r="Z69" s="158">
        <f t="shared" si="62"/>
        <v>1.8322000000000001</v>
      </c>
      <c r="AA69" s="158">
        <f t="shared" si="63"/>
        <v>0.50970000000000004</v>
      </c>
      <c r="AB69" s="159">
        <f t="shared" si="67"/>
        <v>3.4836999999999998</v>
      </c>
      <c r="AC69" s="159">
        <f t="shared" si="68"/>
        <v>1.7603</v>
      </c>
      <c r="AD69" s="157">
        <f t="shared" si="64"/>
        <v>-21.63</v>
      </c>
      <c r="AE69" s="158">
        <f t="shared" si="87"/>
        <v>0</v>
      </c>
      <c r="AF69" s="158">
        <f t="shared" si="87"/>
        <v>4.96</v>
      </c>
      <c r="AG69" s="158">
        <f t="shared" si="87"/>
        <v>2.93</v>
      </c>
      <c r="AH69" s="158">
        <f t="shared" si="87"/>
        <v>2.37</v>
      </c>
      <c r="AI69" s="158">
        <f t="shared" si="87"/>
        <v>1.7</v>
      </c>
      <c r="AJ69" s="158">
        <f t="shared" si="87"/>
        <v>0.71</v>
      </c>
      <c r="AK69" s="158">
        <f t="shared" si="87"/>
        <v>0</v>
      </c>
      <c r="AL69" s="158">
        <f t="shared" si="36"/>
        <v>0.72920000000000007</v>
      </c>
      <c r="AM69" s="158">
        <f t="shared" si="88"/>
        <v>3.8699999999999998E-2</v>
      </c>
      <c r="AN69" s="158">
        <f t="shared" si="88"/>
        <v>2.3999999999999998E-3</v>
      </c>
      <c r="AO69" s="158">
        <f t="shared" si="88"/>
        <v>0.68810000000000004</v>
      </c>
      <c r="AP69" s="168">
        <f t="shared" si="88"/>
        <v>0</v>
      </c>
      <c r="AQ69" s="158">
        <f t="shared" si="69"/>
        <v>0.39069999999999999</v>
      </c>
      <c r="AR69" s="168">
        <f t="shared" si="65"/>
        <v>0.18260000000000001</v>
      </c>
      <c r="AS69" s="161">
        <f t="shared" si="70"/>
        <v>2.9417</v>
      </c>
      <c r="AT69" s="161">
        <f t="shared" si="66"/>
        <v>1.5610999999999999</v>
      </c>
      <c r="AU69" s="160">
        <f t="shared" si="66"/>
        <v>0.58279999999999998</v>
      </c>
      <c r="AV69" s="160">
        <f t="shared" si="66"/>
        <v>0.35880000000000001</v>
      </c>
      <c r="AW69" s="160">
        <f t="shared" si="66"/>
        <v>0.13</v>
      </c>
      <c r="AX69" s="160">
        <f t="shared" si="66"/>
        <v>0.13</v>
      </c>
      <c r="AY69" s="160">
        <f t="shared" si="75"/>
        <v>0.27879999999999999</v>
      </c>
      <c r="AZ69" s="161">
        <f t="shared" si="74"/>
        <v>0.1409</v>
      </c>
      <c r="BA69" s="162">
        <v>0.962727</v>
      </c>
      <c r="BB69" s="163">
        <v>38.81</v>
      </c>
      <c r="BC69" s="164">
        <f>$BB$9</f>
        <v>38.81</v>
      </c>
      <c r="BD69" s="164"/>
      <c r="BE69" s="165">
        <f t="shared" ref="BE69:BN78" si="90">IF($E69=$E$6,BE$6,BE$7)</f>
        <v>58.97</v>
      </c>
      <c r="BF69" s="165">
        <f t="shared" si="90"/>
        <v>566.34</v>
      </c>
      <c r="BG69" s="165">
        <f t="shared" si="90"/>
        <v>1112.9899999999998</v>
      </c>
      <c r="BH69" s="158">
        <f t="shared" si="90"/>
        <v>7.4333999999999998</v>
      </c>
      <c r="BI69" s="158">
        <f t="shared" si="90"/>
        <v>23.1249</v>
      </c>
      <c r="BJ69" s="158">
        <f t="shared" si="90"/>
        <v>20.185700000000001</v>
      </c>
      <c r="BK69" s="158">
        <f t="shared" si="90"/>
        <v>19.667000000000002</v>
      </c>
      <c r="BL69" s="158">
        <f t="shared" si="90"/>
        <v>16.503499999999999</v>
      </c>
      <c r="BM69" s="158">
        <f t="shared" si="90"/>
        <v>11.8767</v>
      </c>
      <c r="BN69" s="158">
        <f t="shared" si="90"/>
        <v>6.0236999999999998</v>
      </c>
      <c r="BO69" s="158">
        <f t="shared" ref="BO69:BX78" si="91">IF($E69=$E$6,BO$6,BO$7)</f>
        <v>4.7012</v>
      </c>
      <c r="BP69" s="158">
        <f t="shared" si="91"/>
        <v>7.4333999999999998</v>
      </c>
      <c r="BQ69" s="158">
        <f t="shared" si="91"/>
        <v>23.1249</v>
      </c>
      <c r="BR69" s="158">
        <f t="shared" si="91"/>
        <v>20.185700000000001</v>
      </c>
      <c r="BS69" s="158">
        <f t="shared" si="91"/>
        <v>19.667000000000002</v>
      </c>
      <c r="BT69" s="158">
        <f t="shared" si="91"/>
        <v>16.503499999999999</v>
      </c>
      <c r="BU69" s="158">
        <f t="shared" si="91"/>
        <v>11.8767</v>
      </c>
      <c r="BV69" s="158">
        <f t="shared" si="91"/>
        <v>6.0236999999999998</v>
      </c>
      <c r="BW69" s="158">
        <f t="shared" si="91"/>
        <v>4.7012</v>
      </c>
      <c r="BX69" s="158">
        <f t="shared" si="91"/>
        <v>7.8240999999999996</v>
      </c>
      <c r="BY69" s="158">
        <f t="shared" ref="BY69:CM78" si="92">IF($E69=$E$6,BY$6,BY$7)</f>
        <v>23.515599999999999</v>
      </c>
      <c r="BZ69" s="158">
        <f t="shared" si="92"/>
        <v>20.5764</v>
      </c>
      <c r="CA69" s="158">
        <f t="shared" si="92"/>
        <v>20.057700000000001</v>
      </c>
      <c r="CB69" s="158">
        <f t="shared" si="92"/>
        <v>16.894200000000001</v>
      </c>
      <c r="CC69" s="158">
        <f t="shared" si="92"/>
        <v>12.267400000000002</v>
      </c>
      <c r="CD69" s="158">
        <f t="shared" si="92"/>
        <v>6.2062999999999997</v>
      </c>
      <c r="CE69" s="158">
        <f t="shared" si="92"/>
        <v>4.8837999999999999</v>
      </c>
      <c r="CF69" s="158">
        <f t="shared" si="92"/>
        <v>7.8240999999999996</v>
      </c>
      <c r="CG69" s="158">
        <f t="shared" si="92"/>
        <v>23.515599999999999</v>
      </c>
      <c r="CH69" s="158">
        <f t="shared" si="92"/>
        <v>20.5764</v>
      </c>
      <c r="CI69" s="158">
        <f t="shared" si="92"/>
        <v>20.057700000000001</v>
      </c>
      <c r="CJ69" s="158">
        <f t="shared" si="92"/>
        <v>16.894200000000001</v>
      </c>
      <c r="CK69" s="158">
        <f t="shared" si="92"/>
        <v>12.267400000000002</v>
      </c>
      <c r="CL69" s="158">
        <f t="shared" si="92"/>
        <v>6.2062999999999997</v>
      </c>
      <c r="CM69" s="166">
        <f t="shared" si="92"/>
        <v>4.8837999999999999</v>
      </c>
    </row>
    <row r="70" spans="1:91" x14ac:dyDescent="0.2">
      <c r="A70" s="13">
        <f t="shared" si="32"/>
        <v>63</v>
      </c>
      <c r="B70" s="167" t="s">
        <v>124</v>
      </c>
      <c r="C70" s="153" t="s">
        <v>45</v>
      </c>
      <c r="D70" s="153"/>
      <c r="E70" s="153" t="s">
        <v>29</v>
      </c>
      <c r="F70" s="155" t="s">
        <v>30</v>
      </c>
      <c r="G70" s="156">
        <f t="shared" si="89"/>
        <v>40.26</v>
      </c>
      <c r="H70" s="156">
        <f t="shared" si="89"/>
        <v>295.72000000000003</v>
      </c>
      <c r="I70" s="156">
        <f t="shared" si="89"/>
        <v>604.12</v>
      </c>
      <c r="J70" s="156">
        <f t="shared" si="89"/>
        <v>27.33</v>
      </c>
      <c r="K70" s="156">
        <f t="shared" si="89"/>
        <v>189.98</v>
      </c>
      <c r="L70" s="156">
        <f t="shared" si="89"/>
        <v>386.34</v>
      </c>
      <c r="M70" s="156">
        <f t="shared" si="55"/>
        <v>2.0099999999999998</v>
      </c>
      <c r="N70" s="156">
        <f t="shared" si="33"/>
        <v>-0.35</v>
      </c>
      <c r="O70" s="156">
        <f t="shared" si="34"/>
        <v>-0.01</v>
      </c>
      <c r="P70" s="156">
        <f t="shared" si="35"/>
        <v>0</v>
      </c>
      <c r="Q70" s="157">
        <f t="shared" si="71"/>
        <v>69.600000000000009</v>
      </c>
      <c r="R70" s="157">
        <f t="shared" si="72"/>
        <v>487.71000000000004</v>
      </c>
      <c r="S70" s="157">
        <f t="shared" si="73"/>
        <v>992.47</v>
      </c>
      <c r="T70" s="158">
        <f t="shared" si="56"/>
        <v>0</v>
      </c>
      <c r="U70" s="158">
        <f t="shared" si="57"/>
        <v>7.9367000000000001</v>
      </c>
      <c r="V70" s="158">
        <f t="shared" si="58"/>
        <v>7.2643000000000004</v>
      </c>
      <c r="W70" s="158">
        <f t="shared" si="59"/>
        <v>7.2949000000000002</v>
      </c>
      <c r="X70" s="158">
        <f t="shared" si="60"/>
        <v>5.4508000000000001</v>
      </c>
      <c r="Y70" s="158">
        <f t="shared" si="61"/>
        <v>2.7610000000000001</v>
      </c>
      <c r="Z70" s="158">
        <f t="shared" si="62"/>
        <v>1.3551</v>
      </c>
      <c r="AA70" s="158">
        <f t="shared" si="63"/>
        <v>0.377</v>
      </c>
      <c r="AB70" s="159">
        <f t="shared" si="67"/>
        <v>3.4836999999999998</v>
      </c>
      <c r="AC70" s="159">
        <f t="shared" si="68"/>
        <v>1.7603</v>
      </c>
      <c r="AD70" s="157">
        <f t="shared" si="64"/>
        <v>-21.63</v>
      </c>
      <c r="AE70" s="158">
        <f t="shared" si="87"/>
        <v>0</v>
      </c>
      <c r="AF70" s="158">
        <f t="shared" si="87"/>
        <v>4.96</v>
      </c>
      <c r="AG70" s="158">
        <f t="shared" si="87"/>
        <v>2.93</v>
      </c>
      <c r="AH70" s="158">
        <f t="shared" si="87"/>
        <v>2.37</v>
      </c>
      <c r="AI70" s="158">
        <f t="shared" si="87"/>
        <v>1.7</v>
      </c>
      <c r="AJ70" s="158">
        <f t="shared" si="87"/>
        <v>0.71</v>
      </c>
      <c r="AK70" s="158">
        <f t="shared" si="87"/>
        <v>0</v>
      </c>
      <c r="AL70" s="158">
        <f t="shared" si="36"/>
        <v>0.72920000000000007</v>
      </c>
      <c r="AM70" s="158">
        <f t="shared" si="88"/>
        <v>3.8699999999999998E-2</v>
      </c>
      <c r="AN70" s="158">
        <f t="shared" si="88"/>
        <v>2.3999999999999998E-3</v>
      </c>
      <c r="AO70" s="158">
        <f t="shared" si="88"/>
        <v>0.68810000000000004</v>
      </c>
      <c r="AP70" s="168">
        <f t="shared" si="88"/>
        <v>0</v>
      </c>
      <c r="AQ70" s="158">
        <f t="shared" si="69"/>
        <v>0.39069999999999999</v>
      </c>
      <c r="AR70" s="168">
        <f t="shared" si="65"/>
        <v>0.18260000000000001</v>
      </c>
      <c r="AS70" s="161">
        <f t="shared" si="70"/>
        <v>2.9417</v>
      </c>
      <c r="AT70" s="161">
        <f t="shared" si="66"/>
        <v>1.5610999999999999</v>
      </c>
      <c r="AU70" s="160">
        <f t="shared" si="66"/>
        <v>0.58279999999999998</v>
      </c>
      <c r="AV70" s="160">
        <f t="shared" si="66"/>
        <v>0.35880000000000001</v>
      </c>
      <c r="AW70" s="160">
        <f t="shared" si="66"/>
        <v>0.13</v>
      </c>
      <c r="AX70" s="160">
        <f t="shared" si="66"/>
        <v>0.13</v>
      </c>
      <c r="AY70" s="160">
        <f t="shared" si="75"/>
        <v>0.27879999999999999</v>
      </c>
      <c r="AZ70" s="161">
        <f t="shared" si="74"/>
        <v>0.1409</v>
      </c>
      <c r="BA70" s="162">
        <v>1.031771</v>
      </c>
      <c r="BB70" s="163">
        <v>38.97</v>
      </c>
      <c r="BC70" s="164">
        <f>$BB$16</f>
        <v>38.97</v>
      </c>
      <c r="BD70" s="164"/>
      <c r="BE70" s="165">
        <f t="shared" si="90"/>
        <v>47.610000000000014</v>
      </c>
      <c r="BF70" s="165">
        <f t="shared" si="90"/>
        <v>465.72</v>
      </c>
      <c r="BG70" s="165">
        <f t="shared" si="90"/>
        <v>970.48</v>
      </c>
      <c r="BH70" s="158">
        <f t="shared" si="90"/>
        <v>7.4333999999999998</v>
      </c>
      <c r="BI70" s="158">
        <f t="shared" si="90"/>
        <v>20.330100000000002</v>
      </c>
      <c r="BJ70" s="158">
        <f t="shared" si="90"/>
        <v>17.627700000000001</v>
      </c>
      <c r="BK70" s="158">
        <f t="shared" si="90"/>
        <v>17.098300000000002</v>
      </c>
      <c r="BL70" s="158">
        <f t="shared" si="90"/>
        <v>14.584199999999999</v>
      </c>
      <c r="BM70" s="158">
        <f t="shared" si="90"/>
        <v>10.904399999999999</v>
      </c>
      <c r="BN70" s="158">
        <f t="shared" si="90"/>
        <v>5.5466000000000006</v>
      </c>
      <c r="BO70" s="158">
        <f t="shared" si="91"/>
        <v>4.5685000000000002</v>
      </c>
      <c r="BP70" s="158">
        <f t="shared" si="91"/>
        <v>7.4333999999999998</v>
      </c>
      <c r="BQ70" s="158">
        <f t="shared" si="91"/>
        <v>20.330100000000002</v>
      </c>
      <c r="BR70" s="158">
        <f t="shared" si="91"/>
        <v>17.627700000000001</v>
      </c>
      <c r="BS70" s="158">
        <f t="shared" si="91"/>
        <v>17.098300000000002</v>
      </c>
      <c r="BT70" s="158">
        <f t="shared" si="91"/>
        <v>14.584199999999999</v>
      </c>
      <c r="BU70" s="158">
        <f t="shared" si="91"/>
        <v>10.904399999999999</v>
      </c>
      <c r="BV70" s="158">
        <f t="shared" si="91"/>
        <v>5.5466000000000006</v>
      </c>
      <c r="BW70" s="158">
        <f t="shared" si="91"/>
        <v>4.5685000000000002</v>
      </c>
      <c r="BX70" s="158">
        <f t="shared" si="91"/>
        <v>7.8240999999999996</v>
      </c>
      <c r="BY70" s="158">
        <f t="shared" si="92"/>
        <v>20.720800000000001</v>
      </c>
      <c r="BZ70" s="158">
        <f t="shared" si="92"/>
        <v>18.018400000000003</v>
      </c>
      <c r="CA70" s="158">
        <f t="shared" si="92"/>
        <v>17.489000000000004</v>
      </c>
      <c r="CB70" s="158">
        <f t="shared" si="92"/>
        <v>14.974900000000002</v>
      </c>
      <c r="CC70" s="158">
        <f t="shared" si="92"/>
        <v>11.295100000000001</v>
      </c>
      <c r="CD70" s="158">
        <f t="shared" si="92"/>
        <v>5.7292000000000005</v>
      </c>
      <c r="CE70" s="158">
        <f t="shared" si="92"/>
        <v>4.7511000000000001</v>
      </c>
      <c r="CF70" s="158">
        <f t="shared" si="92"/>
        <v>7.8240999999999996</v>
      </c>
      <c r="CG70" s="158">
        <f t="shared" si="92"/>
        <v>20.720800000000001</v>
      </c>
      <c r="CH70" s="158">
        <f t="shared" si="92"/>
        <v>18.018400000000003</v>
      </c>
      <c r="CI70" s="158">
        <f t="shared" si="92"/>
        <v>17.489000000000004</v>
      </c>
      <c r="CJ70" s="158">
        <f t="shared" si="92"/>
        <v>14.974900000000002</v>
      </c>
      <c r="CK70" s="158">
        <f t="shared" si="92"/>
        <v>11.295100000000001</v>
      </c>
      <c r="CL70" s="158">
        <f t="shared" si="92"/>
        <v>5.7292000000000005</v>
      </c>
      <c r="CM70" s="166">
        <f t="shared" si="92"/>
        <v>4.7511000000000001</v>
      </c>
    </row>
    <row r="71" spans="1:91" ht="16.5" x14ac:dyDescent="0.2">
      <c r="A71" s="13">
        <f t="shared" si="32"/>
        <v>64</v>
      </c>
      <c r="B71" s="167" t="s">
        <v>125</v>
      </c>
      <c r="C71" s="153" t="s">
        <v>35</v>
      </c>
      <c r="D71" s="153"/>
      <c r="E71" s="153" t="s">
        <v>29</v>
      </c>
      <c r="F71" s="155" t="s">
        <v>30</v>
      </c>
      <c r="G71" s="156">
        <f t="shared" si="89"/>
        <v>40.26</v>
      </c>
      <c r="H71" s="156">
        <f t="shared" si="89"/>
        <v>295.72000000000003</v>
      </c>
      <c r="I71" s="156">
        <f t="shared" si="89"/>
        <v>604.12</v>
      </c>
      <c r="J71" s="156">
        <f t="shared" si="89"/>
        <v>27.33</v>
      </c>
      <c r="K71" s="156">
        <f t="shared" si="89"/>
        <v>189.98</v>
      </c>
      <c r="L71" s="156">
        <f t="shared" si="89"/>
        <v>386.34</v>
      </c>
      <c r="M71" s="156">
        <f t="shared" si="55"/>
        <v>2.0099999999999998</v>
      </c>
      <c r="N71" s="156">
        <f t="shared" si="33"/>
        <v>-0.35</v>
      </c>
      <c r="O71" s="156">
        <f t="shared" si="34"/>
        <v>-0.01</v>
      </c>
      <c r="P71" s="156">
        <f t="shared" si="35"/>
        <v>0</v>
      </c>
      <c r="Q71" s="157">
        <f t="shared" si="71"/>
        <v>69.600000000000009</v>
      </c>
      <c r="R71" s="157">
        <f t="shared" si="72"/>
        <v>487.71000000000004</v>
      </c>
      <c r="S71" s="157">
        <f t="shared" si="73"/>
        <v>992.47</v>
      </c>
      <c r="T71" s="158">
        <f t="shared" si="56"/>
        <v>0</v>
      </c>
      <c r="U71" s="158">
        <f t="shared" si="57"/>
        <v>7.9367000000000001</v>
      </c>
      <c r="V71" s="158">
        <f t="shared" si="58"/>
        <v>7.2643000000000004</v>
      </c>
      <c r="W71" s="158">
        <f t="shared" si="59"/>
        <v>7.2949000000000002</v>
      </c>
      <c r="X71" s="158">
        <f t="shared" si="60"/>
        <v>5.4508000000000001</v>
      </c>
      <c r="Y71" s="158">
        <f t="shared" si="61"/>
        <v>2.7610000000000001</v>
      </c>
      <c r="Z71" s="158">
        <f t="shared" si="62"/>
        <v>1.3551</v>
      </c>
      <c r="AA71" s="158">
        <f t="shared" si="63"/>
        <v>0.377</v>
      </c>
      <c r="AB71" s="159">
        <f t="shared" si="67"/>
        <v>3.4836999999999998</v>
      </c>
      <c r="AC71" s="159">
        <f t="shared" si="68"/>
        <v>1.7603</v>
      </c>
      <c r="AD71" s="157">
        <f t="shared" si="64"/>
        <v>-21.63</v>
      </c>
      <c r="AE71" s="158">
        <f t="shared" si="87"/>
        <v>0</v>
      </c>
      <c r="AF71" s="158">
        <f t="shared" si="87"/>
        <v>4.96</v>
      </c>
      <c r="AG71" s="158">
        <f t="shared" si="87"/>
        <v>2.93</v>
      </c>
      <c r="AH71" s="158">
        <f t="shared" si="87"/>
        <v>2.37</v>
      </c>
      <c r="AI71" s="158">
        <f t="shared" si="87"/>
        <v>1.7</v>
      </c>
      <c r="AJ71" s="158">
        <f t="shared" si="87"/>
        <v>0.71</v>
      </c>
      <c r="AK71" s="158">
        <f t="shared" si="87"/>
        <v>0</v>
      </c>
      <c r="AL71" s="158">
        <f t="shared" si="36"/>
        <v>0.72920000000000007</v>
      </c>
      <c r="AM71" s="158">
        <f t="shared" si="88"/>
        <v>3.8699999999999998E-2</v>
      </c>
      <c r="AN71" s="158">
        <f t="shared" si="88"/>
        <v>2.3999999999999998E-3</v>
      </c>
      <c r="AO71" s="158">
        <f t="shared" si="88"/>
        <v>0.68810000000000004</v>
      </c>
      <c r="AP71" s="168">
        <f t="shared" si="88"/>
        <v>0</v>
      </c>
      <c r="AQ71" s="158">
        <f t="shared" si="69"/>
        <v>0.39069999999999999</v>
      </c>
      <c r="AR71" s="168">
        <f t="shared" si="65"/>
        <v>0.18260000000000001</v>
      </c>
      <c r="AS71" s="161">
        <f t="shared" si="70"/>
        <v>2.9417</v>
      </c>
      <c r="AT71" s="161">
        <f t="shared" si="66"/>
        <v>1.5610999999999999</v>
      </c>
      <c r="AU71" s="160">
        <f t="shared" si="66"/>
        <v>0.58279999999999998</v>
      </c>
      <c r="AV71" s="160">
        <f t="shared" si="66"/>
        <v>0.35880000000000001</v>
      </c>
      <c r="AW71" s="160">
        <f t="shared" si="66"/>
        <v>0.13</v>
      </c>
      <c r="AX71" s="160">
        <f t="shared" si="66"/>
        <v>0.13</v>
      </c>
      <c r="AY71" s="160">
        <f t="shared" si="75"/>
        <v>0.27879999999999999</v>
      </c>
      <c r="AZ71" s="161">
        <f t="shared" si="74"/>
        <v>0.1409</v>
      </c>
      <c r="BA71" s="162">
        <v>1.0093939999999999</v>
      </c>
      <c r="BB71" s="163">
        <v>38.840000000000003</v>
      </c>
      <c r="BC71" s="164">
        <f>$BB$10</f>
        <v>38.840000000000003</v>
      </c>
      <c r="BD71" s="164"/>
      <c r="BE71" s="165">
        <f t="shared" si="90"/>
        <v>47.610000000000014</v>
      </c>
      <c r="BF71" s="165">
        <f t="shared" si="90"/>
        <v>465.72</v>
      </c>
      <c r="BG71" s="165">
        <f t="shared" si="90"/>
        <v>970.48</v>
      </c>
      <c r="BH71" s="158">
        <f t="shared" si="90"/>
        <v>7.4333999999999998</v>
      </c>
      <c r="BI71" s="158">
        <f t="shared" si="90"/>
        <v>20.330100000000002</v>
      </c>
      <c r="BJ71" s="158">
        <f t="shared" si="90"/>
        <v>17.627700000000001</v>
      </c>
      <c r="BK71" s="158">
        <f t="shared" si="90"/>
        <v>17.098300000000002</v>
      </c>
      <c r="BL71" s="158">
        <f t="shared" si="90"/>
        <v>14.584199999999999</v>
      </c>
      <c r="BM71" s="158">
        <f t="shared" si="90"/>
        <v>10.904399999999999</v>
      </c>
      <c r="BN71" s="158">
        <f t="shared" si="90"/>
        <v>5.5466000000000006</v>
      </c>
      <c r="BO71" s="158">
        <f t="shared" si="91"/>
        <v>4.5685000000000002</v>
      </c>
      <c r="BP71" s="158">
        <f t="shared" si="91"/>
        <v>7.4333999999999998</v>
      </c>
      <c r="BQ71" s="158">
        <f t="shared" si="91"/>
        <v>20.330100000000002</v>
      </c>
      <c r="BR71" s="158">
        <f t="shared" si="91"/>
        <v>17.627700000000001</v>
      </c>
      <c r="BS71" s="158">
        <f t="shared" si="91"/>
        <v>17.098300000000002</v>
      </c>
      <c r="BT71" s="158">
        <f t="shared" si="91"/>
        <v>14.584199999999999</v>
      </c>
      <c r="BU71" s="158">
        <f t="shared" si="91"/>
        <v>10.904399999999999</v>
      </c>
      <c r="BV71" s="158">
        <f t="shared" si="91"/>
        <v>5.5466000000000006</v>
      </c>
      <c r="BW71" s="158">
        <f t="shared" si="91"/>
        <v>4.5685000000000002</v>
      </c>
      <c r="BX71" s="158">
        <f t="shared" si="91"/>
        <v>7.8240999999999996</v>
      </c>
      <c r="BY71" s="158">
        <f t="shared" si="92"/>
        <v>20.720800000000001</v>
      </c>
      <c r="BZ71" s="158">
        <f t="shared" si="92"/>
        <v>18.018400000000003</v>
      </c>
      <c r="CA71" s="158">
        <f t="shared" si="92"/>
        <v>17.489000000000004</v>
      </c>
      <c r="CB71" s="158">
        <f t="shared" si="92"/>
        <v>14.974900000000002</v>
      </c>
      <c r="CC71" s="158">
        <f t="shared" si="92"/>
        <v>11.295100000000001</v>
      </c>
      <c r="CD71" s="158">
        <f t="shared" si="92"/>
        <v>5.7292000000000005</v>
      </c>
      <c r="CE71" s="158">
        <f t="shared" si="92"/>
        <v>4.7511000000000001</v>
      </c>
      <c r="CF71" s="158">
        <f t="shared" si="92"/>
        <v>7.8240999999999996</v>
      </c>
      <c r="CG71" s="158">
        <f t="shared" si="92"/>
        <v>20.720800000000001</v>
      </c>
      <c r="CH71" s="158">
        <f t="shared" si="92"/>
        <v>18.018400000000003</v>
      </c>
      <c r="CI71" s="158">
        <f t="shared" si="92"/>
        <v>17.489000000000004</v>
      </c>
      <c r="CJ71" s="158">
        <f t="shared" si="92"/>
        <v>14.974900000000002</v>
      </c>
      <c r="CK71" s="158">
        <f t="shared" si="92"/>
        <v>11.295100000000001</v>
      </c>
      <c r="CL71" s="158">
        <f t="shared" si="92"/>
        <v>5.7292000000000005</v>
      </c>
      <c r="CM71" s="166">
        <f t="shared" si="92"/>
        <v>4.7511000000000001</v>
      </c>
    </row>
    <row r="72" spans="1:91" x14ac:dyDescent="0.2">
      <c r="A72" s="13">
        <f t="shared" si="32"/>
        <v>65</v>
      </c>
      <c r="B72" s="167" t="s">
        <v>126</v>
      </c>
      <c r="C72" s="153" t="s">
        <v>79</v>
      </c>
      <c r="D72" s="153"/>
      <c r="E72" s="153" t="s">
        <v>29</v>
      </c>
      <c r="F72" s="155" t="s">
        <v>30</v>
      </c>
      <c r="G72" s="156">
        <f t="shared" si="89"/>
        <v>40.26</v>
      </c>
      <c r="H72" s="156">
        <f t="shared" si="89"/>
        <v>295.72000000000003</v>
      </c>
      <c r="I72" s="156">
        <f t="shared" si="89"/>
        <v>604.12</v>
      </c>
      <c r="J72" s="156">
        <f t="shared" si="89"/>
        <v>27.33</v>
      </c>
      <c r="K72" s="156">
        <f t="shared" si="89"/>
        <v>189.98</v>
      </c>
      <c r="L72" s="156">
        <f t="shared" si="89"/>
        <v>386.34</v>
      </c>
      <c r="M72" s="156">
        <f t="shared" ref="M72:M103" si="93">IF(E72=$E$6,M$6,M$7)</f>
        <v>2.0099999999999998</v>
      </c>
      <c r="N72" s="156">
        <f t="shared" si="33"/>
        <v>-0.35</v>
      </c>
      <c r="O72" s="156">
        <f t="shared" si="34"/>
        <v>-0.01</v>
      </c>
      <c r="P72" s="156">
        <f t="shared" si="35"/>
        <v>0</v>
      </c>
      <c r="Q72" s="157">
        <f t="shared" si="71"/>
        <v>69.600000000000009</v>
      </c>
      <c r="R72" s="157">
        <f t="shared" si="72"/>
        <v>487.71000000000004</v>
      </c>
      <c r="S72" s="157">
        <f t="shared" si="73"/>
        <v>992.47</v>
      </c>
      <c r="T72" s="158">
        <f t="shared" ref="T72:T103" si="94">IF(E72=$E$6,T$6,T$7)</f>
        <v>0</v>
      </c>
      <c r="U72" s="158">
        <f t="shared" ref="U72:U103" si="95">IF(E72=$E$6,U$6,U$7)</f>
        <v>7.9367000000000001</v>
      </c>
      <c r="V72" s="158">
        <f t="shared" ref="V72:V103" si="96">IF(E72=$E$6,V$6,V$7)</f>
        <v>7.2643000000000004</v>
      </c>
      <c r="W72" s="158">
        <f t="shared" ref="W72:W103" si="97">IF(E72=$E$6,W$6,W$7)</f>
        <v>7.2949000000000002</v>
      </c>
      <c r="X72" s="158">
        <f t="shared" ref="X72:X103" si="98">IF(E72=$E$6,X$6,X$7)</f>
        <v>5.4508000000000001</v>
      </c>
      <c r="Y72" s="158">
        <f t="shared" ref="Y72:Y103" si="99">IF(E72=$E$6,Y$6,Y$7)</f>
        <v>2.7610000000000001</v>
      </c>
      <c r="Z72" s="158">
        <f t="shared" ref="Z72:Z103" si="100">IF(E72=$E$6,Z$6,Z$7)</f>
        <v>1.3551</v>
      </c>
      <c r="AA72" s="158">
        <f t="shared" ref="AA72:AA103" si="101">IF(E72=$E$6,AA$6,AA$7)</f>
        <v>0.377</v>
      </c>
      <c r="AB72" s="159">
        <f t="shared" si="67"/>
        <v>3.4836999999999998</v>
      </c>
      <c r="AC72" s="159">
        <f t="shared" si="68"/>
        <v>1.7603</v>
      </c>
      <c r="AD72" s="157">
        <f t="shared" ref="AD72:AD105" si="102">$AD$6</f>
        <v>-21.63</v>
      </c>
      <c r="AE72" s="158">
        <f t="shared" si="87"/>
        <v>0</v>
      </c>
      <c r="AF72" s="158">
        <f t="shared" si="87"/>
        <v>4.96</v>
      </c>
      <c r="AG72" s="158">
        <f t="shared" si="87"/>
        <v>2.93</v>
      </c>
      <c r="AH72" s="158">
        <f t="shared" si="87"/>
        <v>2.37</v>
      </c>
      <c r="AI72" s="158">
        <f t="shared" si="87"/>
        <v>1.7</v>
      </c>
      <c r="AJ72" s="158">
        <f t="shared" si="87"/>
        <v>0.71</v>
      </c>
      <c r="AK72" s="158">
        <f t="shared" si="87"/>
        <v>0</v>
      </c>
      <c r="AL72" s="158">
        <f t="shared" si="36"/>
        <v>0.72920000000000007</v>
      </c>
      <c r="AM72" s="158">
        <f t="shared" si="88"/>
        <v>3.8699999999999998E-2</v>
      </c>
      <c r="AN72" s="158">
        <f t="shared" si="88"/>
        <v>2.3999999999999998E-3</v>
      </c>
      <c r="AO72" s="158">
        <f t="shared" si="88"/>
        <v>0.68810000000000004</v>
      </c>
      <c r="AP72" s="168">
        <f t="shared" si="88"/>
        <v>0</v>
      </c>
      <c r="AQ72" s="158">
        <f t="shared" si="69"/>
        <v>0.39069999999999999</v>
      </c>
      <c r="AR72" s="168">
        <f t="shared" ref="AR72:AR103" si="103">IF($E72=$E$6,AR$6,AR$7)</f>
        <v>0.18260000000000001</v>
      </c>
      <c r="AS72" s="161">
        <f t="shared" si="70"/>
        <v>2.9417</v>
      </c>
      <c r="AT72" s="161">
        <f t="shared" ref="AT72:AX103" si="104">IF($E72=$E$6,AT$6,AT$7)</f>
        <v>1.5610999999999999</v>
      </c>
      <c r="AU72" s="160">
        <f t="shared" si="104"/>
        <v>0.58279999999999998</v>
      </c>
      <c r="AV72" s="160">
        <f t="shared" si="104"/>
        <v>0.35880000000000001</v>
      </c>
      <c r="AW72" s="160">
        <f t="shared" si="104"/>
        <v>0.13</v>
      </c>
      <c r="AX72" s="160">
        <f t="shared" si="104"/>
        <v>0.13</v>
      </c>
      <c r="AY72" s="160">
        <f t="shared" si="75"/>
        <v>0.27879999999999999</v>
      </c>
      <c r="AZ72" s="161">
        <f t="shared" si="74"/>
        <v>0.1409</v>
      </c>
      <c r="BA72" s="162">
        <v>1.028192</v>
      </c>
      <c r="BB72" s="163">
        <v>39.03</v>
      </c>
      <c r="BC72" s="164">
        <f>$BB$37</f>
        <v>39.03</v>
      </c>
      <c r="BD72" s="164"/>
      <c r="BE72" s="165">
        <f t="shared" si="90"/>
        <v>47.610000000000014</v>
      </c>
      <c r="BF72" s="165">
        <f t="shared" si="90"/>
        <v>465.72</v>
      </c>
      <c r="BG72" s="165">
        <f t="shared" si="90"/>
        <v>970.48</v>
      </c>
      <c r="BH72" s="158">
        <f t="shared" si="90"/>
        <v>7.4333999999999998</v>
      </c>
      <c r="BI72" s="158">
        <f t="shared" si="90"/>
        <v>20.330100000000002</v>
      </c>
      <c r="BJ72" s="158">
        <f t="shared" si="90"/>
        <v>17.627700000000001</v>
      </c>
      <c r="BK72" s="158">
        <f t="shared" si="90"/>
        <v>17.098300000000002</v>
      </c>
      <c r="BL72" s="158">
        <f t="shared" si="90"/>
        <v>14.584199999999999</v>
      </c>
      <c r="BM72" s="158">
        <f t="shared" si="90"/>
        <v>10.904399999999999</v>
      </c>
      <c r="BN72" s="158">
        <f t="shared" si="90"/>
        <v>5.5466000000000006</v>
      </c>
      <c r="BO72" s="158">
        <f t="shared" si="91"/>
        <v>4.5685000000000002</v>
      </c>
      <c r="BP72" s="158">
        <f t="shared" si="91"/>
        <v>7.4333999999999998</v>
      </c>
      <c r="BQ72" s="158">
        <f t="shared" si="91"/>
        <v>20.330100000000002</v>
      </c>
      <c r="BR72" s="158">
        <f t="shared" si="91"/>
        <v>17.627700000000001</v>
      </c>
      <c r="BS72" s="158">
        <f t="shared" si="91"/>
        <v>17.098300000000002</v>
      </c>
      <c r="BT72" s="158">
        <f t="shared" si="91"/>
        <v>14.584199999999999</v>
      </c>
      <c r="BU72" s="158">
        <f t="shared" si="91"/>
        <v>10.904399999999999</v>
      </c>
      <c r="BV72" s="158">
        <f t="shared" si="91"/>
        <v>5.5466000000000006</v>
      </c>
      <c r="BW72" s="158">
        <f t="shared" si="91"/>
        <v>4.5685000000000002</v>
      </c>
      <c r="BX72" s="158">
        <f t="shared" si="91"/>
        <v>7.8240999999999996</v>
      </c>
      <c r="BY72" s="158">
        <f t="shared" si="92"/>
        <v>20.720800000000001</v>
      </c>
      <c r="BZ72" s="158">
        <f t="shared" si="92"/>
        <v>18.018400000000003</v>
      </c>
      <c r="CA72" s="158">
        <f t="shared" si="92"/>
        <v>17.489000000000004</v>
      </c>
      <c r="CB72" s="158">
        <f t="shared" si="92"/>
        <v>14.974900000000002</v>
      </c>
      <c r="CC72" s="158">
        <f t="shared" si="92"/>
        <v>11.295100000000001</v>
      </c>
      <c r="CD72" s="158">
        <f t="shared" si="92"/>
        <v>5.7292000000000005</v>
      </c>
      <c r="CE72" s="158">
        <f t="shared" si="92"/>
        <v>4.7511000000000001</v>
      </c>
      <c r="CF72" s="158">
        <f t="shared" si="92"/>
        <v>7.8240999999999996</v>
      </c>
      <c r="CG72" s="158">
        <f t="shared" si="92"/>
        <v>20.720800000000001</v>
      </c>
      <c r="CH72" s="158">
        <f t="shared" si="92"/>
        <v>18.018400000000003</v>
      </c>
      <c r="CI72" s="158">
        <f t="shared" si="92"/>
        <v>17.489000000000004</v>
      </c>
      <c r="CJ72" s="158">
        <f t="shared" si="92"/>
        <v>14.974900000000002</v>
      </c>
      <c r="CK72" s="158">
        <f t="shared" si="92"/>
        <v>11.295100000000001</v>
      </c>
      <c r="CL72" s="158">
        <f t="shared" si="92"/>
        <v>5.7292000000000005</v>
      </c>
      <c r="CM72" s="166">
        <f t="shared" si="92"/>
        <v>4.7511000000000001</v>
      </c>
    </row>
    <row r="73" spans="1:91" ht="16.5" x14ac:dyDescent="0.2">
      <c r="A73" s="13">
        <f t="shared" si="32"/>
        <v>66</v>
      </c>
      <c r="B73" s="167" t="s">
        <v>127</v>
      </c>
      <c r="C73" s="153" t="s">
        <v>128</v>
      </c>
      <c r="D73" s="153"/>
      <c r="E73" s="153" t="s">
        <v>29</v>
      </c>
      <c r="F73" s="155" t="s">
        <v>30</v>
      </c>
      <c r="G73" s="156">
        <f t="shared" si="89"/>
        <v>40.26</v>
      </c>
      <c r="H73" s="156">
        <f t="shared" si="89"/>
        <v>295.72000000000003</v>
      </c>
      <c r="I73" s="156">
        <f t="shared" si="89"/>
        <v>604.12</v>
      </c>
      <c r="J73" s="156">
        <f t="shared" si="89"/>
        <v>27.33</v>
      </c>
      <c r="K73" s="156">
        <f t="shared" si="89"/>
        <v>189.98</v>
      </c>
      <c r="L73" s="156">
        <f t="shared" si="89"/>
        <v>386.34</v>
      </c>
      <c r="M73" s="156">
        <f t="shared" si="93"/>
        <v>2.0099999999999998</v>
      </c>
      <c r="N73" s="156">
        <f t="shared" si="33"/>
        <v>-0.35</v>
      </c>
      <c r="O73" s="156">
        <f t="shared" si="34"/>
        <v>-0.01</v>
      </c>
      <c r="P73" s="156">
        <f t="shared" si="35"/>
        <v>0</v>
      </c>
      <c r="Q73" s="157">
        <f t="shared" si="71"/>
        <v>69.600000000000009</v>
      </c>
      <c r="R73" s="157">
        <f t="shared" si="72"/>
        <v>487.71000000000004</v>
      </c>
      <c r="S73" s="157">
        <f t="shared" si="73"/>
        <v>992.47</v>
      </c>
      <c r="T73" s="158">
        <f t="shared" si="94"/>
        <v>0</v>
      </c>
      <c r="U73" s="158">
        <f t="shared" si="95"/>
        <v>7.9367000000000001</v>
      </c>
      <c r="V73" s="158">
        <f t="shared" si="96"/>
        <v>7.2643000000000004</v>
      </c>
      <c r="W73" s="158">
        <f t="shared" si="97"/>
        <v>7.2949000000000002</v>
      </c>
      <c r="X73" s="158">
        <f t="shared" si="98"/>
        <v>5.4508000000000001</v>
      </c>
      <c r="Y73" s="158">
        <f t="shared" si="99"/>
        <v>2.7610000000000001</v>
      </c>
      <c r="Z73" s="158">
        <f t="shared" si="100"/>
        <v>1.3551</v>
      </c>
      <c r="AA73" s="158">
        <f t="shared" si="101"/>
        <v>0.377</v>
      </c>
      <c r="AB73" s="159">
        <f t="shared" ref="AB73:AB105" si="105">IF(F73=$E$6,AB$6,AB$7)</f>
        <v>3.4836999999999998</v>
      </c>
      <c r="AC73" s="159">
        <f t="shared" ref="AC73:AC104" si="106">IF(G73=$E$6,AC$6,AC$7)</f>
        <v>1.7603</v>
      </c>
      <c r="AD73" s="157">
        <f t="shared" si="102"/>
        <v>-21.63</v>
      </c>
      <c r="AE73" s="158">
        <f t="shared" si="87"/>
        <v>0</v>
      </c>
      <c r="AF73" s="158">
        <f t="shared" si="87"/>
        <v>4.96</v>
      </c>
      <c r="AG73" s="158">
        <f t="shared" si="87"/>
        <v>2.93</v>
      </c>
      <c r="AH73" s="158">
        <f t="shared" si="87"/>
        <v>2.37</v>
      </c>
      <c r="AI73" s="158">
        <f t="shared" si="87"/>
        <v>1.7</v>
      </c>
      <c r="AJ73" s="158">
        <f t="shared" si="87"/>
        <v>0.71</v>
      </c>
      <c r="AK73" s="158">
        <f t="shared" si="87"/>
        <v>0</v>
      </c>
      <c r="AL73" s="158">
        <f t="shared" si="36"/>
        <v>0.72920000000000007</v>
      </c>
      <c r="AM73" s="158">
        <f t="shared" si="88"/>
        <v>3.8699999999999998E-2</v>
      </c>
      <c r="AN73" s="158">
        <f t="shared" si="88"/>
        <v>2.3999999999999998E-3</v>
      </c>
      <c r="AO73" s="158">
        <f t="shared" si="88"/>
        <v>0.68810000000000004</v>
      </c>
      <c r="AP73" s="168">
        <f t="shared" si="88"/>
        <v>0</v>
      </c>
      <c r="AQ73" s="158">
        <f t="shared" ref="AQ73:AQ109" si="107">IF($E73=$E$6,AQ$6,AQ$7)</f>
        <v>0.39069999999999999</v>
      </c>
      <c r="AR73" s="168">
        <f t="shared" si="103"/>
        <v>0.18260000000000001</v>
      </c>
      <c r="AS73" s="161">
        <f t="shared" ref="AS73:AS109" si="108">IF($E73=$E$6,AS$6,AS$7)</f>
        <v>2.9417</v>
      </c>
      <c r="AT73" s="161">
        <f t="shared" si="104"/>
        <v>1.5610999999999999</v>
      </c>
      <c r="AU73" s="160">
        <f t="shared" si="104"/>
        <v>0.58279999999999998</v>
      </c>
      <c r="AV73" s="160">
        <f t="shared" si="104"/>
        <v>0.35880000000000001</v>
      </c>
      <c r="AW73" s="160">
        <f t="shared" si="104"/>
        <v>0.13</v>
      </c>
      <c r="AX73" s="160">
        <f t="shared" si="104"/>
        <v>0.13</v>
      </c>
      <c r="AY73" s="160">
        <f t="shared" si="75"/>
        <v>0.27879999999999999</v>
      </c>
      <c r="AZ73" s="161">
        <f t="shared" si="74"/>
        <v>0.1409</v>
      </c>
      <c r="BA73" s="162">
        <v>1.0346200000000001</v>
      </c>
      <c r="BB73" s="163">
        <v>38.93</v>
      </c>
      <c r="BC73" s="164">
        <v>38.801000000000002</v>
      </c>
      <c r="BD73" s="164"/>
      <c r="BE73" s="165">
        <f t="shared" si="90"/>
        <v>47.610000000000014</v>
      </c>
      <c r="BF73" s="165">
        <f t="shared" si="90"/>
        <v>465.72</v>
      </c>
      <c r="BG73" s="165">
        <f t="shared" si="90"/>
        <v>970.48</v>
      </c>
      <c r="BH73" s="158">
        <f t="shared" si="90"/>
        <v>7.4333999999999998</v>
      </c>
      <c r="BI73" s="158">
        <f t="shared" si="90"/>
        <v>20.330100000000002</v>
      </c>
      <c r="BJ73" s="158">
        <f t="shared" si="90"/>
        <v>17.627700000000001</v>
      </c>
      <c r="BK73" s="158">
        <f t="shared" si="90"/>
        <v>17.098300000000002</v>
      </c>
      <c r="BL73" s="158">
        <f t="shared" si="90"/>
        <v>14.584199999999999</v>
      </c>
      <c r="BM73" s="158">
        <f t="shared" si="90"/>
        <v>10.904399999999999</v>
      </c>
      <c r="BN73" s="158">
        <f t="shared" si="90"/>
        <v>5.5466000000000006</v>
      </c>
      <c r="BO73" s="158">
        <f t="shared" si="91"/>
        <v>4.5685000000000002</v>
      </c>
      <c r="BP73" s="158">
        <f t="shared" si="91"/>
        <v>7.4333999999999998</v>
      </c>
      <c r="BQ73" s="158">
        <f t="shared" si="91"/>
        <v>20.330100000000002</v>
      </c>
      <c r="BR73" s="158">
        <f t="shared" si="91"/>
        <v>17.627700000000001</v>
      </c>
      <c r="BS73" s="158">
        <f t="shared" si="91"/>
        <v>17.098300000000002</v>
      </c>
      <c r="BT73" s="158">
        <f t="shared" si="91"/>
        <v>14.584199999999999</v>
      </c>
      <c r="BU73" s="158">
        <f t="shared" si="91"/>
        <v>10.904399999999999</v>
      </c>
      <c r="BV73" s="158">
        <f t="shared" si="91"/>
        <v>5.5466000000000006</v>
      </c>
      <c r="BW73" s="158">
        <f t="shared" si="91"/>
        <v>4.5685000000000002</v>
      </c>
      <c r="BX73" s="158">
        <f t="shared" si="91"/>
        <v>7.8240999999999996</v>
      </c>
      <c r="BY73" s="158">
        <f t="shared" si="92"/>
        <v>20.720800000000001</v>
      </c>
      <c r="BZ73" s="158">
        <f t="shared" si="92"/>
        <v>18.018400000000003</v>
      </c>
      <c r="CA73" s="158">
        <f t="shared" si="92"/>
        <v>17.489000000000004</v>
      </c>
      <c r="CB73" s="158">
        <f t="shared" si="92"/>
        <v>14.974900000000002</v>
      </c>
      <c r="CC73" s="158">
        <f t="shared" si="92"/>
        <v>11.295100000000001</v>
      </c>
      <c r="CD73" s="158">
        <f t="shared" si="92"/>
        <v>5.7292000000000005</v>
      </c>
      <c r="CE73" s="158">
        <f t="shared" si="92"/>
        <v>4.7511000000000001</v>
      </c>
      <c r="CF73" s="158">
        <f t="shared" si="92"/>
        <v>7.8240999999999996</v>
      </c>
      <c r="CG73" s="158">
        <f t="shared" si="92"/>
        <v>20.720800000000001</v>
      </c>
      <c r="CH73" s="158">
        <f t="shared" si="92"/>
        <v>18.018400000000003</v>
      </c>
      <c r="CI73" s="158">
        <f t="shared" si="92"/>
        <v>17.489000000000004</v>
      </c>
      <c r="CJ73" s="158">
        <f t="shared" si="92"/>
        <v>14.974900000000002</v>
      </c>
      <c r="CK73" s="158">
        <f t="shared" si="92"/>
        <v>11.295100000000001</v>
      </c>
      <c r="CL73" s="158">
        <f t="shared" si="92"/>
        <v>5.7292000000000005</v>
      </c>
      <c r="CM73" s="166">
        <f t="shared" si="92"/>
        <v>4.7511000000000001</v>
      </c>
    </row>
    <row r="74" spans="1:91" ht="16.5" x14ac:dyDescent="0.2">
      <c r="A74" s="13">
        <f t="shared" si="32"/>
        <v>67</v>
      </c>
      <c r="B74" s="167" t="s">
        <v>129</v>
      </c>
      <c r="C74" s="153" t="s">
        <v>130</v>
      </c>
      <c r="D74" s="153"/>
      <c r="E74" s="153" t="s">
        <v>29</v>
      </c>
      <c r="F74" s="155" t="s">
        <v>30</v>
      </c>
      <c r="G74" s="156">
        <f t="shared" si="89"/>
        <v>40.26</v>
      </c>
      <c r="H74" s="156">
        <f t="shared" si="89"/>
        <v>295.72000000000003</v>
      </c>
      <c r="I74" s="156">
        <f t="shared" si="89"/>
        <v>604.12</v>
      </c>
      <c r="J74" s="156">
        <f t="shared" si="89"/>
        <v>27.33</v>
      </c>
      <c r="K74" s="156">
        <f t="shared" si="89"/>
        <v>189.98</v>
      </c>
      <c r="L74" s="156">
        <f t="shared" si="89"/>
        <v>386.34</v>
      </c>
      <c r="M74" s="156">
        <f t="shared" si="93"/>
        <v>2.0099999999999998</v>
      </c>
      <c r="N74" s="156">
        <f t="shared" ref="N74:N109" si="109">IF(E74=$E$6,N$6,N$7)</f>
        <v>-0.35</v>
      </c>
      <c r="O74" s="156">
        <f t="shared" ref="O74:O109" si="110">IF(E74=$E$6,O$6,O$7)</f>
        <v>-0.01</v>
      </c>
      <c r="P74" s="156">
        <f t="shared" ref="P74:P109" si="111">IF(E74=$E$6,P$6,P$7)</f>
        <v>0</v>
      </c>
      <c r="Q74" s="157">
        <f t="shared" si="71"/>
        <v>69.600000000000009</v>
      </c>
      <c r="R74" s="157">
        <f t="shared" si="72"/>
        <v>487.71000000000004</v>
      </c>
      <c r="S74" s="157">
        <f t="shared" si="73"/>
        <v>992.47</v>
      </c>
      <c r="T74" s="158">
        <f t="shared" si="94"/>
        <v>0</v>
      </c>
      <c r="U74" s="158">
        <f t="shared" si="95"/>
        <v>7.9367000000000001</v>
      </c>
      <c r="V74" s="158">
        <f t="shared" si="96"/>
        <v>7.2643000000000004</v>
      </c>
      <c r="W74" s="158">
        <f t="shared" si="97"/>
        <v>7.2949000000000002</v>
      </c>
      <c r="X74" s="158">
        <f t="shared" si="98"/>
        <v>5.4508000000000001</v>
      </c>
      <c r="Y74" s="158">
        <f t="shared" si="99"/>
        <v>2.7610000000000001</v>
      </c>
      <c r="Z74" s="158">
        <f t="shared" si="100"/>
        <v>1.3551</v>
      </c>
      <c r="AA74" s="158">
        <f t="shared" si="101"/>
        <v>0.377</v>
      </c>
      <c r="AB74" s="159">
        <f t="shared" si="105"/>
        <v>3.4836999999999998</v>
      </c>
      <c r="AC74" s="159">
        <f t="shared" si="106"/>
        <v>1.7603</v>
      </c>
      <c r="AD74" s="157">
        <f t="shared" si="102"/>
        <v>-21.63</v>
      </c>
      <c r="AE74" s="158">
        <f t="shared" si="87"/>
        <v>0</v>
      </c>
      <c r="AF74" s="158">
        <f t="shared" si="87"/>
        <v>4.96</v>
      </c>
      <c r="AG74" s="158">
        <f t="shared" si="87"/>
        <v>2.93</v>
      </c>
      <c r="AH74" s="158">
        <f t="shared" si="87"/>
        <v>2.37</v>
      </c>
      <c r="AI74" s="158">
        <f t="shared" si="87"/>
        <v>1.7</v>
      </c>
      <c r="AJ74" s="158">
        <f t="shared" si="87"/>
        <v>0.71</v>
      </c>
      <c r="AK74" s="158">
        <f t="shared" si="87"/>
        <v>0</v>
      </c>
      <c r="AL74" s="158">
        <f t="shared" ref="AL74:AL109" si="112">AM74+AN74+AO74</f>
        <v>0.72920000000000007</v>
      </c>
      <c r="AM74" s="158">
        <f t="shared" si="88"/>
        <v>3.8699999999999998E-2</v>
      </c>
      <c r="AN74" s="158">
        <f t="shared" si="88"/>
        <v>2.3999999999999998E-3</v>
      </c>
      <c r="AO74" s="158">
        <f t="shared" si="88"/>
        <v>0.68810000000000004</v>
      </c>
      <c r="AP74" s="168">
        <f t="shared" si="88"/>
        <v>0</v>
      </c>
      <c r="AQ74" s="158">
        <f t="shared" si="107"/>
        <v>0.39069999999999999</v>
      </c>
      <c r="AR74" s="168">
        <f t="shared" si="103"/>
        <v>0.18260000000000001</v>
      </c>
      <c r="AS74" s="161">
        <f t="shared" si="108"/>
        <v>2.9417</v>
      </c>
      <c r="AT74" s="161">
        <f t="shared" si="104"/>
        <v>1.5610999999999999</v>
      </c>
      <c r="AU74" s="160">
        <f t="shared" si="104"/>
        <v>0.58279999999999998</v>
      </c>
      <c r="AV74" s="160">
        <f t="shared" si="104"/>
        <v>0.35880000000000001</v>
      </c>
      <c r="AW74" s="160">
        <f t="shared" si="104"/>
        <v>0.13</v>
      </c>
      <c r="AX74" s="160">
        <f t="shared" si="104"/>
        <v>0.13</v>
      </c>
      <c r="AY74" s="160">
        <f t="shared" si="75"/>
        <v>0.27879999999999999</v>
      </c>
      <c r="AZ74" s="161">
        <f t="shared" si="74"/>
        <v>0.1409</v>
      </c>
      <c r="BA74" s="162">
        <v>1.0348619999999999</v>
      </c>
      <c r="BB74" s="163">
        <v>38.880000000000003</v>
      </c>
      <c r="BC74" s="164">
        <v>38.896000000000001</v>
      </c>
      <c r="BD74" s="164"/>
      <c r="BE74" s="165">
        <f t="shared" si="90"/>
        <v>47.610000000000014</v>
      </c>
      <c r="BF74" s="165">
        <f t="shared" si="90"/>
        <v>465.72</v>
      </c>
      <c r="BG74" s="165">
        <f t="shared" si="90"/>
        <v>970.48</v>
      </c>
      <c r="BH74" s="158">
        <f t="shared" si="90"/>
        <v>7.4333999999999998</v>
      </c>
      <c r="BI74" s="158">
        <f t="shared" si="90"/>
        <v>20.330100000000002</v>
      </c>
      <c r="BJ74" s="158">
        <f t="shared" si="90"/>
        <v>17.627700000000001</v>
      </c>
      <c r="BK74" s="158">
        <f t="shared" si="90"/>
        <v>17.098300000000002</v>
      </c>
      <c r="BL74" s="158">
        <f t="shared" si="90"/>
        <v>14.584199999999999</v>
      </c>
      <c r="BM74" s="158">
        <f t="shared" si="90"/>
        <v>10.904399999999999</v>
      </c>
      <c r="BN74" s="158">
        <f t="shared" si="90"/>
        <v>5.5466000000000006</v>
      </c>
      <c r="BO74" s="158">
        <f t="shared" si="91"/>
        <v>4.5685000000000002</v>
      </c>
      <c r="BP74" s="158">
        <f t="shared" si="91"/>
        <v>7.4333999999999998</v>
      </c>
      <c r="BQ74" s="158">
        <f t="shared" si="91"/>
        <v>20.330100000000002</v>
      </c>
      <c r="BR74" s="158">
        <f t="shared" si="91"/>
        <v>17.627700000000001</v>
      </c>
      <c r="BS74" s="158">
        <f t="shared" si="91"/>
        <v>17.098300000000002</v>
      </c>
      <c r="BT74" s="158">
        <f t="shared" si="91"/>
        <v>14.584199999999999</v>
      </c>
      <c r="BU74" s="158">
        <f t="shared" si="91"/>
        <v>10.904399999999999</v>
      </c>
      <c r="BV74" s="158">
        <f t="shared" si="91"/>
        <v>5.5466000000000006</v>
      </c>
      <c r="BW74" s="158">
        <f t="shared" si="91"/>
        <v>4.5685000000000002</v>
      </c>
      <c r="BX74" s="158">
        <f t="shared" si="91"/>
        <v>7.8240999999999996</v>
      </c>
      <c r="BY74" s="158">
        <f t="shared" si="92"/>
        <v>20.720800000000001</v>
      </c>
      <c r="BZ74" s="158">
        <f t="shared" si="92"/>
        <v>18.018400000000003</v>
      </c>
      <c r="CA74" s="158">
        <f t="shared" si="92"/>
        <v>17.489000000000004</v>
      </c>
      <c r="CB74" s="158">
        <f t="shared" si="92"/>
        <v>14.974900000000002</v>
      </c>
      <c r="CC74" s="158">
        <f t="shared" si="92"/>
        <v>11.295100000000001</v>
      </c>
      <c r="CD74" s="158">
        <f t="shared" si="92"/>
        <v>5.7292000000000005</v>
      </c>
      <c r="CE74" s="158">
        <f t="shared" si="92"/>
        <v>4.7511000000000001</v>
      </c>
      <c r="CF74" s="158">
        <f t="shared" si="92"/>
        <v>7.8240999999999996</v>
      </c>
      <c r="CG74" s="158">
        <f t="shared" si="92"/>
        <v>20.720800000000001</v>
      </c>
      <c r="CH74" s="158">
        <f t="shared" si="92"/>
        <v>18.018400000000003</v>
      </c>
      <c r="CI74" s="158">
        <f t="shared" si="92"/>
        <v>17.489000000000004</v>
      </c>
      <c r="CJ74" s="158">
        <f t="shared" si="92"/>
        <v>14.974900000000002</v>
      </c>
      <c r="CK74" s="158">
        <f t="shared" si="92"/>
        <v>11.295100000000001</v>
      </c>
      <c r="CL74" s="158">
        <f t="shared" si="92"/>
        <v>5.7292000000000005</v>
      </c>
      <c r="CM74" s="166">
        <f t="shared" si="92"/>
        <v>4.7511000000000001</v>
      </c>
    </row>
    <row r="75" spans="1:91" x14ac:dyDescent="0.2">
      <c r="A75" s="13">
        <f t="shared" si="32"/>
        <v>68</v>
      </c>
      <c r="B75" s="167" t="s">
        <v>131</v>
      </c>
      <c r="C75" s="153" t="s">
        <v>132</v>
      </c>
      <c r="D75" s="153"/>
      <c r="E75" s="153" t="s">
        <v>29</v>
      </c>
      <c r="F75" s="155" t="s">
        <v>30</v>
      </c>
      <c r="G75" s="156">
        <f t="shared" si="89"/>
        <v>40.26</v>
      </c>
      <c r="H75" s="156">
        <f t="shared" si="89"/>
        <v>295.72000000000003</v>
      </c>
      <c r="I75" s="156">
        <f t="shared" si="89"/>
        <v>604.12</v>
      </c>
      <c r="J75" s="156">
        <f t="shared" si="89"/>
        <v>27.33</v>
      </c>
      <c r="K75" s="156">
        <f t="shared" si="89"/>
        <v>189.98</v>
      </c>
      <c r="L75" s="156">
        <f t="shared" si="89"/>
        <v>386.34</v>
      </c>
      <c r="M75" s="156">
        <f t="shared" si="93"/>
        <v>2.0099999999999998</v>
      </c>
      <c r="N75" s="156">
        <f t="shared" si="109"/>
        <v>-0.35</v>
      </c>
      <c r="O75" s="156">
        <f t="shared" si="110"/>
        <v>-0.01</v>
      </c>
      <c r="P75" s="156">
        <f t="shared" si="111"/>
        <v>0</v>
      </c>
      <c r="Q75" s="157">
        <f t="shared" ref="Q75:Q109" si="113">SUM(G75+J75+$M75)</f>
        <v>69.600000000000009</v>
      </c>
      <c r="R75" s="157">
        <f t="shared" ref="R75:R109" si="114">SUM(H75+K75+$M75)</f>
        <v>487.71000000000004</v>
      </c>
      <c r="S75" s="157">
        <f t="shared" ref="S75:S109" si="115">SUM(I75+L75+$M75)</f>
        <v>992.47</v>
      </c>
      <c r="T75" s="158">
        <f t="shared" si="94"/>
        <v>0</v>
      </c>
      <c r="U75" s="158">
        <f t="shared" si="95"/>
        <v>7.9367000000000001</v>
      </c>
      <c r="V75" s="158">
        <f t="shared" si="96"/>
        <v>7.2643000000000004</v>
      </c>
      <c r="W75" s="158">
        <f t="shared" si="97"/>
        <v>7.2949000000000002</v>
      </c>
      <c r="X75" s="158">
        <f t="shared" si="98"/>
        <v>5.4508000000000001</v>
      </c>
      <c r="Y75" s="158">
        <f t="shared" si="99"/>
        <v>2.7610000000000001</v>
      </c>
      <c r="Z75" s="158">
        <f t="shared" si="100"/>
        <v>1.3551</v>
      </c>
      <c r="AA75" s="158">
        <f t="shared" si="101"/>
        <v>0.377</v>
      </c>
      <c r="AB75" s="159">
        <f t="shared" si="105"/>
        <v>3.4836999999999998</v>
      </c>
      <c r="AC75" s="159">
        <f t="shared" si="106"/>
        <v>1.7603</v>
      </c>
      <c r="AD75" s="157">
        <f t="shared" si="102"/>
        <v>-21.63</v>
      </c>
      <c r="AE75" s="158">
        <f t="shared" si="87"/>
        <v>0</v>
      </c>
      <c r="AF75" s="158">
        <f t="shared" si="87"/>
        <v>4.96</v>
      </c>
      <c r="AG75" s="158">
        <f t="shared" si="87"/>
        <v>2.93</v>
      </c>
      <c r="AH75" s="158">
        <f t="shared" si="87"/>
        <v>2.37</v>
      </c>
      <c r="AI75" s="158">
        <f t="shared" si="87"/>
        <v>1.7</v>
      </c>
      <c r="AJ75" s="158">
        <f t="shared" si="87"/>
        <v>0.71</v>
      </c>
      <c r="AK75" s="158">
        <f t="shared" si="87"/>
        <v>0</v>
      </c>
      <c r="AL75" s="158">
        <f t="shared" si="112"/>
        <v>0.72920000000000007</v>
      </c>
      <c r="AM75" s="158">
        <f t="shared" si="88"/>
        <v>3.8699999999999998E-2</v>
      </c>
      <c r="AN75" s="158">
        <f t="shared" si="88"/>
        <v>2.3999999999999998E-3</v>
      </c>
      <c r="AO75" s="158">
        <f t="shared" si="88"/>
        <v>0.68810000000000004</v>
      </c>
      <c r="AP75" s="168">
        <f t="shared" si="88"/>
        <v>0</v>
      </c>
      <c r="AQ75" s="158">
        <f t="shared" si="107"/>
        <v>0.39069999999999999</v>
      </c>
      <c r="AR75" s="168">
        <f t="shared" si="103"/>
        <v>0.18260000000000001</v>
      </c>
      <c r="AS75" s="161">
        <f t="shared" si="108"/>
        <v>2.9417</v>
      </c>
      <c r="AT75" s="161">
        <f t="shared" si="104"/>
        <v>1.5610999999999999</v>
      </c>
      <c r="AU75" s="160">
        <f t="shared" si="104"/>
        <v>0.58279999999999998</v>
      </c>
      <c r="AV75" s="160">
        <f t="shared" si="104"/>
        <v>0.35880000000000001</v>
      </c>
      <c r="AW75" s="160">
        <f t="shared" si="104"/>
        <v>0.13</v>
      </c>
      <c r="AX75" s="160">
        <f t="shared" si="104"/>
        <v>0.13</v>
      </c>
      <c r="AY75" s="160">
        <f t="shared" si="75"/>
        <v>0.27879999999999999</v>
      </c>
      <c r="AZ75" s="161">
        <f t="shared" si="74"/>
        <v>0.1409</v>
      </c>
      <c r="BA75" s="162">
        <v>1.022945</v>
      </c>
      <c r="BB75" s="163">
        <v>37.96</v>
      </c>
      <c r="BC75" s="164">
        <v>38.238</v>
      </c>
      <c r="BD75" s="164"/>
      <c r="BE75" s="165">
        <f t="shared" si="90"/>
        <v>47.610000000000014</v>
      </c>
      <c r="BF75" s="165">
        <f t="shared" si="90"/>
        <v>465.72</v>
      </c>
      <c r="BG75" s="165">
        <f t="shared" si="90"/>
        <v>970.48</v>
      </c>
      <c r="BH75" s="158">
        <f t="shared" si="90"/>
        <v>7.4333999999999998</v>
      </c>
      <c r="BI75" s="158">
        <f t="shared" si="90"/>
        <v>20.330100000000002</v>
      </c>
      <c r="BJ75" s="158">
        <f t="shared" si="90"/>
        <v>17.627700000000001</v>
      </c>
      <c r="BK75" s="158">
        <f t="shared" si="90"/>
        <v>17.098300000000002</v>
      </c>
      <c r="BL75" s="158">
        <f t="shared" si="90"/>
        <v>14.584199999999999</v>
      </c>
      <c r="BM75" s="158">
        <f t="shared" si="90"/>
        <v>10.904399999999999</v>
      </c>
      <c r="BN75" s="158">
        <f t="shared" si="90"/>
        <v>5.5466000000000006</v>
      </c>
      <c r="BO75" s="158">
        <f t="shared" si="91"/>
        <v>4.5685000000000002</v>
      </c>
      <c r="BP75" s="158">
        <f t="shared" si="91"/>
        <v>7.4333999999999998</v>
      </c>
      <c r="BQ75" s="158">
        <f t="shared" si="91"/>
        <v>20.330100000000002</v>
      </c>
      <c r="BR75" s="158">
        <f t="shared" si="91"/>
        <v>17.627700000000001</v>
      </c>
      <c r="BS75" s="158">
        <f t="shared" si="91"/>
        <v>17.098300000000002</v>
      </c>
      <c r="BT75" s="158">
        <f t="shared" si="91"/>
        <v>14.584199999999999</v>
      </c>
      <c r="BU75" s="158">
        <f t="shared" si="91"/>
        <v>10.904399999999999</v>
      </c>
      <c r="BV75" s="158">
        <f t="shared" si="91"/>
        <v>5.5466000000000006</v>
      </c>
      <c r="BW75" s="158">
        <f t="shared" si="91"/>
        <v>4.5685000000000002</v>
      </c>
      <c r="BX75" s="158">
        <f t="shared" si="91"/>
        <v>7.8240999999999996</v>
      </c>
      <c r="BY75" s="158">
        <f t="shared" si="92"/>
        <v>20.720800000000001</v>
      </c>
      <c r="BZ75" s="158">
        <f t="shared" si="92"/>
        <v>18.018400000000003</v>
      </c>
      <c r="CA75" s="158">
        <f t="shared" si="92"/>
        <v>17.489000000000004</v>
      </c>
      <c r="CB75" s="158">
        <f t="shared" si="92"/>
        <v>14.974900000000002</v>
      </c>
      <c r="CC75" s="158">
        <f t="shared" si="92"/>
        <v>11.295100000000001</v>
      </c>
      <c r="CD75" s="158">
        <f t="shared" si="92"/>
        <v>5.7292000000000005</v>
      </c>
      <c r="CE75" s="158">
        <f t="shared" si="92"/>
        <v>4.7511000000000001</v>
      </c>
      <c r="CF75" s="158">
        <f t="shared" si="92"/>
        <v>7.8240999999999996</v>
      </c>
      <c r="CG75" s="158">
        <f t="shared" si="92"/>
        <v>20.720800000000001</v>
      </c>
      <c r="CH75" s="158">
        <f t="shared" si="92"/>
        <v>18.018400000000003</v>
      </c>
      <c r="CI75" s="158">
        <f t="shared" si="92"/>
        <v>17.489000000000004</v>
      </c>
      <c r="CJ75" s="158">
        <f t="shared" si="92"/>
        <v>14.974900000000002</v>
      </c>
      <c r="CK75" s="158">
        <f t="shared" si="92"/>
        <v>11.295100000000001</v>
      </c>
      <c r="CL75" s="158">
        <f t="shared" si="92"/>
        <v>5.7292000000000005</v>
      </c>
      <c r="CM75" s="166">
        <f t="shared" si="92"/>
        <v>4.7511000000000001</v>
      </c>
    </row>
    <row r="76" spans="1:91" ht="18" x14ac:dyDescent="0.2">
      <c r="A76" s="13">
        <f t="shared" ref="A76:A109" si="116">+A75+1</f>
        <v>69</v>
      </c>
      <c r="B76" s="167" t="s">
        <v>133</v>
      </c>
      <c r="C76" s="153" t="s">
        <v>86</v>
      </c>
      <c r="D76" s="153"/>
      <c r="E76" s="153" t="s">
        <v>29</v>
      </c>
      <c r="F76" s="155" t="s">
        <v>30</v>
      </c>
      <c r="G76" s="156">
        <f t="shared" si="89"/>
        <v>40.26</v>
      </c>
      <c r="H76" s="156">
        <f t="shared" si="89"/>
        <v>295.72000000000003</v>
      </c>
      <c r="I76" s="156">
        <f t="shared" si="89"/>
        <v>604.12</v>
      </c>
      <c r="J76" s="156">
        <f t="shared" si="89"/>
        <v>27.33</v>
      </c>
      <c r="K76" s="156">
        <f t="shared" si="89"/>
        <v>189.98</v>
      </c>
      <c r="L76" s="156">
        <f t="shared" si="89"/>
        <v>386.34</v>
      </c>
      <c r="M76" s="156">
        <f t="shared" si="93"/>
        <v>2.0099999999999998</v>
      </c>
      <c r="N76" s="156">
        <f t="shared" si="109"/>
        <v>-0.35</v>
      </c>
      <c r="O76" s="156">
        <f t="shared" si="110"/>
        <v>-0.01</v>
      </c>
      <c r="P76" s="156">
        <f t="shared" si="111"/>
        <v>0</v>
      </c>
      <c r="Q76" s="157">
        <f t="shared" si="113"/>
        <v>69.600000000000009</v>
      </c>
      <c r="R76" s="157">
        <f t="shared" si="114"/>
        <v>487.71000000000004</v>
      </c>
      <c r="S76" s="157">
        <f t="shared" si="115"/>
        <v>992.47</v>
      </c>
      <c r="T76" s="158">
        <f t="shared" si="94"/>
        <v>0</v>
      </c>
      <c r="U76" s="158">
        <f t="shared" si="95"/>
        <v>7.9367000000000001</v>
      </c>
      <c r="V76" s="158">
        <f t="shared" si="96"/>
        <v>7.2643000000000004</v>
      </c>
      <c r="W76" s="158">
        <f t="shared" si="97"/>
        <v>7.2949000000000002</v>
      </c>
      <c r="X76" s="158">
        <f t="shared" si="98"/>
        <v>5.4508000000000001</v>
      </c>
      <c r="Y76" s="158">
        <f t="shared" si="99"/>
        <v>2.7610000000000001</v>
      </c>
      <c r="Z76" s="158">
        <f t="shared" si="100"/>
        <v>1.3551</v>
      </c>
      <c r="AA76" s="158">
        <f t="shared" si="101"/>
        <v>0.377</v>
      </c>
      <c r="AB76" s="159">
        <f t="shared" si="105"/>
        <v>3.4836999999999998</v>
      </c>
      <c r="AC76" s="159">
        <f t="shared" si="106"/>
        <v>1.7603</v>
      </c>
      <c r="AD76" s="157">
        <f t="shared" si="102"/>
        <v>-21.63</v>
      </c>
      <c r="AE76" s="158">
        <f t="shared" si="87"/>
        <v>0</v>
      </c>
      <c r="AF76" s="158">
        <f t="shared" si="87"/>
        <v>4.96</v>
      </c>
      <c r="AG76" s="158">
        <f t="shared" si="87"/>
        <v>2.93</v>
      </c>
      <c r="AH76" s="158">
        <f t="shared" si="87"/>
        <v>2.37</v>
      </c>
      <c r="AI76" s="158">
        <f t="shared" si="87"/>
        <v>1.7</v>
      </c>
      <c r="AJ76" s="158">
        <f t="shared" si="87"/>
        <v>0.71</v>
      </c>
      <c r="AK76" s="158">
        <f t="shared" si="87"/>
        <v>0</v>
      </c>
      <c r="AL76" s="158">
        <f t="shared" si="112"/>
        <v>0.72920000000000007</v>
      </c>
      <c r="AM76" s="158">
        <f t="shared" si="88"/>
        <v>3.8699999999999998E-2</v>
      </c>
      <c r="AN76" s="158">
        <f t="shared" si="88"/>
        <v>2.3999999999999998E-3</v>
      </c>
      <c r="AO76" s="158">
        <f t="shared" si="88"/>
        <v>0.68810000000000004</v>
      </c>
      <c r="AP76" s="168">
        <f t="shared" si="88"/>
        <v>0</v>
      </c>
      <c r="AQ76" s="158">
        <f t="shared" si="107"/>
        <v>0.39069999999999999</v>
      </c>
      <c r="AR76" s="168">
        <f t="shared" si="103"/>
        <v>0.18260000000000001</v>
      </c>
      <c r="AS76" s="161">
        <f t="shared" si="108"/>
        <v>2.9417</v>
      </c>
      <c r="AT76" s="161">
        <f t="shared" si="104"/>
        <v>1.5610999999999999</v>
      </c>
      <c r="AU76" s="160">
        <f t="shared" si="104"/>
        <v>0.58279999999999998</v>
      </c>
      <c r="AV76" s="160">
        <f t="shared" si="104"/>
        <v>0.35880000000000001</v>
      </c>
      <c r="AW76" s="160">
        <f t="shared" si="104"/>
        <v>0.13</v>
      </c>
      <c r="AX76" s="160">
        <f t="shared" si="104"/>
        <v>0.13</v>
      </c>
      <c r="AY76" s="160">
        <f t="shared" si="75"/>
        <v>0.27879999999999999</v>
      </c>
      <c r="AZ76" s="161">
        <f t="shared" ref="AZ76:AZ109" si="117">IF($E76=$E$6,AZ$6,AZ$7)</f>
        <v>0.1409</v>
      </c>
      <c r="BA76" s="162">
        <v>1.0332570000000001</v>
      </c>
      <c r="BB76" s="163">
        <v>37.96</v>
      </c>
      <c r="BC76" s="164">
        <f>$BB$41</f>
        <v>37.96</v>
      </c>
      <c r="BD76" s="164"/>
      <c r="BE76" s="165">
        <f t="shared" si="90"/>
        <v>47.610000000000014</v>
      </c>
      <c r="BF76" s="165">
        <f t="shared" si="90"/>
        <v>465.72</v>
      </c>
      <c r="BG76" s="165">
        <f t="shared" si="90"/>
        <v>970.48</v>
      </c>
      <c r="BH76" s="158">
        <f t="shared" si="90"/>
        <v>7.4333999999999998</v>
      </c>
      <c r="BI76" s="158">
        <f t="shared" si="90"/>
        <v>20.330100000000002</v>
      </c>
      <c r="BJ76" s="158">
        <f t="shared" si="90"/>
        <v>17.627700000000001</v>
      </c>
      <c r="BK76" s="158">
        <f t="shared" si="90"/>
        <v>17.098300000000002</v>
      </c>
      <c r="BL76" s="158">
        <f t="shared" si="90"/>
        <v>14.584199999999999</v>
      </c>
      <c r="BM76" s="158">
        <f t="shared" si="90"/>
        <v>10.904399999999999</v>
      </c>
      <c r="BN76" s="158">
        <f t="shared" si="90"/>
        <v>5.5466000000000006</v>
      </c>
      <c r="BO76" s="158">
        <f t="shared" si="91"/>
        <v>4.5685000000000002</v>
      </c>
      <c r="BP76" s="158">
        <f t="shared" si="91"/>
        <v>7.4333999999999998</v>
      </c>
      <c r="BQ76" s="158">
        <f t="shared" si="91"/>
        <v>20.330100000000002</v>
      </c>
      <c r="BR76" s="158">
        <f t="shared" si="91"/>
        <v>17.627700000000001</v>
      </c>
      <c r="BS76" s="158">
        <f t="shared" si="91"/>
        <v>17.098300000000002</v>
      </c>
      <c r="BT76" s="158">
        <f t="shared" si="91"/>
        <v>14.584199999999999</v>
      </c>
      <c r="BU76" s="158">
        <f t="shared" si="91"/>
        <v>10.904399999999999</v>
      </c>
      <c r="BV76" s="158">
        <f t="shared" si="91"/>
        <v>5.5466000000000006</v>
      </c>
      <c r="BW76" s="158">
        <f t="shared" si="91"/>
        <v>4.5685000000000002</v>
      </c>
      <c r="BX76" s="158">
        <f t="shared" si="91"/>
        <v>7.8240999999999996</v>
      </c>
      <c r="BY76" s="158">
        <f t="shared" si="92"/>
        <v>20.720800000000001</v>
      </c>
      <c r="BZ76" s="158">
        <f t="shared" si="92"/>
        <v>18.018400000000003</v>
      </c>
      <c r="CA76" s="158">
        <f t="shared" si="92"/>
        <v>17.489000000000004</v>
      </c>
      <c r="CB76" s="158">
        <f t="shared" si="92"/>
        <v>14.974900000000002</v>
      </c>
      <c r="CC76" s="158">
        <f t="shared" si="92"/>
        <v>11.295100000000001</v>
      </c>
      <c r="CD76" s="158">
        <f t="shared" si="92"/>
        <v>5.7292000000000005</v>
      </c>
      <c r="CE76" s="158">
        <f t="shared" si="92"/>
        <v>4.7511000000000001</v>
      </c>
      <c r="CF76" s="158">
        <f t="shared" si="92"/>
        <v>7.8240999999999996</v>
      </c>
      <c r="CG76" s="158">
        <f t="shared" si="92"/>
        <v>20.720800000000001</v>
      </c>
      <c r="CH76" s="158">
        <f t="shared" si="92"/>
        <v>18.018400000000003</v>
      </c>
      <c r="CI76" s="158">
        <f t="shared" si="92"/>
        <v>17.489000000000004</v>
      </c>
      <c r="CJ76" s="158">
        <f t="shared" si="92"/>
        <v>14.974900000000002</v>
      </c>
      <c r="CK76" s="158">
        <f t="shared" si="92"/>
        <v>11.295100000000001</v>
      </c>
      <c r="CL76" s="158">
        <f t="shared" si="92"/>
        <v>5.7292000000000005</v>
      </c>
      <c r="CM76" s="166">
        <f t="shared" si="92"/>
        <v>4.7511000000000001</v>
      </c>
    </row>
    <row r="77" spans="1:91" ht="18" x14ac:dyDescent="0.2">
      <c r="A77" s="13">
        <f t="shared" si="116"/>
        <v>70</v>
      </c>
      <c r="B77" s="167" t="s">
        <v>134</v>
      </c>
      <c r="C77" s="153" t="s">
        <v>32</v>
      </c>
      <c r="D77" s="153"/>
      <c r="E77" s="154" t="s">
        <v>33</v>
      </c>
      <c r="F77" s="155" t="s">
        <v>30</v>
      </c>
      <c r="G77" s="156">
        <f t="shared" si="89"/>
        <v>49.52</v>
      </c>
      <c r="H77" s="156">
        <f t="shared" si="89"/>
        <v>375.6</v>
      </c>
      <c r="I77" s="156">
        <f t="shared" si="89"/>
        <v>726.93</v>
      </c>
      <c r="J77" s="156">
        <f t="shared" si="89"/>
        <v>29.23</v>
      </c>
      <c r="K77" s="156">
        <f t="shared" si="89"/>
        <v>210.52</v>
      </c>
      <c r="L77" s="156">
        <f t="shared" si="89"/>
        <v>405.84</v>
      </c>
      <c r="M77" s="156">
        <f t="shared" si="93"/>
        <v>2.0099999999999998</v>
      </c>
      <c r="N77" s="156">
        <f t="shared" si="109"/>
        <v>-0.23</v>
      </c>
      <c r="O77" s="156">
        <f t="shared" si="110"/>
        <v>7.0000000000000007E-2</v>
      </c>
      <c r="P77" s="156">
        <f t="shared" si="111"/>
        <v>0</v>
      </c>
      <c r="Q77" s="157">
        <f t="shared" si="113"/>
        <v>80.760000000000005</v>
      </c>
      <c r="R77" s="157">
        <f t="shared" si="114"/>
        <v>588.13</v>
      </c>
      <c r="S77" s="157">
        <f t="shared" si="115"/>
        <v>1134.78</v>
      </c>
      <c r="T77" s="158">
        <f t="shared" si="94"/>
        <v>0</v>
      </c>
      <c r="U77" s="158">
        <f t="shared" si="95"/>
        <v>10.7315</v>
      </c>
      <c r="V77" s="158">
        <f t="shared" si="96"/>
        <v>9.8223000000000003</v>
      </c>
      <c r="W77" s="158">
        <f t="shared" si="97"/>
        <v>9.8635999999999999</v>
      </c>
      <c r="X77" s="158">
        <f t="shared" si="98"/>
        <v>7.3700999999999999</v>
      </c>
      <c r="Y77" s="158">
        <f t="shared" si="99"/>
        <v>3.7332999999999998</v>
      </c>
      <c r="Z77" s="158">
        <f t="shared" si="100"/>
        <v>1.8322000000000001</v>
      </c>
      <c r="AA77" s="158">
        <f t="shared" si="101"/>
        <v>0.50970000000000004</v>
      </c>
      <c r="AB77" s="159">
        <f t="shared" si="105"/>
        <v>3.4836999999999998</v>
      </c>
      <c r="AC77" s="159">
        <f t="shared" si="106"/>
        <v>1.7603</v>
      </c>
      <c r="AD77" s="157">
        <f t="shared" si="102"/>
        <v>-21.63</v>
      </c>
      <c r="AE77" s="158">
        <f t="shared" si="87"/>
        <v>0</v>
      </c>
      <c r="AF77" s="158">
        <f t="shared" si="87"/>
        <v>4.96</v>
      </c>
      <c r="AG77" s="158">
        <f t="shared" si="87"/>
        <v>2.93</v>
      </c>
      <c r="AH77" s="158">
        <f t="shared" si="87"/>
        <v>2.37</v>
      </c>
      <c r="AI77" s="158">
        <f t="shared" si="87"/>
        <v>1.7</v>
      </c>
      <c r="AJ77" s="158">
        <f t="shared" si="87"/>
        <v>0.71</v>
      </c>
      <c r="AK77" s="158">
        <f t="shared" si="87"/>
        <v>0</v>
      </c>
      <c r="AL77" s="158">
        <f t="shared" si="112"/>
        <v>0.72920000000000007</v>
      </c>
      <c r="AM77" s="158">
        <f t="shared" si="88"/>
        <v>3.8699999999999998E-2</v>
      </c>
      <c r="AN77" s="158">
        <f t="shared" si="88"/>
        <v>2.3999999999999998E-3</v>
      </c>
      <c r="AO77" s="158">
        <f t="shared" si="88"/>
        <v>0.68810000000000004</v>
      </c>
      <c r="AP77" s="168">
        <f t="shared" si="88"/>
        <v>0</v>
      </c>
      <c r="AQ77" s="158">
        <f t="shared" si="107"/>
        <v>0.39069999999999999</v>
      </c>
      <c r="AR77" s="168">
        <f t="shared" si="103"/>
        <v>0.18260000000000001</v>
      </c>
      <c r="AS77" s="161">
        <f t="shared" si="108"/>
        <v>2.9417</v>
      </c>
      <c r="AT77" s="161">
        <f t="shared" si="104"/>
        <v>1.5610999999999999</v>
      </c>
      <c r="AU77" s="160">
        <f t="shared" si="104"/>
        <v>0.58279999999999998</v>
      </c>
      <c r="AV77" s="160">
        <f t="shared" si="104"/>
        <v>0.35880000000000001</v>
      </c>
      <c r="AW77" s="160">
        <f t="shared" si="104"/>
        <v>0.13</v>
      </c>
      <c r="AX77" s="160">
        <f t="shared" si="104"/>
        <v>0.13</v>
      </c>
      <c r="AY77" s="160">
        <f t="shared" ref="AY77:AY109" si="118">IF($E77=$E$6,AY$6,AY$7)</f>
        <v>0.27879999999999999</v>
      </c>
      <c r="AZ77" s="161">
        <f t="shared" si="117"/>
        <v>0.1409</v>
      </c>
      <c r="BA77" s="162">
        <v>0.95894900000000005</v>
      </c>
      <c r="BB77" s="163">
        <v>38.81</v>
      </c>
      <c r="BC77" s="164">
        <f>$BB$9</f>
        <v>38.81</v>
      </c>
      <c r="BD77" s="164"/>
      <c r="BE77" s="165">
        <f t="shared" si="90"/>
        <v>58.97</v>
      </c>
      <c r="BF77" s="165">
        <f t="shared" si="90"/>
        <v>566.34</v>
      </c>
      <c r="BG77" s="165">
        <f t="shared" si="90"/>
        <v>1112.9899999999998</v>
      </c>
      <c r="BH77" s="158">
        <f t="shared" si="90"/>
        <v>7.4333999999999998</v>
      </c>
      <c r="BI77" s="158">
        <f t="shared" si="90"/>
        <v>23.1249</v>
      </c>
      <c r="BJ77" s="158">
        <f t="shared" si="90"/>
        <v>20.185700000000001</v>
      </c>
      <c r="BK77" s="158">
        <f t="shared" si="90"/>
        <v>19.667000000000002</v>
      </c>
      <c r="BL77" s="158">
        <f t="shared" si="90"/>
        <v>16.503499999999999</v>
      </c>
      <c r="BM77" s="158">
        <f t="shared" si="90"/>
        <v>11.8767</v>
      </c>
      <c r="BN77" s="158">
        <f t="shared" si="90"/>
        <v>6.0236999999999998</v>
      </c>
      <c r="BO77" s="158">
        <f t="shared" si="91"/>
        <v>4.7012</v>
      </c>
      <c r="BP77" s="158">
        <f t="shared" si="91"/>
        <v>7.4333999999999998</v>
      </c>
      <c r="BQ77" s="158">
        <f t="shared" si="91"/>
        <v>23.1249</v>
      </c>
      <c r="BR77" s="158">
        <f t="shared" si="91"/>
        <v>20.185700000000001</v>
      </c>
      <c r="BS77" s="158">
        <f t="shared" si="91"/>
        <v>19.667000000000002</v>
      </c>
      <c r="BT77" s="158">
        <f t="shared" si="91"/>
        <v>16.503499999999999</v>
      </c>
      <c r="BU77" s="158">
        <f t="shared" si="91"/>
        <v>11.8767</v>
      </c>
      <c r="BV77" s="158">
        <f t="shared" si="91"/>
        <v>6.0236999999999998</v>
      </c>
      <c r="BW77" s="158">
        <f t="shared" si="91"/>
        <v>4.7012</v>
      </c>
      <c r="BX77" s="158">
        <f t="shared" si="91"/>
        <v>7.8240999999999996</v>
      </c>
      <c r="BY77" s="158">
        <f t="shared" si="92"/>
        <v>23.515599999999999</v>
      </c>
      <c r="BZ77" s="158">
        <f t="shared" si="92"/>
        <v>20.5764</v>
      </c>
      <c r="CA77" s="158">
        <f t="shared" si="92"/>
        <v>20.057700000000001</v>
      </c>
      <c r="CB77" s="158">
        <f t="shared" si="92"/>
        <v>16.894200000000001</v>
      </c>
      <c r="CC77" s="158">
        <f t="shared" si="92"/>
        <v>12.267400000000002</v>
      </c>
      <c r="CD77" s="158">
        <f t="shared" si="92"/>
        <v>6.2062999999999997</v>
      </c>
      <c r="CE77" s="158">
        <f t="shared" si="92"/>
        <v>4.8837999999999999</v>
      </c>
      <c r="CF77" s="158">
        <f t="shared" si="92"/>
        <v>7.8240999999999996</v>
      </c>
      <c r="CG77" s="158">
        <f t="shared" si="92"/>
        <v>23.515599999999999</v>
      </c>
      <c r="CH77" s="158">
        <f t="shared" si="92"/>
        <v>20.5764</v>
      </c>
      <c r="CI77" s="158">
        <f t="shared" si="92"/>
        <v>20.057700000000001</v>
      </c>
      <c r="CJ77" s="158">
        <f t="shared" si="92"/>
        <v>16.894200000000001</v>
      </c>
      <c r="CK77" s="158">
        <f t="shared" si="92"/>
        <v>12.267400000000002</v>
      </c>
      <c r="CL77" s="158">
        <f t="shared" si="92"/>
        <v>6.2062999999999997</v>
      </c>
      <c r="CM77" s="166">
        <f t="shared" si="92"/>
        <v>4.8837999999999999</v>
      </c>
    </row>
    <row r="78" spans="1:91" x14ac:dyDescent="0.2">
      <c r="A78" s="13">
        <f t="shared" si="116"/>
        <v>71</v>
      </c>
      <c r="B78" s="167" t="s">
        <v>135</v>
      </c>
      <c r="C78" s="153" t="s">
        <v>61</v>
      </c>
      <c r="D78" s="153"/>
      <c r="E78" s="153" t="s">
        <v>29</v>
      </c>
      <c r="F78" s="155" t="s">
        <v>30</v>
      </c>
      <c r="G78" s="156">
        <f t="shared" si="89"/>
        <v>40.26</v>
      </c>
      <c r="H78" s="156">
        <f t="shared" si="89"/>
        <v>295.72000000000003</v>
      </c>
      <c r="I78" s="156">
        <f t="shared" si="89"/>
        <v>604.12</v>
      </c>
      <c r="J78" s="156">
        <f t="shared" si="89"/>
        <v>27.33</v>
      </c>
      <c r="K78" s="156">
        <f t="shared" si="89"/>
        <v>189.98</v>
      </c>
      <c r="L78" s="156">
        <f t="shared" si="89"/>
        <v>386.34</v>
      </c>
      <c r="M78" s="156">
        <f t="shared" si="93"/>
        <v>2.0099999999999998</v>
      </c>
      <c r="N78" s="156">
        <f t="shared" si="109"/>
        <v>-0.35</v>
      </c>
      <c r="O78" s="156">
        <f t="shared" si="110"/>
        <v>-0.01</v>
      </c>
      <c r="P78" s="156">
        <f t="shared" si="111"/>
        <v>0</v>
      </c>
      <c r="Q78" s="157">
        <f t="shared" si="113"/>
        <v>69.600000000000009</v>
      </c>
      <c r="R78" s="157">
        <f t="shared" si="114"/>
        <v>487.71000000000004</v>
      </c>
      <c r="S78" s="157">
        <f t="shared" si="115"/>
        <v>992.47</v>
      </c>
      <c r="T78" s="158">
        <f t="shared" si="94"/>
        <v>0</v>
      </c>
      <c r="U78" s="158">
        <f t="shared" si="95"/>
        <v>7.9367000000000001</v>
      </c>
      <c r="V78" s="158">
        <f t="shared" si="96"/>
        <v>7.2643000000000004</v>
      </c>
      <c r="W78" s="158">
        <f t="shared" si="97"/>
        <v>7.2949000000000002</v>
      </c>
      <c r="X78" s="158">
        <f t="shared" si="98"/>
        <v>5.4508000000000001</v>
      </c>
      <c r="Y78" s="158">
        <f t="shared" si="99"/>
        <v>2.7610000000000001</v>
      </c>
      <c r="Z78" s="158">
        <f t="shared" si="100"/>
        <v>1.3551</v>
      </c>
      <c r="AA78" s="158">
        <f t="shared" si="101"/>
        <v>0.377</v>
      </c>
      <c r="AB78" s="159">
        <f t="shared" si="105"/>
        <v>3.4836999999999998</v>
      </c>
      <c r="AC78" s="159">
        <f t="shared" si="106"/>
        <v>1.7603</v>
      </c>
      <c r="AD78" s="157">
        <f t="shared" si="102"/>
        <v>-21.63</v>
      </c>
      <c r="AE78" s="158">
        <f t="shared" ref="AE78:AK87" si="119">IF($E78=$E$6,AE$6,AE$7)</f>
        <v>0</v>
      </c>
      <c r="AF78" s="158">
        <f t="shared" si="119"/>
        <v>4.96</v>
      </c>
      <c r="AG78" s="158">
        <f t="shared" si="119"/>
        <v>2.93</v>
      </c>
      <c r="AH78" s="158">
        <f t="shared" si="119"/>
        <v>2.37</v>
      </c>
      <c r="AI78" s="158">
        <f t="shared" si="119"/>
        <v>1.7</v>
      </c>
      <c r="AJ78" s="158">
        <f t="shared" si="119"/>
        <v>0.71</v>
      </c>
      <c r="AK78" s="158">
        <f t="shared" si="119"/>
        <v>0</v>
      </c>
      <c r="AL78" s="158">
        <f t="shared" si="112"/>
        <v>0.72920000000000007</v>
      </c>
      <c r="AM78" s="158">
        <f t="shared" si="88"/>
        <v>3.8699999999999998E-2</v>
      </c>
      <c r="AN78" s="158">
        <f t="shared" si="88"/>
        <v>2.3999999999999998E-3</v>
      </c>
      <c r="AO78" s="158">
        <f t="shared" si="88"/>
        <v>0.68810000000000004</v>
      </c>
      <c r="AP78" s="168">
        <f t="shared" si="88"/>
        <v>0</v>
      </c>
      <c r="AQ78" s="158">
        <f t="shared" si="107"/>
        <v>0.39069999999999999</v>
      </c>
      <c r="AR78" s="168">
        <f t="shared" si="103"/>
        <v>0.18260000000000001</v>
      </c>
      <c r="AS78" s="161">
        <f t="shared" si="108"/>
        <v>2.9417</v>
      </c>
      <c r="AT78" s="161">
        <f t="shared" si="104"/>
        <v>1.5610999999999999</v>
      </c>
      <c r="AU78" s="160">
        <f t="shared" si="104"/>
        <v>0.58279999999999998</v>
      </c>
      <c r="AV78" s="160">
        <f t="shared" si="104"/>
        <v>0.35880000000000001</v>
      </c>
      <c r="AW78" s="160">
        <f t="shared" si="104"/>
        <v>0.13</v>
      </c>
      <c r="AX78" s="160">
        <f t="shared" si="104"/>
        <v>0.13</v>
      </c>
      <c r="AY78" s="160">
        <f t="shared" si="118"/>
        <v>0.27879999999999999</v>
      </c>
      <c r="AZ78" s="161">
        <f t="shared" si="117"/>
        <v>0.1409</v>
      </c>
      <c r="BA78" s="162">
        <v>1.031533</v>
      </c>
      <c r="BB78" s="163">
        <v>38.93</v>
      </c>
      <c r="BC78" s="164">
        <f>$BB$27</f>
        <v>38.93</v>
      </c>
      <c r="BD78" s="164"/>
      <c r="BE78" s="165">
        <f t="shared" si="90"/>
        <v>47.610000000000014</v>
      </c>
      <c r="BF78" s="165">
        <f t="shared" si="90"/>
        <v>465.72</v>
      </c>
      <c r="BG78" s="165">
        <f t="shared" si="90"/>
        <v>970.48</v>
      </c>
      <c r="BH78" s="158">
        <f t="shared" si="90"/>
        <v>7.4333999999999998</v>
      </c>
      <c r="BI78" s="158">
        <f t="shared" si="90"/>
        <v>20.330100000000002</v>
      </c>
      <c r="BJ78" s="158">
        <f t="shared" si="90"/>
        <v>17.627700000000001</v>
      </c>
      <c r="BK78" s="158">
        <f t="shared" si="90"/>
        <v>17.098300000000002</v>
      </c>
      <c r="BL78" s="158">
        <f t="shared" si="90"/>
        <v>14.584199999999999</v>
      </c>
      <c r="BM78" s="158">
        <f t="shared" si="90"/>
        <v>10.904399999999999</v>
      </c>
      <c r="BN78" s="158">
        <f t="shared" si="90"/>
        <v>5.5466000000000006</v>
      </c>
      <c r="BO78" s="158">
        <f t="shared" si="91"/>
        <v>4.5685000000000002</v>
      </c>
      <c r="BP78" s="158">
        <f t="shared" si="91"/>
        <v>7.4333999999999998</v>
      </c>
      <c r="BQ78" s="158">
        <f t="shared" si="91"/>
        <v>20.330100000000002</v>
      </c>
      <c r="BR78" s="158">
        <f t="shared" si="91"/>
        <v>17.627700000000001</v>
      </c>
      <c r="BS78" s="158">
        <f t="shared" si="91"/>
        <v>17.098300000000002</v>
      </c>
      <c r="BT78" s="158">
        <f t="shared" si="91"/>
        <v>14.584199999999999</v>
      </c>
      <c r="BU78" s="158">
        <f t="shared" si="91"/>
        <v>10.904399999999999</v>
      </c>
      <c r="BV78" s="158">
        <f t="shared" si="91"/>
        <v>5.5466000000000006</v>
      </c>
      <c r="BW78" s="158">
        <f t="shared" si="91"/>
        <v>4.5685000000000002</v>
      </c>
      <c r="BX78" s="158">
        <f t="shared" si="91"/>
        <v>7.8240999999999996</v>
      </c>
      <c r="BY78" s="158">
        <f t="shared" si="92"/>
        <v>20.720800000000001</v>
      </c>
      <c r="BZ78" s="158">
        <f t="shared" si="92"/>
        <v>18.018400000000003</v>
      </c>
      <c r="CA78" s="158">
        <f t="shared" si="92"/>
        <v>17.489000000000004</v>
      </c>
      <c r="CB78" s="158">
        <f t="shared" si="92"/>
        <v>14.974900000000002</v>
      </c>
      <c r="CC78" s="158">
        <f t="shared" si="92"/>
        <v>11.295100000000001</v>
      </c>
      <c r="CD78" s="158">
        <f t="shared" si="92"/>
        <v>5.7292000000000005</v>
      </c>
      <c r="CE78" s="158">
        <f t="shared" si="92"/>
        <v>4.7511000000000001</v>
      </c>
      <c r="CF78" s="158">
        <f t="shared" si="92"/>
        <v>7.8240999999999996</v>
      </c>
      <c r="CG78" s="158">
        <f t="shared" si="92"/>
        <v>20.720800000000001</v>
      </c>
      <c r="CH78" s="158">
        <f t="shared" si="92"/>
        <v>18.018400000000003</v>
      </c>
      <c r="CI78" s="158">
        <f t="shared" si="92"/>
        <v>17.489000000000004</v>
      </c>
      <c r="CJ78" s="158">
        <f t="shared" si="92"/>
        <v>14.974900000000002</v>
      </c>
      <c r="CK78" s="158">
        <f t="shared" si="92"/>
        <v>11.295100000000001</v>
      </c>
      <c r="CL78" s="158">
        <f t="shared" si="92"/>
        <v>5.7292000000000005</v>
      </c>
      <c r="CM78" s="166">
        <f t="shared" si="92"/>
        <v>4.7511000000000001</v>
      </c>
    </row>
    <row r="79" spans="1:91" x14ac:dyDescent="0.2">
      <c r="A79" s="13">
        <f t="shared" si="116"/>
        <v>72</v>
      </c>
      <c r="B79" s="167" t="s">
        <v>136</v>
      </c>
      <c r="C79" s="153" t="s">
        <v>65</v>
      </c>
      <c r="D79" s="153"/>
      <c r="E79" s="153" t="s">
        <v>29</v>
      </c>
      <c r="F79" s="155" t="s">
        <v>30</v>
      </c>
      <c r="G79" s="156">
        <f t="shared" ref="G79:L88" si="120">IF($E79=$E$6,G$6,G$7)</f>
        <v>40.26</v>
      </c>
      <c r="H79" s="156">
        <f t="shared" si="120"/>
        <v>295.72000000000003</v>
      </c>
      <c r="I79" s="156">
        <f t="shared" si="120"/>
        <v>604.12</v>
      </c>
      <c r="J79" s="156">
        <f t="shared" si="120"/>
        <v>27.33</v>
      </c>
      <c r="K79" s="156">
        <f t="shared" si="120"/>
        <v>189.98</v>
      </c>
      <c r="L79" s="156">
        <f t="shared" si="120"/>
        <v>386.34</v>
      </c>
      <c r="M79" s="156">
        <f t="shared" si="93"/>
        <v>2.0099999999999998</v>
      </c>
      <c r="N79" s="156">
        <f t="shared" si="109"/>
        <v>-0.35</v>
      </c>
      <c r="O79" s="156">
        <f t="shared" si="110"/>
        <v>-0.01</v>
      </c>
      <c r="P79" s="156">
        <f t="shared" si="111"/>
        <v>0</v>
      </c>
      <c r="Q79" s="157">
        <f t="shared" si="113"/>
        <v>69.600000000000009</v>
      </c>
      <c r="R79" s="157">
        <f t="shared" si="114"/>
        <v>487.71000000000004</v>
      </c>
      <c r="S79" s="157">
        <f t="shared" si="115"/>
        <v>992.47</v>
      </c>
      <c r="T79" s="158">
        <f t="shared" si="94"/>
        <v>0</v>
      </c>
      <c r="U79" s="158">
        <f t="shared" si="95"/>
        <v>7.9367000000000001</v>
      </c>
      <c r="V79" s="158">
        <f t="shared" si="96"/>
        <v>7.2643000000000004</v>
      </c>
      <c r="W79" s="158">
        <f t="shared" si="97"/>
        <v>7.2949000000000002</v>
      </c>
      <c r="X79" s="158">
        <f t="shared" si="98"/>
        <v>5.4508000000000001</v>
      </c>
      <c r="Y79" s="158">
        <f t="shared" si="99"/>
        <v>2.7610000000000001</v>
      </c>
      <c r="Z79" s="158">
        <f t="shared" si="100"/>
        <v>1.3551</v>
      </c>
      <c r="AA79" s="158">
        <f t="shared" si="101"/>
        <v>0.377</v>
      </c>
      <c r="AB79" s="159">
        <f t="shared" si="105"/>
        <v>3.4836999999999998</v>
      </c>
      <c r="AC79" s="159">
        <f t="shared" si="106"/>
        <v>1.7603</v>
      </c>
      <c r="AD79" s="157">
        <f t="shared" si="102"/>
        <v>-21.63</v>
      </c>
      <c r="AE79" s="158">
        <f t="shared" si="119"/>
        <v>0</v>
      </c>
      <c r="AF79" s="158">
        <f t="shared" si="119"/>
        <v>4.96</v>
      </c>
      <c r="AG79" s="158">
        <f t="shared" si="119"/>
        <v>2.93</v>
      </c>
      <c r="AH79" s="158">
        <f t="shared" si="119"/>
        <v>2.37</v>
      </c>
      <c r="AI79" s="158">
        <f t="shared" si="119"/>
        <v>1.7</v>
      </c>
      <c r="AJ79" s="158">
        <f t="shared" si="119"/>
        <v>0.71</v>
      </c>
      <c r="AK79" s="158">
        <f t="shared" si="119"/>
        <v>0</v>
      </c>
      <c r="AL79" s="158">
        <f t="shared" si="112"/>
        <v>0.72920000000000007</v>
      </c>
      <c r="AM79" s="158">
        <f t="shared" si="88"/>
        <v>3.8699999999999998E-2</v>
      </c>
      <c r="AN79" s="158">
        <f t="shared" si="88"/>
        <v>2.3999999999999998E-3</v>
      </c>
      <c r="AO79" s="158">
        <f t="shared" si="88"/>
        <v>0.68810000000000004</v>
      </c>
      <c r="AP79" s="168">
        <f t="shared" si="88"/>
        <v>0</v>
      </c>
      <c r="AQ79" s="158">
        <f t="shared" si="107"/>
        <v>0.39069999999999999</v>
      </c>
      <c r="AR79" s="168">
        <f t="shared" si="103"/>
        <v>0.18260000000000001</v>
      </c>
      <c r="AS79" s="161">
        <f t="shared" si="108"/>
        <v>2.9417</v>
      </c>
      <c r="AT79" s="161">
        <f t="shared" si="104"/>
        <v>1.5610999999999999</v>
      </c>
      <c r="AU79" s="160">
        <f t="shared" si="104"/>
        <v>0.58279999999999998</v>
      </c>
      <c r="AV79" s="160">
        <f t="shared" si="104"/>
        <v>0.35880000000000001</v>
      </c>
      <c r="AW79" s="160">
        <f t="shared" si="104"/>
        <v>0.13</v>
      </c>
      <c r="AX79" s="160">
        <f t="shared" si="104"/>
        <v>0.13</v>
      </c>
      <c r="AY79" s="160">
        <f t="shared" si="118"/>
        <v>0.27879999999999999</v>
      </c>
      <c r="AZ79" s="161">
        <f t="shared" si="117"/>
        <v>0.1409</v>
      </c>
      <c r="BA79" s="162">
        <v>1.034138</v>
      </c>
      <c r="BB79" s="163">
        <v>39.03</v>
      </c>
      <c r="BC79" s="164">
        <f>$BB$29</f>
        <v>39.03</v>
      </c>
      <c r="BD79" s="164"/>
      <c r="BE79" s="165">
        <f t="shared" ref="BE79:BN88" si="121">IF($E79=$E$6,BE$6,BE$7)</f>
        <v>47.610000000000014</v>
      </c>
      <c r="BF79" s="165">
        <f t="shared" si="121"/>
        <v>465.72</v>
      </c>
      <c r="BG79" s="165">
        <f t="shared" si="121"/>
        <v>970.48</v>
      </c>
      <c r="BH79" s="158">
        <f t="shared" si="121"/>
        <v>7.4333999999999998</v>
      </c>
      <c r="BI79" s="158">
        <f t="shared" si="121"/>
        <v>20.330100000000002</v>
      </c>
      <c r="BJ79" s="158">
        <f t="shared" si="121"/>
        <v>17.627700000000001</v>
      </c>
      <c r="BK79" s="158">
        <f t="shared" si="121"/>
        <v>17.098300000000002</v>
      </c>
      <c r="BL79" s="158">
        <f t="shared" si="121"/>
        <v>14.584199999999999</v>
      </c>
      <c r="BM79" s="158">
        <f t="shared" si="121"/>
        <v>10.904399999999999</v>
      </c>
      <c r="BN79" s="158">
        <f t="shared" si="121"/>
        <v>5.5466000000000006</v>
      </c>
      <c r="BO79" s="158">
        <f t="shared" ref="BO79:BX88" si="122">IF($E79=$E$6,BO$6,BO$7)</f>
        <v>4.5685000000000002</v>
      </c>
      <c r="BP79" s="158">
        <f t="shared" si="122"/>
        <v>7.4333999999999998</v>
      </c>
      <c r="BQ79" s="158">
        <f t="shared" si="122"/>
        <v>20.330100000000002</v>
      </c>
      <c r="BR79" s="158">
        <f t="shared" si="122"/>
        <v>17.627700000000001</v>
      </c>
      <c r="BS79" s="158">
        <f t="shared" si="122"/>
        <v>17.098300000000002</v>
      </c>
      <c r="BT79" s="158">
        <f t="shared" si="122"/>
        <v>14.584199999999999</v>
      </c>
      <c r="BU79" s="158">
        <f t="shared" si="122"/>
        <v>10.904399999999999</v>
      </c>
      <c r="BV79" s="158">
        <f t="shared" si="122"/>
        <v>5.5466000000000006</v>
      </c>
      <c r="BW79" s="158">
        <f t="shared" si="122"/>
        <v>4.5685000000000002</v>
      </c>
      <c r="BX79" s="158">
        <f t="shared" si="122"/>
        <v>7.8240999999999996</v>
      </c>
      <c r="BY79" s="158">
        <f t="shared" ref="BY79:CM88" si="123">IF($E79=$E$6,BY$6,BY$7)</f>
        <v>20.720800000000001</v>
      </c>
      <c r="BZ79" s="158">
        <f t="shared" si="123"/>
        <v>18.018400000000003</v>
      </c>
      <c r="CA79" s="158">
        <f t="shared" si="123"/>
        <v>17.489000000000004</v>
      </c>
      <c r="CB79" s="158">
        <f t="shared" si="123"/>
        <v>14.974900000000002</v>
      </c>
      <c r="CC79" s="158">
        <f t="shared" si="123"/>
        <v>11.295100000000001</v>
      </c>
      <c r="CD79" s="158">
        <f t="shared" si="123"/>
        <v>5.7292000000000005</v>
      </c>
      <c r="CE79" s="158">
        <f t="shared" si="123"/>
        <v>4.7511000000000001</v>
      </c>
      <c r="CF79" s="158">
        <f t="shared" si="123"/>
        <v>7.8240999999999996</v>
      </c>
      <c r="CG79" s="158">
        <f t="shared" si="123"/>
        <v>20.720800000000001</v>
      </c>
      <c r="CH79" s="158">
        <f t="shared" si="123"/>
        <v>18.018400000000003</v>
      </c>
      <c r="CI79" s="158">
        <f t="shared" si="123"/>
        <v>17.489000000000004</v>
      </c>
      <c r="CJ79" s="158">
        <f t="shared" si="123"/>
        <v>14.974900000000002</v>
      </c>
      <c r="CK79" s="158">
        <f t="shared" si="123"/>
        <v>11.295100000000001</v>
      </c>
      <c r="CL79" s="158">
        <f t="shared" si="123"/>
        <v>5.7292000000000005</v>
      </c>
      <c r="CM79" s="166">
        <f t="shared" si="123"/>
        <v>4.7511000000000001</v>
      </c>
    </row>
    <row r="80" spans="1:91" ht="18" x14ac:dyDescent="0.2">
      <c r="A80" s="13">
        <f t="shared" si="116"/>
        <v>73</v>
      </c>
      <c r="B80" s="169" t="s">
        <v>219</v>
      </c>
      <c r="C80" s="153" t="s">
        <v>86</v>
      </c>
      <c r="D80" s="153"/>
      <c r="E80" s="153" t="s">
        <v>29</v>
      </c>
      <c r="F80" s="155" t="s">
        <v>30</v>
      </c>
      <c r="G80" s="156">
        <f t="shared" si="120"/>
        <v>40.26</v>
      </c>
      <c r="H80" s="156">
        <f t="shared" si="120"/>
        <v>295.72000000000003</v>
      </c>
      <c r="I80" s="156">
        <f t="shared" si="120"/>
        <v>604.12</v>
      </c>
      <c r="J80" s="156">
        <f t="shared" si="120"/>
        <v>27.33</v>
      </c>
      <c r="K80" s="156">
        <f t="shared" si="120"/>
        <v>189.98</v>
      </c>
      <c r="L80" s="156">
        <f t="shared" si="120"/>
        <v>386.34</v>
      </c>
      <c r="M80" s="156">
        <f t="shared" si="93"/>
        <v>2.0099999999999998</v>
      </c>
      <c r="N80" s="156">
        <f t="shared" si="109"/>
        <v>-0.35</v>
      </c>
      <c r="O80" s="156">
        <f t="shared" si="110"/>
        <v>-0.01</v>
      </c>
      <c r="P80" s="156">
        <f t="shared" si="111"/>
        <v>0</v>
      </c>
      <c r="Q80" s="157">
        <f t="shared" si="113"/>
        <v>69.600000000000009</v>
      </c>
      <c r="R80" s="157">
        <f t="shared" si="114"/>
        <v>487.71000000000004</v>
      </c>
      <c r="S80" s="157">
        <f t="shared" si="115"/>
        <v>992.47</v>
      </c>
      <c r="T80" s="158">
        <f t="shared" si="94"/>
        <v>0</v>
      </c>
      <c r="U80" s="158">
        <f t="shared" si="95"/>
        <v>7.9367000000000001</v>
      </c>
      <c r="V80" s="158">
        <f t="shared" si="96"/>
        <v>7.2643000000000004</v>
      </c>
      <c r="W80" s="158">
        <f t="shared" si="97"/>
        <v>7.2949000000000002</v>
      </c>
      <c r="X80" s="158">
        <f t="shared" si="98"/>
        <v>5.4508000000000001</v>
      </c>
      <c r="Y80" s="158">
        <f t="shared" si="99"/>
        <v>2.7610000000000001</v>
      </c>
      <c r="Z80" s="158">
        <f t="shared" si="100"/>
        <v>1.3551</v>
      </c>
      <c r="AA80" s="158">
        <f t="shared" si="101"/>
        <v>0.377</v>
      </c>
      <c r="AB80" s="159">
        <f t="shared" si="105"/>
        <v>3.4836999999999998</v>
      </c>
      <c r="AC80" s="159">
        <f t="shared" si="106"/>
        <v>1.7603</v>
      </c>
      <c r="AD80" s="157">
        <f t="shared" si="102"/>
        <v>-21.63</v>
      </c>
      <c r="AE80" s="158">
        <f t="shared" si="119"/>
        <v>0</v>
      </c>
      <c r="AF80" s="158">
        <f t="shared" si="119"/>
        <v>4.96</v>
      </c>
      <c r="AG80" s="158">
        <f t="shared" si="119"/>
        <v>2.93</v>
      </c>
      <c r="AH80" s="158">
        <f t="shared" si="119"/>
        <v>2.37</v>
      </c>
      <c r="AI80" s="158">
        <f t="shared" si="119"/>
        <v>1.7</v>
      </c>
      <c r="AJ80" s="158">
        <f t="shared" si="119"/>
        <v>0.71</v>
      </c>
      <c r="AK80" s="158">
        <f t="shared" si="119"/>
        <v>0</v>
      </c>
      <c r="AL80" s="158">
        <f t="shared" si="112"/>
        <v>0.72920000000000007</v>
      </c>
      <c r="AM80" s="158">
        <f t="shared" si="88"/>
        <v>3.8699999999999998E-2</v>
      </c>
      <c r="AN80" s="158">
        <f t="shared" si="88"/>
        <v>2.3999999999999998E-3</v>
      </c>
      <c r="AO80" s="158">
        <f t="shared" si="88"/>
        <v>0.68810000000000004</v>
      </c>
      <c r="AP80" s="168">
        <f t="shared" si="88"/>
        <v>0</v>
      </c>
      <c r="AQ80" s="158">
        <f t="shared" si="107"/>
        <v>0.39069999999999999</v>
      </c>
      <c r="AR80" s="168">
        <f t="shared" si="103"/>
        <v>0.18260000000000001</v>
      </c>
      <c r="AS80" s="161">
        <f t="shared" si="108"/>
        <v>2.9417</v>
      </c>
      <c r="AT80" s="161">
        <f t="shared" si="104"/>
        <v>1.5610999999999999</v>
      </c>
      <c r="AU80" s="160">
        <f t="shared" si="104"/>
        <v>0.58279999999999998</v>
      </c>
      <c r="AV80" s="160">
        <f t="shared" si="104"/>
        <v>0.35880000000000001</v>
      </c>
      <c r="AW80" s="160">
        <f t="shared" si="104"/>
        <v>0.13</v>
      </c>
      <c r="AX80" s="160">
        <f t="shared" si="104"/>
        <v>0.13</v>
      </c>
      <c r="AY80" s="160">
        <f t="shared" si="118"/>
        <v>0.27879999999999999</v>
      </c>
      <c r="AZ80" s="161">
        <f t="shared" si="117"/>
        <v>0.1409</v>
      </c>
      <c r="BA80" s="162"/>
      <c r="BB80" s="163"/>
      <c r="BC80" s="164"/>
      <c r="BD80" s="164"/>
      <c r="BE80" s="165">
        <f t="shared" si="121"/>
        <v>47.610000000000014</v>
      </c>
      <c r="BF80" s="165">
        <f t="shared" si="121"/>
        <v>465.72</v>
      </c>
      <c r="BG80" s="165">
        <f t="shared" si="121"/>
        <v>970.48</v>
      </c>
      <c r="BH80" s="158">
        <f t="shared" si="121"/>
        <v>7.4333999999999998</v>
      </c>
      <c r="BI80" s="158">
        <f t="shared" si="121"/>
        <v>20.330100000000002</v>
      </c>
      <c r="BJ80" s="158">
        <f t="shared" si="121"/>
        <v>17.627700000000001</v>
      </c>
      <c r="BK80" s="158">
        <f t="shared" si="121"/>
        <v>17.098300000000002</v>
      </c>
      <c r="BL80" s="158">
        <f t="shared" si="121"/>
        <v>14.584199999999999</v>
      </c>
      <c r="BM80" s="158">
        <f t="shared" si="121"/>
        <v>10.904399999999999</v>
      </c>
      <c r="BN80" s="158">
        <f t="shared" si="121"/>
        <v>5.5466000000000006</v>
      </c>
      <c r="BO80" s="158">
        <f t="shared" si="122"/>
        <v>4.5685000000000002</v>
      </c>
      <c r="BP80" s="158">
        <f t="shared" si="122"/>
        <v>7.4333999999999998</v>
      </c>
      <c r="BQ80" s="158">
        <f t="shared" si="122"/>
        <v>20.330100000000002</v>
      </c>
      <c r="BR80" s="158">
        <f t="shared" si="122"/>
        <v>17.627700000000001</v>
      </c>
      <c r="BS80" s="158">
        <f t="shared" si="122"/>
        <v>17.098300000000002</v>
      </c>
      <c r="BT80" s="158">
        <f t="shared" si="122"/>
        <v>14.584199999999999</v>
      </c>
      <c r="BU80" s="158">
        <f t="shared" si="122"/>
        <v>10.904399999999999</v>
      </c>
      <c r="BV80" s="158">
        <f t="shared" si="122"/>
        <v>5.5466000000000006</v>
      </c>
      <c r="BW80" s="158">
        <f t="shared" si="122"/>
        <v>4.5685000000000002</v>
      </c>
      <c r="BX80" s="158">
        <f t="shared" si="122"/>
        <v>7.8240999999999996</v>
      </c>
      <c r="BY80" s="158">
        <f t="shared" si="123"/>
        <v>20.720800000000001</v>
      </c>
      <c r="BZ80" s="158">
        <f t="shared" si="123"/>
        <v>18.018400000000003</v>
      </c>
      <c r="CA80" s="158">
        <f t="shared" si="123"/>
        <v>17.489000000000004</v>
      </c>
      <c r="CB80" s="158">
        <f t="shared" si="123"/>
        <v>14.974900000000002</v>
      </c>
      <c r="CC80" s="158">
        <f t="shared" si="123"/>
        <v>11.295100000000001</v>
      </c>
      <c r="CD80" s="158">
        <f t="shared" si="123"/>
        <v>5.7292000000000005</v>
      </c>
      <c r="CE80" s="158">
        <f t="shared" si="123"/>
        <v>4.7511000000000001</v>
      </c>
      <c r="CF80" s="158">
        <f t="shared" si="123"/>
        <v>7.8240999999999996</v>
      </c>
      <c r="CG80" s="158">
        <f t="shared" si="123"/>
        <v>20.720800000000001</v>
      </c>
      <c r="CH80" s="158">
        <f t="shared" si="123"/>
        <v>18.018400000000003</v>
      </c>
      <c r="CI80" s="158">
        <f t="shared" si="123"/>
        <v>17.489000000000004</v>
      </c>
      <c r="CJ80" s="158">
        <f t="shared" si="123"/>
        <v>14.974900000000002</v>
      </c>
      <c r="CK80" s="158">
        <f t="shared" si="123"/>
        <v>11.295100000000001</v>
      </c>
      <c r="CL80" s="158">
        <f t="shared" si="123"/>
        <v>5.7292000000000005</v>
      </c>
      <c r="CM80" s="166">
        <f t="shared" si="123"/>
        <v>4.7511000000000001</v>
      </c>
    </row>
    <row r="81" spans="1:91" ht="18" x14ac:dyDescent="0.2">
      <c r="A81" s="13">
        <f t="shared" si="116"/>
        <v>74</v>
      </c>
      <c r="B81" s="167" t="s">
        <v>137</v>
      </c>
      <c r="C81" s="153" t="s">
        <v>32</v>
      </c>
      <c r="D81" s="153"/>
      <c r="E81" s="154" t="s">
        <v>33</v>
      </c>
      <c r="F81" s="155" t="s">
        <v>30</v>
      </c>
      <c r="G81" s="156">
        <f t="shared" si="120"/>
        <v>49.52</v>
      </c>
      <c r="H81" s="156">
        <f t="shared" si="120"/>
        <v>375.6</v>
      </c>
      <c r="I81" s="156">
        <f t="shared" si="120"/>
        <v>726.93</v>
      </c>
      <c r="J81" s="156">
        <f t="shared" si="120"/>
        <v>29.23</v>
      </c>
      <c r="K81" s="156">
        <f t="shared" si="120"/>
        <v>210.52</v>
      </c>
      <c r="L81" s="156">
        <f t="shared" si="120"/>
        <v>405.84</v>
      </c>
      <c r="M81" s="156">
        <f t="shared" si="93"/>
        <v>2.0099999999999998</v>
      </c>
      <c r="N81" s="156">
        <f t="shared" si="109"/>
        <v>-0.23</v>
      </c>
      <c r="O81" s="156">
        <f t="shared" si="110"/>
        <v>7.0000000000000007E-2</v>
      </c>
      <c r="P81" s="156">
        <f t="shared" si="111"/>
        <v>0</v>
      </c>
      <c r="Q81" s="157">
        <f t="shared" si="113"/>
        <v>80.760000000000005</v>
      </c>
      <c r="R81" s="157">
        <f t="shared" si="114"/>
        <v>588.13</v>
      </c>
      <c r="S81" s="157">
        <f t="shared" si="115"/>
        <v>1134.78</v>
      </c>
      <c r="T81" s="158">
        <f t="shared" si="94"/>
        <v>0</v>
      </c>
      <c r="U81" s="158">
        <f t="shared" si="95"/>
        <v>10.7315</v>
      </c>
      <c r="V81" s="158">
        <f t="shared" si="96"/>
        <v>9.8223000000000003</v>
      </c>
      <c r="W81" s="158">
        <f t="shared" si="97"/>
        <v>9.8635999999999999</v>
      </c>
      <c r="X81" s="158">
        <f t="shared" si="98"/>
        <v>7.3700999999999999</v>
      </c>
      <c r="Y81" s="158">
        <f t="shared" si="99"/>
        <v>3.7332999999999998</v>
      </c>
      <c r="Z81" s="158">
        <f t="shared" si="100"/>
        <v>1.8322000000000001</v>
      </c>
      <c r="AA81" s="158">
        <f t="shared" si="101"/>
        <v>0.50970000000000004</v>
      </c>
      <c r="AB81" s="159">
        <f t="shared" si="105"/>
        <v>3.4836999999999998</v>
      </c>
      <c r="AC81" s="159">
        <f t="shared" si="106"/>
        <v>1.7603</v>
      </c>
      <c r="AD81" s="157">
        <f t="shared" si="102"/>
        <v>-21.63</v>
      </c>
      <c r="AE81" s="158">
        <f t="shared" si="119"/>
        <v>0</v>
      </c>
      <c r="AF81" s="158">
        <f t="shared" si="119"/>
        <v>4.96</v>
      </c>
      <c r="AG81" s="158">
        <f t="shared" si="119"/>
        <v>2.93</v>
      </c>
      <c r="AH81" s="158">
        <f t="shared" si="119"/>
        <v>2.37</v>
      </c>
      <c r="AI81" s="158">
        <f t="shared" si="119"/>
        <v>1.7</v>
      </c>
      <c r="AJ81" s="158">
        <f t="shared" si="119"/>
        <v>0.71</v>
      </c>
      <c r="AK81" s="158">
        <f t="shared" si="119"/>
        <v>0</v>
      </c>
      <c r="AL81" s="158">
        <f t="shared" si="112"/>
        <v>0.72920000000000007</v>
      </c>
      <c r="AM81" s="158">
        <f t="shared" si="88"/>
        <v>3.8699999999999998E-2</v>
      </c>
      <c r="AN81" s="158">
        <f t="shared" si="88"/>
        <v>2.3999999999999998E-3</v>
      </c>
      <c r="AO81" s="158">
        <f t="shared" si="88"/>
        <v>0.68810000000000004</v>
      </c>
      <c r="AP81" s="168">
        <f t="shared" si="88"/>
        <v>0</v>
      </c>
      <c r="AQ81" s="158">
        <f t="shared" si="107"/>
        <v>0.39069999999999999</v>
      </c>
      <c r="AR81" s="168">
        <f t="shared" si="103"/>
        <v>0.18260000000000001</v>
      </c>
      <c r="AS81" s="161">
        <f t="shared" si="108"/>
        <v>2.9417</v>
      </c>
      <c r="AT81" s="161">
        <f t="shared" si="104"/>
        <v>1.5610999999999999</v>
      </c>
      <c r="AU81" s="160">
        <f t="shared" si="104"/>
        <v>0.58279999999999998</v>
      </c>
      <c r="AV81" s="160">
        <f t="shared" si="104"/>
        <v>0.35880000000000001</v>
      </c>
      <c r="AW81" s="160">
        <f t="shared" si="104"/>
        <v>0.13</v>
      </c>
      <c r="AX81" s="160">
        <f t="shared" si="104"/>
        <v>0.13</v>
      </c>
      <c r="AY81" s="160">
        <f t="shared" si="118"/>
        <v>0.27879999999999999</v>
      </c>
      <c r="AZ81" s="161">
        <f t="shared" si="117"/>
        <v>0.1409</v>
      </c>
      <c r="BA81" s="162">
        <v>0.96185799999999999</v>
      </c>
      <c r="BB81" s="163">
        <v>38.81</v>
      </c>
      <c r="BC81" s="164">
        <f>$BB$9</f>
        <v>38.81</v>
      </c>
      <c r="BD81" s="164"/>
      <c r="BE81" s="165">
        <f t="shared" si="121"/>
        <v>58.97</v>
      </c>
      <c r="BF81" s="165">
        <f t="shared" si="121"/>
        <v>566.34</v>
      </c>
      <c r="BG81" s="165">
        <f t="shared" si="121"/>
        <v>1112.9899999999998</v>
      </c>
      <c r="BH81" s="158">
        <f t="shared" si="121"/>
        <v>7.4333999999999998</v>
      </c>
      <c r="BI81" s="158">
        <f t="shared" si="121"/>
        <v>23.1249</v>
      </c>
      <c r="BJ81" s="158">
        <f t="shared" si="121"/>
        <v>20.185700000000001</v>
      </c>
      <c r="BK81" s="158">
        <f t="shared" si="121"/>
        <v>19.667000000000002</v>
      </c>
      <c r="BL81" s="158">
        <f t="shared" si="121"/>
        <v>16.503499999999999</v>
      </c>
      <c r="BM81" s="158">
        <f t="shared" si="121"/>
        <v>11.8767</v>
      </c>
      <c r="BN81" s="158">
        <f t="shared" si="121"/>
        <v>6.0236999999999998</v>
      </c>
      <c r="BO81" s="158">
        <f t="shared" si="122"/>
        <v>4.7012</v>
      </c>
      <c r="BP81" s="158">
        <f t="shared" si="122"/>
        <v>7.4333999999999998</v>
      </c>
      <c r="BQ81" s="158">
        <f t="shared" si="122"/>
        <v>23.1249</v>
      </c>
      <c r="BR81" s="158">
        <f t="shared" si="122"/>
        <v>20.185700000000001</v>
      </c>
      <c r="BS81" s="158">
        <f t="shared" si="122"/>
        <v>19.667000000000002</v>
      </c>
      <c r="BT81" s="158">
        <f t="shared" si="122"/>
        <v>16.503499999999999</v>
      </c>
      <c r="BU81" s="158">
        <f t="shared" si="122"/>
        <v>11.8767</v>
      </c>
      <c r="BV81" s="158">
        <f t="shared" si="122"/>
        <v>6.0236999999999998</v>
      </c>
      <c r="BW81" s="158">
        <f t="shared" si="122"/>
        <v>4.7012</v>
      </c>
      <c r="BX81" s="158">
        <f t="shared" si="122"/>
        <v>7.8240999999999996</v>
      </c>
      <c r="BY81" s="158">
        <f t="shared" si="123"/>
        <v>23.515599999999999</v>
      </c>
      <c r="BZ81" s="158">
        <f t="shared" si="123"/>
        <v>20.5764</v>
      </c>
      <c r="CA81" s="158">
        <f t="shared" si="123"/>
        <v>20.057700000000001</v>
      </c>
      <c r="CB81" s="158">
        <f t="shared" si="123"/>
        <v>16.894200000000001</v>
      </c>
      <c r="CC81" s="158">
        <f t="shared" si="123"/>
        <v>12.267400000000002</v>
      </c>
      <c r="CD81" s="158">
        <f t="shared" si="123"/>
        <v>6.2062999999999997</v>
      </c>
      <c r="CE81" s="158">
        <f t="shared" si="123"/>
        <v>4.8837999999999999</v>
      </c>
      <c r="CF81" s="158">
        <f t="shared" si="123"/>
        <v>7.8240999999999996</v>
      </c>
      <c r="CG81" s="158">
        <f t="shared" si="123"/>
        <v>23.515599999999999</v>
      </c>
      <c r="CH81" s="158">
        <f t="shared" si="123"/>
        <v>20.5764</v>
      </c>
      <c r="CI81" s="158">
        <f t="shared" si="123"/>
        <v>20.057700000000001</v>
      </c>
      <c r="CJ81" s="158">
        <f t="shared" si="123"/>
        <v>16.894200000000001</v>
      </c>
      <c r="CK81" s="158">
        <f t="shared" si="123"/>
        <v>12.267400000000002</v>
      </c>
      <c r="CL81" s="158">
        <f t="shared" si="123"/>
        <v>6.2062999999999997</v>
      </c>
      <c r="CM81" s="166">
        <f t="shared" si="123"/>
        <v>4.8837999999999999</v>
      </c>
    </row>
    <row r="82" spans="1:91" ht="18" x14ac:dyDescent="0.2">
      <c r="A82" s="13">
        <f t="shared" si="116"/>
        <v>75</v>
      </c>
      <c r="B82" s="167" t="s">
        <v>138</v>
      </c>
      <c r="C82" s="153" t="s">
        <v>32</v>
      </c>
      <c r="D82" s="153"/>
      <c r="E82" s="154" t="s">
        <v>33</v>
      </c>
      <c r="F82" s="155" t="s">
        <v>30</v>
      </c>
      <c r="G82" s="156">
        <f t="shared" si="120"/>
        <v>49.52</v>
      </c>
      <c r="H82" s="156">
        <f t="shared" si="120"/>
        <v>375.6</v>
      </c>
      <c r="I82" s="156">
        <f t="shared" si="120"/>
        <v>726.93</v>
      </c>
      <c r="J82" s="156">
        <f t="shared" si="120"/>
        <v>29.23</v>
      </c>
      <c r="K82" s="156">
        <f t="shared" si="120"/>
        <v>210.52</v>
      </c>
      <c r="L82" s="156">
        <f t="shared" si="120"/>
        <v>405.84</v>
      </c>
      <c r="M82" s="156">
        <f t="shared" si="93"/>
        <v>2.0099999999999998</v>
      </c>
      <c r="N82" s="156">
        <f t="shared" si="109"/>
        <v>-0.23</v>
      </c>
      <c r="O82" s="156">
        <f t="shared" si="110"/>
        <v>7.0000000000000007E-2</v>
      </c>
      <c r="P82" s="156">
        <f t="shared" si="111"/>
        <v>0</v>
      </c>
      <c r="Q82" s="157">
        <f t="shared" si="113"/>
        <v>80.760000000000005</v>
      </c>
      <c r="R82" s="157">
        <f t="shared" si="114"/>
        <v>588.13</v>
      </c>
      <c r="S82" s="157">
        <f t="shared" si="115"/>
        <v>1134.78</v>
      </c>
      <c r="T82" s="158">
        <f t="shared" si="94"/>
        <v>0</v>
      </c>
      <c r="U82" s="158">
        <f t="shared" si="95"/>
        <v>10.7315</v>
      </c>
      <c r="V82" s="158">
        <f t="shared" si="96"/>
        <v>9.8223000000000003</v>
      </c>
      <c r="W82" s="158">
        <f t="shared" si="97"/>
        <v>9.8635999999999999</v>
      </c>
      <c r="X82" s="158">
        <f t="shared" si="98"/>
        <v>7.3700999999999999</v>
      </c>
      <c r="Y82" s="158">
        <f t="shared" si="99"/>
        <v>3.7332999999999998</v>
      </c>
      <c r="Z82" s="158">
        <f t="shared" si="100"/>
        <v>1.8322000000000001</v>
      </c>
      <c r="AA82" s="158">
        <f t="shared" si="101"/>
        <v>0.50970000000000004</v>
      </c>
      <c r="AB82" s="159">
        <f t="shared" si="105"/>
        <v>3.4836999999999998</v>
      </c>
      <c r="AC82" s="159">
        <f t="shared" si="106"/>
        <v>1.7603</v>
      </c>
      <c r="AD82" s="157">
        <f t="shared" si="102"/>
        <v>-21.63</v>
      </c>
      <c r="AE82" s="158">
        <f t="shared" si="119"/>
        <v>0</v>
      </c>
      <c r="AF82" s="158">
        <f t="shared" si="119"/>
        <v>4.96</v>
      </c>
      <c r="AG82" s="158">
        <f t="shared" si="119"/>
        <v>2.93</v>
      </c>
      <c r="AH82" s="158">
        <f t="shared" si="119"/>
        <v>2.37</v>
      </c>
      <c r="AI82" s="158">
        <f t="shared" si="119"/>
        <v>1.7</v>
      </c>
      <c r="AJ82" s="158">
        <f t="shared" si="119"/>
        <v>0.71</v>
      </c>
      <c r="AK82" s="158">
        <f t="shared" si="119"/>
        <v>0</v>
      </c>
      <c r="AL82" s="158">
        <f t="shared" si="112"/>
        <v>0.72920000000000007</v>
      </c>
      <c r="AM82" s="158">
        <f t="shared" si="88"/>
        <v>3.8699999999999998E-2</v>
      </c>
      <c r="AN82" s="158">
        <f t="shared" si="88"/>
        <v>2.3999999999999998E-3</v>
      </c>
      <c r="AO82" s="158">
        <f t="shared" si="88"/>
        <v>0.68810000000000004</v>
      </c>
      <c r="AP82" s="168">
        <f t="shared" si="88"/>
        <v>0</v>
      </c>
      <c r="AQ82" s="158">
        <f t="shared" si="107"/>
        <v>0.39069999999999999</v>
      </c>
      <c r="AR82" s="168">
        <f t="shared" si="103"/>
        <v>0.18260000000000001</v>
      </c>
      <c r="AS82" s="161">
        <f t="shared" si="108"/>
        <v>2.9417</v>
      </c>
      <c r="AT82" s="161">
        <f t="shared" si="104"/>
        <v>1.5610999999999999</v>
      </c>
      <c r="AU82" s="160">
        <f t="shared" si="104"/>
        <v>0.58279999999999998</v>
      </c>
      <c r="AV82" s="160">
        <f t="shared" si="104"/>
        <v>0.35880000000000001</v>
      </c>
      <c r="AW82" s="160">
        <f t="shared" si="104"/>
        <v>0.13</v>
      </c>
      <c r="AX82" s="160">
        <f t="shared" si="104"/>
        <v>0.13</v>
      </c>
      <c r="AY82" s="160">
        <f t="shared" si="118"/>
        <v>0.27879999999999999</v>
      </c>
      <c r="AZ82" s="161">
        <f t="shared" si="117"/>
        <v>0.1409</v>
      </c>
      <c r="BA82" s="162">
        <v>0.99647600000000003</v>
      </c>
      <c r="BB82" s="163">
        <v>38.81</v>
      </c>
      <c r="BC82" s="164">
        <f>$BB$9</f>
        <v>38.81</v>
      </c>
      <c r="BD82" s="164"/>
      <c r="BE82" s="165">
        <f t="shared" si="121"/>
        <v>58.97</v>
      </c>
      <c r="BF82" s="165">
        <f t="shared" si="121"/>
        <v>566.34</v>
      </c>
      <c r="BG82" s="165">
        <f t="shared" si="121"/>
        <v>1112.9899999999998</v>
      </c>
      <c r="BH82" s="158">
        <f t="shared" si="121"/>
        <v>7.4333999999999998</v>
      </c>
      <c r="BI82" s="158">
        <f t="shared" si="121"/>
        <v>23.1249</v>
      </c>
      <c r="BJ82" s="158">
        <f t="shared" si="121"/>
        <v>20.185700000000001</v>
      </c>
      <c r="BK82" s="158">
        <f t="shared" si="121"/>
        <v>19.667000000000002</v>
      </c>
      <c r="BL82" s="158">
        <f t="shared" si="121"/>
        <v>16.503499999999999</v>
      </c>
      <c r="BM82" s="158">
        <f t="shared" si="121"/>
        <v>11.8767</v>
      </c>
      <c r="BN82" s="158">
        <f t="shared" si="121"/>
        <v>6.0236999999999998</v>
      </c>
      <c r="BO82" s="158">
        <f t="shared" si="122"/>
        <v>4.7012</v>
      </c>
      <c r="BP82" s="158">
        <f t="shared" si="122"/>
        <v>7.4333999999999998</v>
      </c>
      <c r="BQ82" s="158">
        <f t="shared" si="122"/>
        <v>23.1249</v>
      </c>
      <c r="BR82" s="158">
        <f t="shared" si="122"/>
        <v>20.185700000000001</v>
      </c>
      <c r="BS82" s="158">
        <f t="shared" si="122"/>
        <v>19.667000000000002</v>
      </c>
      <c r="BT82" s="158">
        <f t="shared" si="122"/>
        <v>16.503499999999999</v>
      </c>
      <c r="BU82" s="158">
        <f t="shared" si="122"/>
        <v>11.8767</v>
      </c>
      <c r="BV82" s="158">
        <f t="shared" si="122"/>
        <v>6.0236999999999998</v>
      </c>
      <c r="BW82" s="158">
        <f t="shared" si="122"/>
        <v>4.7012</v>
      </c>
      <c r="BX82" s="158">
        <f t="shared" si="122"/>
        <v>7.8240999999999996</v>
      </c>
      <c r="BY82" s="158">
        <f t="shared" si="123"/>
        <v>23.515599999999999</v>
      </c>
      <c r="BZ82" s="158">
        <f t="shared" si="123"/>
        <v>20.5764</v>
      </c>
      <c r="CA82" s="158">
        <f t="shared" si="123"/>
        <v>20.057700000000001</v>
      </c>
      <c r="CB82" s="158">
        <f t="shared" si="123"/>
        <v>16.894200000000001</v>
      </c>
      <c r="CC82" s="158">
        <f t="shared" si="123"/>
        <v>12.267400000000002</v>
      </c>
      <c r="CD82" s="158">
        <f t="shared" si="123"/>
        <v>6.2062999999999997</v>
      </c>
      <c r="CE82" s="158">
        <f t="shared" si="123"/>
        <v>4.8837999999999999</v>
      </c>
      <c r="CF82" s="158">
        <f t="shared" si="123"/>
        <v>7.8240999999999996</v>
      </c>
      <c r="CG82" s="158">
        <f t="shared" si="123"/>
        <v>23.515599999999999</v>
      </c>
      <c r="CH82" s="158">
        <f t="shared" si="123"/>
        <v>20.5764</v>
      </c>
      <c r="CI82" s="158">
        <f t="shared" si="123"/>
        <v>20.057700000000001</v>
      </c>
      <c r="CJ82" s="158">
        <f t="shared" si="123"/>
        <v>16.894200000000001</v>
      </c>
      <c r="CK82" s="158">
        <f t="shared" si="123"/>
        <v>12.267400000000002</v>
      </c>
      <c r="CL82" s="158">
        <f t="shared" si="123"/>
        <v>6.2062999999999997</v>
      </c>
      <c r="CM82" s="166">
        <f t="shared" si="123"/>
        <v>4.8837999999999999</v>
      </c>
    </row>
    <row r="83" spans="1:91" ht="18" x14ac:dyDescent="0.2">
      <c r="A83" s="13">
        <f t="shared" si="116"/>
        <v>76</v>
      </c>
      <c r="B83" s="167" t="s">
        <v>139</v>
      </c>
      <c r="C83" s="153" t="s">
        <v>32</v>
      </c>
      <c r="D83" s="153"/>
      <c r="E83" s="154" t="s">
        <v>33</v>
      </c>
      <c r="F83" s="155" t="s">
        <v>30</v>
      </c>
      <c r="G83" s="156">
        <f t="shared" si="120"/>
        <v>49.52</v>
      </c>
      <c r="H83" s="156">
        <f t="shared" si="120"/>
        <v>375.6</v>
      </c>
      <c r="I83" s="156">
        <f t="shared" si="120"/>
        <v>726.93</v>
      </c>
      <c r="J83" s="156">
        <f t="shared" si="120"/>
        <v>29.23</v>
      </c>
      <c r="K83" s="156">
        <f t="shared" si="120"/>
        <v>210.52</v>
      </c>
      <c r="L83" s="156">
        <f t="shared" si="120"/>
        <v>405.84</v>
      </c>
      <c r="M83" s="156">
        <f t="shared" si="93"/>
        <v>2.0099999999999998</v>
      </c>
      <c r="N83" s="156">
        <f t="shared" si="109"/>
        <v>-0.23</v>
      </c>
      <c r="O83" s="156">
        <f t="shared" si="110"/>
        <v>7.0000000000000007E-2</v>
      </c>
      <c r="P83" s="156">
        <f t="shared" si="111"/>
        <v>0</v>
      </c>
      <c r="Q83" s="157">
        <f t="shared" si="113"/>
        <v>80.760000000000005</v>
      </c>
      <c r="R83" s="157">
        <f t="shared" si="114"/>
        <v>588.13</v>
      </c>
      <c r="S83" s="157">
        <f t="shared" si="115"/>
        <v>1134.78</v>
      </c>
      <c r="T83" s="158">
        <f t="shared" si="94"/>
        <v>0</v>
      </c>
      <c r="U83" s="158">
        <f t="shared" si="95"/>
        <v>10.7315</v>
      </c>
      <c r="V83" s="158">
        <f t="shared" si="96"/>
        <v>9.8223000000000003</v>
      </c>
      <c r="W83" s="158">
        <f t="shared" si="97"/>
        <v>9.8635999999999999</v>
      </c>
      <c r="X83" s="158">
        <f t="shared" si="98"/>
        <v>7.3700999999999999</v>
      </c>
      <c r="Y83" s="158">
        <f t="shared" si="99"/>
        <v>3.7332999999999998</v>
      </c>
      <c r="Z83" s="158">
        <f t="shared" si="100"/>
        <v>1.8322000000000001</v>
      </c>
      <c r="AA83" s="158">
        <f t="shared" si="101"/>
        <v>0.50970000000000004</v>
      </c>
      <c r="AB83" s="159">
        <f t="shared" si="105"/>
        <v>3.4836999999999998</v>
      </c>
      <c r="AC83" s="159">
        <f t="shared" si="106"/>
        <v>1.7603</v>
      </c>
      <c r="AD83" s="157">
        <f t="shared" si="102"/>
        <v>-21.63</v>
      </c>
      <c r="AE83" s="158">
        <f t="shared" si="119"/>
        <v>0</v>
      </c>
      <c r="AF83" s="158">
        <f t="shared" si="119"/>
        <v>4.96</v>
      </c>
      <c r="AG83" s="158">
        <f t="shared" si="119"/>
        <v>2.93</v>
      </c>
      <c r="AH83" s="158">
        <f t="shared" si="119"/>
        <v>2.37</v>
      </c>
      <c r="AI83" s="158">
        <f t="shared" si="119"/>
        <v>1.7</v>
      </c>
      <c r="AJ83" s="158">
        <f t="shared" si="119"/>
        <v>0.71</v>
      </c>
      <c r="AK83" s="158">
        <f t="shared" si="119"/>
        <v>0</v>
      </c>
      <c r="AL83" s="158">
        <f t="shared" si="112"/>
        <v>0.72920000000000007</v>
      </c>
      <c r="AM83" s="158">
        <f t="shared" si="88"/>
        <v>3.8699999999999998E-2</v>
      </c>
      <c r="AN83" s="158">
        <f t="shared" si="88"/>
        <v>2.3999999999999998E-3</v>
      </c>
      <c r="AO83" s="158">
        <f t="shared" si="88"/>
        <v>0.68810000000000004</v>
      </c>
      <c r="AP83" s="168">
        <f t="shared" si="88"/>
        <v>0</v>
      </c>
      <c r="AQ83" s="158">
        <f t="shared" si="107"/>
        <v>0.39069999999999999</v>
      </c>
      <c r="AR83" s="168">
        <f t="shared" si="103"/>
        <v>0.18260000000000001</v>
      </c>
      <c r="AS83" s="161">
        <f t="shared" si="108"/>
        <v>2.9417</v>
      </c>
      <c r="AT83" s="161">
        <f t="shared" si="104"/>
        <v>1.5610999999999999</v>
      </c>
      <c r="AU83" s="160">
        <f t="shared" si="104"/>
        <v>0.58279999999999998</v>
      </c>
      <c r="AV83" s="160">
        <f t="shared" si="104"/>
        <v>0.35880000000000001</v>
      </c>
      <c r="AW83" s="160">
        <f t="shared" si="104"/>
        <v>0.13</v>
      </c>
      <c r="AX83" s="160">
        <f t="shared" si="104"/>
        <v>0.13</v>
      </c>
      <c r="AY83" s="160">
        <f t="shared" si="118"/>
        <v>0.27879999999999999</v>
      </c>
      <c r="AZ83" s="161">
        <f t="shared" si="117"/>
        <v>0.1409</v>
      </c>
      <c r="BA83" s="162">
        <v>1.000712</v>
      </c>
      <c r="BB83" s="163">
        <v>38.81</v>
      </c>
      <c r="BC83" s="164">
        <f>$BB$9</f>
        <v>38.81</v>
      </c>
      <c r="BD83" s="164"/>
      <c r="BE83" s="165">
        <f t="shared" si="121"/>
        <v>58.97</v>
      </c>
      <c r="BF83" s="165">
        <f t="shared" si="121"/>
        <v>566.34</v>
      </c>
      <c r="BG83" s="165">
        <f t="shared" si="121"/>
        <v>1112.9899999999998</v>
      </c>
      <c r="BH83" s="158">
        <f t="shared" si="121"/>
        <v>7.4333999999999998</v>
      </c>
      <c r="BI83" s="158">
        <f t="shared" si="121"/>
        <v>23.1249</v>
      </c>
      <c r="BJ83" s="158">
        <f t="shared" si="121"/>
        <v>20.185700000000001</v>
      </c>
      <c r="BK83" s="158">
        <f t="shared" si="121"/>
        <v>19.667000000000002</v>
      </c>
      <c r="BL83" s="158">
        <f t="shared" si="121"/>
        <v>16.503499999999999</v>
      </c>
      <c r="BM83" s="158">
        <f t="shared" si="121"/>
        <v>11.8767</v>
      </c>
      <c r="BN83" s="158">
        <f t="shared" si="121"/>
        <v>6.0236999999999998</v>
      </c>
      <c r="BO83" s="158">
        <f t="shared" si="122"/>
        <v>4.7012</v>
      </c>
      <c r="BP83" s="158">
        <f t="shared" si="122"/>
        <v>7.4333999999999998</v>
      </c>
      <c r="BQ83" s="158">
        <f t="shared" si="122"/>
        <v>23.1249</v>
      </c>
      <c r="BR83" s="158">
        <f t="shared" si="122"/>
        <v>20.185700000000001</v>
      </c>
      <c r="BS83" s="158">
        <f t="shared" si="122"/>
        <v>19.667000000000002</v>
      </c>
      <c r="BT83" s="158">
        <f t="shared" si="122"/>
        <v>16.503499999999999</v>
      </c>
      <c r="BU83" s="158">
        <f t="shared" si="122"/>
        <v>11.8767</v>
      </c>
      <c r="BV83" s="158">
        <f t="shared" si="122"/>
        <v>6.0236999999999998</v>
      </c>
      <c r="BW83" s="158">
        <f t="shared" si="122"/>
        <v>4.7012</v>
      </c>
      <c r="BX83" s="158">
        <f t="shared" si="122"/>
        <v>7.8240999999999996</v>
      </c>
      <c r="BY83" s="158">
        <f t="shared" si="123"/>
        <v>23.515599999999999</v>
      </c>
      <c r="BZ83" s="158">
        <f t="shared" si="123"/>
        <v>20.5764</v>
      </c>
      <c r="CA83" s="158">
        <f t="shared" si="123"/>
        <v>20.057700000000001</v>
      </c>
      <c r="CB83" s="158">
        <f t="shared" si="123"/>
        <v>16.894200000000001</v>
      </c>
      <c r="CC83" s="158">
        <f t="shared" si="123"/>
        <v>12.267400000000002</v>
      </c>
      <c r="CD83" s="158">
        <f t="shared" si="123"/>
        <v>6.2062999999999997</v>
      </c>
      <c r="CE83" s="158">
        <f t="shared" si="123"/>
        <v>4.8837999999999999</v>
      </c>
      <c r="CF83" s="158">
        <f t="shared" si="123"/>
        <v>7.8240999999999996</v>
      </c>
      <c r="CG83" s="158">
        <f t="shared" si="123"/>
        <v>23.515599999999999</v>
      </c>
      <c r="CH83" s="158">
        <f t="shared" si="123"/>
        <v>20.5764</v>
      </c>
      <c r="CI83" s="158">
        <f t="shared" si="123"/>
        <v>20.057700000000001</v>
      </c>
      <c r="CJ83" s="158">
        <f t="shared" si="123"/>
        <v>16.894200000000001</v>
      </c>
      <c r="CK83" s="158">
        <f t="shared" si="123"/>
        <v>12.267400000000002</v>
      </c>
      <c r="CL83" s="158">
        <f t="shared" si="123"/>
        <v>6.2062999999999997</v>
      </c>
      <c r="CM83" s="166">
        <f t="shared" si="123"/>
        <v>4.8837999999999999</v>
      </c>
    </row>
    <row r="84" spans="1:91" x14ac:dyDescent="0.2">
      <c r="A84" s="13">
        <f t="shared" si="116"/>
        <v>77</v>
      </c>
      <c r="B84" s="167" t="s">
        <v>140</v>
      </c>
      <c r="C84" s="153" t="s">
        <v>119</v>
      </c>
      <c r="D84" s="153"/>
      <c r="E84" s="153" t="s">
        <v>29</v>
      </c>
      <c r="F84" s="155" t="s">
        <v>30</v>
      </c>
      <c r="G84" s="156">
        <f t="shared" si="120"/>
        <v>40.26</v>
      </c>
      <c r="H84" s="156">
        <f t="shared" si="120"/>
        <v>295.72000000000003</v>
      </c>
      <c r="I84" s="156">
        <f t="shared" si="120"/>
        <v>604.12</v>
      </c>
      <c r="J84" s="156">
        <f t="shared" si="120"/>
        <v>27.33</v>
      </c>
      <c r="K84" s="156">
        <f t="shared" si="120"/>
        <v>189.98</v>
      </c>
      <c r="L84" s="156">
        <f t="shared" si="120"/>
        <v>386.34</v>
      </c>
      <c r="M84" s="156">
        <f t="shared" si="93"/>
        <v>2.0099999999999998</v>
      </c>
      <c r="N84" s="156">
        <f t="shared" si="109"/>
        <v>-0.35</v>
      </c>
      <c r="O84" s="156">
        <f t="shared" si="110"/>
        <v>-0.01</v>
      </c>
      <c r="P84" s="156">
        <f t="shared" si="111"/>
        <v>0</v>
      </c>
      <c r="Q84" s="157">
        <f t="shared" si="113"/>
        <v>69.600000000000009</v>
      </c>
      <c r="R84" s="157">
        <f t="shared" si="114"/>
        <v>487.71000000000004</v>
      </c>
      <c r="S84" s="157">
        <f t="shared" si="115"/>
        <v>992.47</v>
      </c>
      <c r="T84" s="158">
        <f t="shared" si="94"/>
        <v>0</v>
      </c>
      <c r="U84" s="158">
        <f t="shared" si="95"/>
        <v>7.9367000000000001</v>
      </c>
      <c r="V84" s="158">
        <f t="shared" si="96"/>
        <v>7.2643000000000004</v>
      </c>
      <c r="W84" s="158">
        <f t="shared" si="97"/>
        <v>7.2949000000000002</v>
      </c>
      <c r="X84" s="158">
        <f t="shared" si="98"/>
        <v>5.4508000000000001</v>
      </c>
      <c r="Y84" s="158">
        <f t="shared" si="99"/>
        <v>2.7610000000000001</v>
      </c>
      <c r="Z84" s="158">
        <f t="shared" si="100"/>
        <v>1.3551</v>
      </c>
      <c r="AA84" s="158">
        <f t="shared" si="101"/>
        <v>0.377</v>
      </c>
      <c r="AB84" s="159">
        <f t="shared" si="105"/>
        <v>3.4836999999999998</v>
      </c>
      <c r="AC84" s="159">
        <f t="shared" si="106"/>
        <v>1.7603</v>
      </c>
      <c r="AD84" s="157">
        <f t="shared" si="102"/>
        <v>-21.63</v>
      </c>
      <c r="AE84" s="158">
        <f t="shared" si="119"/>
        <v>0</v>
      </c>
      <c r="AF84" s="158">
        <f t="shared" si="119"/>
        <v>4.96</v>
      </c>
      <c r="AG84" s="158">
        <f t="shared" si="119"/>
        <v>2.93</v>
      </c>
      <c r="AH84" s="158">
        <f t="shared" si="119"/>
        <v>2.37</v>
      </c>
      <c r="AI84" s="158">
        <f t="shared" si="119"/>
        <v>1.7</v>
      </c>
      <c r="AJ84" s="158">
        <f t="shared" si="119"/>
        <v>0.71</v>
      </c>
      <c r="AK84" s="158">
        <f t="shared" si="119"/>
        <v>0</v>
      </c>
      <c r="AL84" s="158">
        <f t="shared" si="112"/>
        <v>0.72920000000000007</v>
      </c>
      <c r="AM84" s="158">
        <f t="shared" si="88"/>
        <v>3.8699999999999998E-2</v>
      </c>
      <c r="AN84" s="158">
        <f t="shared" si="88"/>
        <v>2.3999999999999998E-3</v>
      </c>
      <c r="AO84" s="158">
        <f t="shared" si="88"/>
        <v>0.68810000000000004</v>
      </c>
      <c r="AP84" s="168">
        <f t="shared" si="88"/>
        <v>0</v>
      </c>
      <c r="AQ84" s="158">
        <f t="shared" si="107"/>
        <v>0.39069999999999999</v>
      </c>
      <c r="AR84" s="168">
        <f t="shared" si="103"/>
        <v>0.18260000000000001</v>
      </c>
      <c r="AS84" s="161">
        <f t="shared" si="108"/>
        <v>2.9417</v>
      </c>
      <c r="AT84" s="161">
        <f t="shared" si="104"/>
        <v>1.5610999999999999</v>
      </c>
      <c r="AU84" s="160">
        <f t="shared" si="104"/>
        <v>0.58279999999999998</v>
      </c>
      <c r="AV84" s="160">
        <f t="shared" si="104"/>
        <v>0.35880000000000001</v>
      </c>
      <c r="AW84" s="160">
        <f t="shared" si="104"/>
        <v>0.13</v>
      </c>
      <c r="AX84" s="160">
        <f t="shared" si="104"/>
        <v>0.13</v>
      </c>
      <c r="AY84" s="160">
        <f t="shared" si="118"/>
        <v>0.27879999999999999</v>
      </c>
      <c r="AZ84" s="161">
        <f t="shared" si="117"/>
        <v>0.1409</v>
      </c>
      <c r="BA84" s="162">
        <v>1.0407379999999999</v>
      </c>
      <c r="BB84" s="163">
        <v>38.11</v>
      </c>
      <c r="BC84" s="164">
        <f>$BB$66</f>
        <v>38.11</v>
      </c>
      <c r="BD84" s="164"/>
      <c r="BE84" s="165">
        <f t="shared" si="121"/>
        <v>47.610000000000014</v>
      </c>
      <c r="BF84" s="165">
        <f t="shared" si="121"/>
        <v>465.72</v>
      </c>
      <c r="BG84" s="165">
        <f t="shared" si="121"/>
        <v>970.48</v>
      </c>
      <c r="BH84" s="158">
        <f t="shared" si="121"/>
        <v>7.4333999999999998</v>
      </c>
      <c r="BI84" s="158">
        <f t="shared" si="121"/>
        <v>20.330100000000002</v>
      </c>
      <c r="BJ84" s="158">
        <f t="shared" si="121"/>
        <v>17.627700000000001</v>
      </c>
      <c r="BK84" s="158">
        <f t="shared" si="121"/>
        <v>17.098300000000002</v>
      </c>
      <c r="BL84" s="158">
        <f t="shared" si="121"/>
        <v>14.584199999999999</v>
      </c>
      <c r="BM84" s="158">
        <f t="shared" si="121"/>
        <v>10.904399999999999</v>
      </c>
      <c r="BN84" s="158">
        <f t="shared" si="121"/>
        <v>5.5466000000000006</v>
      </c>
      <c r="BO84" s="158">
        <f t="shared" si="122"/>
        <v>4.5685000000000002</v>
      </c>
      <c r="BP84" s="158">
        <f t="shared" si="122"/>
        <v>7.4333999999999998</v>
      </c>
      <c r="BQ84" s="158">
        <f t="shared" si="122"/>
        <v>20.330100000000002</v>
      </c>
      <c r="BR84" s="158">
        <f t="shared" si="122"/>
        <v>17.627700000000001</v>
      </c>
      <c r="BS84" s="158">
        <f t="shared" si="122"/>
        <v>17.098300000000002</v>
      </c>
      <c r="BT84" s="158">
        <f t="shared" si="122"/>
        <v>14.584199999999999</v>
      </c>
      <c r="BU84" s="158">
        <f t="shared" si="122"/>
        <v>10.904399999999999</v>
      </c>
      <c r="BV84" s="158">
        <f t="shared" si="122"/>
        <v>5.5466000000000006</v>
      </c>
      <c r="BW84" s="158">
        <f t="shared" si="122"/>
        <v>4.5685000000000002</v>
      </c>
      <c r="BX84" s="158">
        <f t="shared" si="122"/>
        <v>7.8240999999999996</v>
      </c>
      <c r="BY84" s="158">
        <f t="shared" si="123"/>
        <v>20.720800000000001</v>
      </c>
      <c r="BZ84" s="158">
        <f t="shared" si="123"/>
        <v>18.018400000000003</v>
      </c>
      <c r="CA84" s="158">
        <f t="shared" si="123"/>
        <v>17.489000000000004</v>
      </c>
      <c r="CB84" s="158">
        <f t="shared" si="123"/>
        <v>14.974900000000002</v>
      </c>
      <c r="CC84" s="158">
        <f t="shared" si="123"/>
        <v>11.295100000000001</v>
      </c>
      <c r="CD84" s="158">
        <f t="shared" si="123"/>
        <v>5.7292000000000005</v>
      </c>
      <c r="CE84" s="158">
        <f t="shared" si="123"/>
        <v>4.7511000000000001</v>
      </c>
      <c r="CF84" s="158">
        <f t="shared" si="123"/>
        <v>7.8240999999999996</v>
      </c>
      <c r="CG84" s="158">
        <f t="shared" si="123"/>
        <v>20.720800000000001</v>
      </c>
      <c r="CH84" s="158">
        <f t="shared" si="123"/>
        <v>18.018400000000003</v>
      </c>
      <c r="CI84" s="158">
        <f t="shared" si="123"/>
        <v>17.489000000000004</v>
      </c>
      <c r="CJ84" s="158">
        <f t="shared" si="123"/>
        <v>14.974900000000002</v>
      </c>
      <c r="CK84" s="158">
        <f t="shared" si="123"/>
        <v>11.295100000000001</v>
      </c>
      <c r="CL84" s="158">
        <f t="shared" si="123"/>
        <v>5.7292000000000005</v>
      </c>
      <c r="CM84" s="166">
        <f t="shared" si="123"/>
        <v>4.7511000000000001</v>
      </c>
    </row>
    <row r="85" spans="1:91" ht="18" x14ac:dyDescent="0.2">
      <c r="A85" s="13">
        <f t="shared" si="116"/>
        <v>78</v>
      </c>
      <c r="B85" s="167" t="s">
        <v>141</v>
      </c>
      <c r="C85" s="153" t="s">
        <v>142</v>
      </c>
      <c r="D85" s="153"/>
      <c r="E85" s="154" t="s">
        <v>33</v>
      </c>
      <c r="F85" s="155" t="s">
        <v>30</v>
      </c>
      <c r="G85" s="156">
        <f t="shared" si="120"/>
        <v>49.52</v>
      </c>
      <c r="H85" s="156">
        <f t="shared" si="120"/>
        <v>375.6</v>
      </c>
      <c r="I85" s="156">
        <f t="shared" si="120"/>
        <v>726.93</v>
      </c>
      <c r="J85" s="156">
        <f t="shared" si="120"/>
        <v>29.23</v>
      </c>
      <c r="K85" s="156">
        <f t="shared" si="120"/>
        <v>210.52</v>
      </c>
      <c r="L85" s="156">
        <f t="shared" si="120"/>
        <v>405.84</v>
      </c>
      <c r="M85" s="156">
        <f t="shared" si="93"/>
        <v>2.0099999999999998</v>
      </c>
      <c r="N85" s="156">
        <f t="shared" si="109"/>
        <v>-0.23</v>
      </c>
      <c r="O85" s="156">
        <f t="shared" si="110"/>
        <v>7.0000000000000007E-2</v>
      </c>
      <c r="P85" s="156">
        <f t="shared" si="111"/>
        <v>0</v>
      </c>
      <c r="Q85" s="157">
        <f t="shared" si="113"/>
        <v>80.760000000000005</v>
      </c>
      <c r="R85" s="157">
        <f t="shared" si="114"/>
        <v>588.13</v>
      </c>
      <c r="S85" s="157">
        <f t="shared" si="115"/>
        <v>1134.78</v>
      </c>
      <c r="T85" s="158">
        <f t="shared" si="94"/>
        <v>0</v>
      </c>
      <c r="U85" s="158">
        <f t="shared" si="95"/>
        <v>10.7315</v>
      </c>
      <c r="V85" s="158">
        <f t="shared" si="96"/>
        <v>9.8223000000000003</v>
      </c>
      <c r="W85" s="158">
        <f t="shared" si="97"/>
        <v>9.8635999999999999</v>
      </c>
      <c r="X85" s="158">
        <f t="shared" si="98"/>
        <v>7.3700999999999999</v>
      </c>
      <c r="Y85" s="158">
        <f t="shared" si="99"/>
        <v>3.7332999999999998</v>
      </c>
      <c r="Z85" s="158">
        <f t="shared" si="100"/>
        <v>1.8322000000000001</v>
      </c>
      <c r="AA85" s="158">
        <f t="shared" si="101"/>
        <v>0.50970000000000004</v>
      </c>
      <c r="AB85" s="159">
        <f t="shared" si="105"/>
        <v>3.4836999999999998</v>
      </c>
      <c r="AC85" s="159">
        <f t="shared" si="106"/>
        <v>1.7603</v>
      </c>
      <c r="AD85" s="157">
        <f t="shared" si="102"/>
        <v>-21.63</v>
      </c>
      <c r="AE85" s="158">
        <f t="shared" si="119"/>
        <v>0</v>
      </c>
      <c r="AF85" s="158">
        <f t="shared" si="119"/>
        <v>4.96</v>
      </c>
      <c r="AG85" s="158">
        <f t="shared" si="119"/>
        <v>2.93</v>
      </c>
      <c r="AH85" s="158">
        <f t="shared" si="119"/>
        <v>2.37</v>
      </c>
      <c r="AI85" s="158">
        <f t="shared" si="119"/>
        <v>1.7</v>
      </c>
      <c r="AJ85" s="158">
        <f t="shared" si="119"/>
        <v>0.71</v>
      </c>
      <c r="AK85" s="158">
        <f t="shared" si="119"/>
        <v>0</v>
      </c>
      <c r="AL85" s="158">
        <f t="shared" si="112"/>
        <v>0.72920000000000007</v>
      </c>
      <c r="AM85" s="158">
        <f t="shared" si="88"/>
        <v>3.8699999999999998E-2</v>
      </c>
      <c r="AN85" s="158">
        <f t="shared" si="88"/>
        <v>2.3999999999999998E-3</v>
      </c>
      <c r="AO85" s="158">
        <f t="shared" si="88"/>
        <v>0.68810000000000004</v>
      </c>
      <c r="AP85" s="168">
        <f t="shared" si="88"/>
        <v>0</v>
      </c>
      <c r="AQ85" s="158">
        <f t="shared" si="107"/>
        <v>0.39069999999999999</v>
      </c>
      <c r="AR85" s="168">
        <f t="shared" si="103"/>
        <v>0.18260000000000001</v>
      </c>
      <c r="AS85" s="161">
        <f t="shared" si="108"/>
        <v>2.9417</v>
      </c>
      <c r="AT85" s="161">
        <f t="shared" si="104"/>
        <v>1.5610999999999999</v>
      </c>
      <c r="AU85" s="160">
        <f t="shared" si="104"/>
        <v>0.58279999999999998</v>
      </c>
      <c r="AV85" s="160">
        <f t="shared" si="104"/>
        <v>0.35880000000000001</v>
      </c>
      <c r="AW85" s="160">
        <f t="shared" si="104"/>
        <v>0.13</v>
      </c>
      <c r="AX85" s="160">
        <f t="shared" si="104"/>
        <v>0.13</v>
      </c>
      <c r="AY85" s="160">
        <f t="shared" si="118"/>
        <v>0.27879999999999999</v>
      </c>
      <c r="AZ85" s="161">
        <f t="shared" si="117"/>
        <v>0.1409</v>
      </c>
      <c r="BA85" s="162">
        <v>1.001339</v>
      </c>
      <c r="BB85" s="163">
        <v>38.79</v>
      </c>
      <c r="BC85" s="164">
        <v>39.063000000000002</v>
      </c>
      <c r="BD85" s="164"/>
      <c r="BE85" s="165">
        <f t="shared" si="121"/>
        <v>58.97</v>
      </c>
      <c r="BF85" s="165">
        <f t="shared" si="121"/>
        <v>566.34</v>
      </c>
      <c r="BG85" s="165">
        <f t="shared" si="121"/>
        <v>1112.9899999999998</v>
      </c>
      <c r="BH85" s="158">
        <f t="shared" si="121"/>
        <v>7.4333999999999998</v>
      </c>
      <c r="BI85" s="158">
        <f t="shared" si="121"/>
        <v>23.1249</v>
      </c>
      <c r="BJ85" s="158">
        <f t="shared" si="121"/>
        <v>20.185700000000001</v>
      </c>
      <c r="BK85" s="158">
        <f t="shared" si="121"/>
        <v>19.667000000000002</v>
      </c>
      <c r="BL85" s="158">
        <f t="shared" si="121"/>
        <v>16.503499999999999</v>
      </c>
      <c r="BM85" s="158">
        <f t="shared" si="121"/>
        <v>11.8767</v>
      </c>
      <c r="BN85" s="158">
        <f t="shared" si="121"/>
        <v>6.0236999999999998</v>
      </c>
      <c r="BO85" s="158">
        <f t="shared" si="122"/>
        <v>4.7012</v>
      </c>
      <c r="BP85" s="158">
        <f t="shared" si="122"/>
        <v>7.4333999999999998</v>
      </c>
      <c r="BQ85" s="158">
        <f t="shared" si="122"/>
        <v>23.1249</v>
      </c>
      <c r="BR85" s="158">
        <f t="shared" si="122"/>
        <v>20.185700000000001</v>
      </c>
      <c r="BS85" s="158">
        <f t="shared" si="122"/>
        <v>19.667000000000002</v>
      </c>
      <c r="BT85" s="158">
        <f t="shared" si="122"/>
        <v>16.503499999999999</v>
      </c>
      <c r="BU85" s="158">
        <f t="shared" si="122"/>
        <v>11.8767</v>
      </c>
      <c r="BV85" s="158">
        <f t="shared" si="122"/>
        <v>6.0236999999999998</v>
      </c>
      <c r="BW85" s="158">
        <f t="shared" si="122"/>
        <v>4.7012</v>
      </c>
      <c r="BX85" s="158">
        <f t="shared" si="122"/>
        <v>7.8240999999999996</v>
      </c>
      <c r="BY85" s="158">
        <f t="shared" si="123"/>
        <v>23.515599999999999</v>
      </c>
      <c r="BZ85" s="158">
        <f t="shared" si="123"/>
        <v>20.5764</v>
      </c>
      <c r="CA85" s="158">
        <f t="shared" si="123"/>
        <v>20.057700000000001</v>
      </c>
      <c r="CB85" s="158">
        <f t="shared" si="123"/>
        <v>16.894200000000001</v>
      </c>
      <c r="CC85" s="158">
        <f t="shared" si="123"/>
        <v>12.267400000000002</v>
      </c>
      <c r="CD85" s="158">
        <f t="shared" si="123"/>
        <v>6.2062999999999997</v>
      </c>
      <c r="CE85" s="158">
        <f t="shared" si="123"/>
        <v>4.8837999999999999</v>
      </c>
      <c r="CF85" s="158">
        <f t="shared" si="123"/>
        <v>7.8240999999999996</v>
      </c>
      <c r="CG85" s="158">
        <f t="shared" si="123"/>
        <v>23.515599999999999</v>
      </c>
      <c r="CH85" s="158">
        <f t="shared" si="123"/>
        <v>20.5764</v>
      </c>
      <c r="CI85" s="158">
        <f t="shared" si="123"/>
        <v>20.057700000000001</v>
      </c>
      <c r="CJ85" s="158">
        <f t="shared" si="123"/>
        <v>16.894200000000001</v>
      </c>
      <c r="CK85" s="158">
        <f t="shared" si="123"/>
        <v>12.267400000000002</v>
      </c>
      <c r="CL85" s="158">
        <f t="shared" si="123"/>
        <v>6.2062999999999997</v>
      </c>
      <c r="CM85" s="166">
        <f t="shared" si="123"/>
        <v>4.8837999999999999</v>
      </c>
    </row>
    <row r="86" spans="1:91" x14ac:dyDescent="0.2">
      <c r="A86" s="13">
        <f t="shared" si="116"/>
        <v>79</v>
      </c>
      <c r="B86" s="167" t="s">
        <v>143</v>
      </c>
      <c r="C86" s="153" t="s">
        <v>65</v>
      </c>
      <c r="D86" s="153"/>
      <c r="E86" s="153" t="s">
        <v>29</v>
      </c>
      <c r="F86" s="155" t="s">
        <v>30</v>
      </c>
      <c r="G86" s="156">
        <f t="shared" si="120"/>
        <v>40.26</v>
      </c>
      <c r="H86" s="156">
        <f t="shared" si="120"/>
        <v>295.72000000000003</v>
      </c>
      <c r="I86" s="156">
        <f t="shared" si="120"/>
        <v>604.12</v>
      </c>
      <c r="J86" s="156">
        <f t="shared" si="120"/>
        <v>27.33</v>
      </c>
      <c r="K86" s="156">
        <f t="shared" si="120"/>
        <v>189.98</v>
      </c>
      <c r="L86" s="156">
        <f t="shared" si="120"/>
        <v>386.34</v>
      </c>
      <c r="M86" s="156">
        <f t="shared" si="93"/>
        <v>2.0099999999999998</v>
      </c>
      <c r="N86" s="156">
        <f t="shared" si="109"/>
        <v>-0.35</v>
      </c>
      <c r="O86" s="156">
        <f t="shared" si="110"/>
        <v>-0.01</v>
      </c>
      <c r="P86" s="156">
        <f t="shared" si="111"/>
        <v>0</v>
      </c>
      <c r="Q86" s="157">
        <f t="shared" si="113"/>
        <v>69.600000000000009</v>
      </c>
      <c r="R86" s="157">
        <f t="shared" si="114"/>
        <v>487.71000000000004</v>
      </c>
      <c r="S86" s="157">
        <f t="shared" si="115"/>
        <v>992.47</v>
      </c>
      <c r="T86" s="158">
        <f t="shared" si="94"/>
        <v>0</v>
      </c>
      <c r="U86" s="158">
        <f t="shared" si="95"/>
        <v>7.9367000000000001</v>
      </c>
      <c r="V86" s="158">
        <f t="shared" si="96"/>
        <v>7.2643000000000004</v>
      </c>
      <c r="W86" s="158">
        <f t="shared" si="97"/>
        <v>7.2949000000000002</v>
      </c>
      <c r="X86" s="158">
        <f t="shared" si="98"/>
        <v>5.4508000000000001</v>
      </c>
      <c r="Y86" s="158">
        <f t="shared" si="99"/>
        <v>2.7610000000000001</v>
      </c>
      <c r="Z86" s="158">
        <f t="shared" si="100"/>
        <v>1.3551</v>
      </c>
      <c r="AA86" s="158">
        <f t="shared" si="101"/>
        <v>0.377</v>
      </c>
      <c r="AB86" s="159">
        <f t="shared" si="105"/>
        <v>3.4836999999999998</v>
      </c>
      <c r="AC86" s="159">
        <f t="shared" si="106"/>
        <v>1.7603</v>
      </c>
      <c r="AD86" s="157">
        <f t="shared" si="102"/>
        <v>-21.63</v>
      </c>
      <c r="AE86" s="158">
        <f t="shared" si="119"/>
        <v>0</v>
      </c>
      <c r="AF86" s="158">
        <f t="shared" si="119"/>
        <v>4.96</v>
      </c>
      <c r="AG86" s="158">
        <f t="shared" si="119"/>
        <v>2.93</v>
      </c>
      <c r="AH86" s="158">
        <f t="shared" si="119"/>
        <v>2.37</v>
      </c>
      <c r="AI86" s="158">
        <f t="shared" si="119"/>
        <v>1.7</v>
      </c>
      <c r="AJ86" s="158">
        <f t="shared" si="119"/>
        <v>0.71</v>
      </c>
      <c r="AK86" s="158">
        <f t="shared" si="119"/>
        <v>0</v>
      </c>
      <c r="AL86" s="158">
        <f t="shared" si="112"/>
        <v>0.72920000000000007</v>
      </c>
      <c r="AM86" s="158">
        <f t="shared" si="88"/>
        <v>3.8699999999999998E-2</v>
      </c>
      <c r="AN86" s="158">
        <f t="shared" si="88"/>
        <v>2.3999999999999998E-3</v>
      </c>
      <c r="AO86" s="158">
        <f t="shared" si="88"/>
        <v>0.68810000000000004</v>
      </c>
      <c r="AP86" s="168">
        <f t="shared" si="88"/>
        <v>0</v>
      </c>
      <c r="AQ86" s="158">
        <f t="shared" si="107"/>
        <v>0.39069999999999999</v>
      </c>
      <c r="AR86" s="168">
        <f t="shared" si="103"/>
        <v>0.18260000000000001</v>
      </c>
      <c r="AS86" s="161">
        <f t="shared" si="108"/>
        <v>2.9417</v>
      </c>
      <c r="AT86" s="161">
        <f t="shared" si="104"/>
        <v>1.5610999999999999</v>
      </c>
      <c r="AU86" s="160">
        <f t="shared" si="104"/>
        <v>0.58279999999999998</v>
      </c>
      <c r="AV86" s="160">
        <f t="shared" si="104"/>
        <v>0.35880000000000001</v>
      </c>
      <c r="AW86" s="160">
        <f t="shared" si="104"/>
        <v>0.13</v>
      </c>
      <c r="AX86" s="160">
        <f t="shared" si="104"/>
        <v>0.13</v>
      </c>
      <c r="AY86" s="160">
        <f t="shared" si="118"/>
        <v>0.27879999999999999</v>
      </c>
      <c r="AZ86" s="161">
        <f t="shared" si="117"/>
        <v>0.1409</v>
      </c>
      <c r="BA86" s="162">
        <v>1.0345</v>
      </c>
      <c r="BB86" s="163">
        <v>39.03</v>
      </c>
      <c r="BC86" s="164">
        <f>$BB$29</f>
        <v>39.03</v>
      </c>
      <c r="BD86" s="164"/>
      <c r="BE86" s="165">
        <f t="shared" si="121"/>
        <v>47.610000000000014</v>
      </c>
      <c r="BF86" s="165">
        <f t="shared" si="121"/>
        <v>465.72</v>
      </c>
      <c r="BG86" s="165">
        <f t="shared" si="121"/>
        <v>970.48</v>
      </c>
      <c r="BH86" s="158">
        <f t="shared" si="121"/>
        <v>7.4333999999999998</v>
      </c>
      <c r="BI86" s="158">
        <f t="shared" si="121"/>
        <v>20.330100000000002</v>
      </c>
      <c r="BJ86" s="158">
        <f t="shared" si="121"/>
        <v>17.627700000000001</v>
      </c>
      <c r="BK86" s="158">
        <f t="shared" si="121"/>
        <v>17.098300000000002</v>
      </c>
      <c r="BL86" s="158">
        <f t="shared" si="121"/>
        <v>14.584199999999999</v>
      </c>
      <c r="BM86" s="158">
        <f t="shared" si="121"/>
        <v>10.904399999999999</v>
      </c>
      <c r="BN86" s="158">
        <f t="shared" si="121"/>
        <v>5.5466000000000006</v>
      </c>
      <c r="BO86" s="158">
        <f t="shared" si="122"/>
        <v>4.5685000000000002</v>
      </c>
      <c r="BP86" s="158">
        <f t="shared" si="122"/>
        <v>7.4333999999999998</v>
      </c>
      <c r="BQ86" s="158">
        <f t="shared" si="122"/>
        <v>20.330100000000002</v>
      </c>
      <c r="BR86" s="158">
        <f t="shared" si="122"/>
        <v>17.627700000000001</v>
      </c>
      <c r="BS86" s="158">
        <f t="shared" si="122"/>
        <v>17.098300000000002</v>
      </c>
      <c r="BT86" s="158">
        <f t="shared" si="122"/>
        <v>14.584199999999999</v>
      </c>
      <c r="BU86" s="158">
        <f t="shared" si="122"/>
        <v>10.904399999999999</v>
      </c>
      <c r="BV86" s="158">
        <f t="shared" si="122"/>
        <v>5.5466000000000006</v>
      </c>
      <c r="BW86" s="158">
        <f t="shared" si="122"/>
        <v>4.5685000000000002</v>
      </c>
      <c r="BX86" s="158">
        <f t="shared" si="122"/>
        <v>7.8240999999999996</v>
      </c>
      <c r="BY86" s="158">
        <f t="shared" si="123"/>
        <v>20.720800000000001</v>
      </c>
      <c r="BZ86" s="158">
        <f t="shared" si="123"/>
        <v>18.018400000000003</v>
      </c>
      <c r="CA86" s="158">
        <f t="shared" si="123"/>
        <v>17.489000000000004</v>
      </c>
      <c r="CB86" s="158">
        <f t="shared" si="123"/>
        <v>14.974900000000002</v>
      </c>
      <c r="CC86" s="158">
        <f t="shared" si="123"/>
        <v>11.295100000000001</v>
      </c>
      <c r="CD86" s="158">
        <f t="shared" si="123"/>
        <v>5.7292000000000005</v>
      </c>
      <c r="CE86" s="158">
        <f t="shared" si="123"/>
        <v>4.7511000000000001</v>
      </c>
      <c r="CF86" s="158">
        <f t="shared" si="123"/>
        <v>7.8240999999999996</v>
      </c>
      <c r="CG86" s="158">
        <f t="shared" si="123"/>
        <v>20.720800000000001</v>
      </c>
      <c r="CH86" s="158">
        <f t="shared" si="123"/>
        <v>18.018400000000003</v>
      </c>
      <c r="CI86" s="158">
        <f t="shared" si="123"/>
        <v>17.489000000000004</v>
      </c>
      <c r="CJ86" s="158">
        <f t="shared" si="123"/>
        <v>14.974900000000002</v>
      </c>
      <c r="CK86" s="158">
        <f t="shared" si="123"/>
        <v>11.295100000000001</v>
      </c>
      <c r="CL86" s="158">
        <f t="shared" si="123"/>
        <v>5.7292000000000005</v>
      </c>
      <c r="CM86" s="166">
        <f t="shared" si="123"/>
        <v>4.7511000000000001</v>
      </c>
    </row>
    <row r="87" spans="1:91" x14ac:dyDescent="0.2">
      <c r="A87" s="13">
        <f t="shared" si="116"/>
        <v>80</v>
      </c>
      <c r="B87" s="167" t="s">
        <v>144</v>
      </c>
      <c r="C87" s="153" t="s">
        <v>37</v>
      </c>
      <c r="D87" s="153"/>
      <c r="E87" s="153" t="s">
        <v>29</v>
      </c>
      <c r="F87" s="155" t="s">
        <v>30</v>
      </c>
      <c r="G87" s="156">
        <f t="shared" si="120"/>
        <v>40.26</v>
      </c>
      <c r="H87" s="156">
        <f t="shared" si="120"/>
        <v>295.72000000000003</v>
      </c>
      <c r="I87" s="156">
        <f t="shared" si="120"/>
        <v>604.12</v>
      </c>
      <c r="J87" s="156">
        <f t="shared" si="120"/>
        <v>27.33</v>
      </c>
      <c r="K87" s="156">
        <f t="shared" si="120"/>
        <v>189.98</v>
      </c>
      <c r="L87" s="156">
        <f t="shared" si="120"/>
        <v>386.34</v>
      </c>
      <c r="M87" s="156">
        <f t="shared" si="93"/>
        <v>2.0099999999999998</v>
      </c>
      <c r="N87" s="156">
        <f t="shared" si="109"/>
        <v>-0.35</v>
      </c>
      <c r="O87" s="156">
        <f t="shared" si="110"/>
        <v>-0.01</v>
      </c>
      <c r="P87" s="156">
        <f t="shared" si="111"/>
        <v>0</v>
      </c>
      <c r="Q87" s="157">
        <f t="shared" si="113"/>
        <v>69.600000000000009</v>
      </c>
      <c r="R87" s="157">
        <f t="shared" si="114"/>
        <v>487.71000000000004</v>
      </c>
      <c r="S87" s="157">
        <f t="shared" si="115"/>
        <v>992.47</v>
      </c>
      <c r="T87" s="158">
        <f t="shared" si="94"/>
        <v>0</v>
      </c>
      <c r="U87" s="158">
        <f t="shared" si="95"/>
        <v>7.9367000000000001</v>
      </c>
      <c r="V87" s="158">
        <f t="shared" si="96"/>
        <v>7.2643000000000004</v>
      </c>
      <c r="W87" s="158">
        <f t="shared" si="97"/>
        <v>7.2949000000000002</v>
      </c>
      <c r="X87" s="158">
        <f t="shared" si="98"/>
        <v>5.4508000000000001</v>
      </c>
      <c r="Y87" s="158">
        <f t="shared" si="99"/>
        <v>2.7610000000000001</v>
      </c>
      <c r="Z87" s="158">
        <f t="shared" si="100"/>
        <v>1.3551</v>
      </c>
      <c r="AA87" s="158">
        <f t="shared" si="101"/>
        <v>0.377</v>
      </c>
      <c r="AB87" s="159">
        <f t="shared" si="105"/>
        <v>3.4836999999999998</v>
      </c>
      <c r="AC87" s="159">
        <f t="shared" si="106"/>
        <v>1.7603</v>
      </c>
      <c r="AD87" s="157">
        <f t="shared" si="102"/>
        <v>-21.63</v>
      </c>
      <c r="AE87" s="158">
        <f t="shared" si="119"/>
        <v>0</v>
      </c>
      <c r="AF87" s="158">
        <f t="shared" si="119"/>
        <v>4.96</v>
      </c>
      <c r="AG87" s="158">
        <f t="shared" si="119"/>
        <v>2.93</v>
      </c>
      <c r="AH87" s="158">
        <f t="shared" si="119"/>
        <v>2.37</v>
      </c>
      <c r="AI87" s="158">
        <f t="shared" si="119"/>
        <v>1.7</v>
      </c>
      <c r="AJ87" s="158">
        <f t="shared" si="119"/>
        <v>0.71</v>
      </c>
      <c r="AK87" s="158">
        <f t="shared" si="119"/>
        <v>0</v>
      </c>
      <c r="AL87" s="158">
        <f t="shared" si="112"/>
        <v>0.72920000000000007</v>
      </c>
      <c r="AM87" s="158">
        <f t="shared" si="88"/>
        <v>3.8699999999999998E-2</v>
      </c>
      <c r="AN87" s="158">
        <f t="shared" si="88"/>
        <v>2.3999999999999998E-3</v>
      </c>
      <c r="AO87" s="158">
        <f t="shared" si="88"/>
        <v>0.68810000000000004</v>
      </c>
      <c r="AP87" s="168">
        <f t="shared" si="88"/>
        <v>0</v>
      </c>
      <c r="AQ87" s="158">
        <f t="shared" si="107"/>
        <v>0.39069999999999999</v>
      </c>
      <c r="AR87" s="168">
        <f t="shared" si="103"/>
        <v>0.18260000000000001</v>
      </c>
      <c r="AS87" s="161">
        <f t="shared" si="108"/>
        <v>2.9417</v>
      </c>
      <c r="AT87" s="161">
        <f t="shared" si="104"/>
        <v>1.5610999999999999</v>
      </c>
      <c r="AU87" s="160">
        <f t="shared" si="104"/>
        <v>0.58279999999999998</v>
      </c>
      <c r="AV87" s="160">
        <f t="shared" si="104"/>
        <v>0.35880000000000001</v>
      </c>
      <c r="AW87" s="160">
        <f t="shared" si="104"/>
        <v>0.13</v>
      </c>
      <c r="AX87" s="160">
        <f t="shared" si="104"/>
        <v>0.13</v>
      </c>
      <c r="AY87" s="160">
        <f t="shared" si="118"/>
        <v>0.27879999999999999</v>
      </c>
      <c r="AZ87" s="161">
        <f t="shared" si="117"/>
        <v>0.1409</v>
      </c>
      <c r="BA87" s="162">
        <v>1.017096</v>
      </c>
      <c r="BB87" s="163">
        <v>38.700000000000003</v>
      </c>
      <c r="BC87" s="164">
        <f>$BB$11</f>
        <v>38.700000000000003</v>
      </c>
      <c r="BD87" s="164"/>
      <c r="BE87" s="165">
        <f t="shared" si="121"/>
        <v>47.610000000000014</v>
      </c>
      <c r="BF87" s="165">
        <f t="shared" si="121"/>
        <v>465.72</v>
      </c>
      <c r="BG87" s="165">
        <f t="shared" si="121"/>
        <v>970.48</v>
      </c>
      <c r="BH87" s="158">
        <f t="shared" si="121"/>
        <v>7.4333999999999998</v>
      </c>
      <c r="BI87" s="158">
        <f t="shared" si="121"/>
        <v>20.330100000000002</v>
      </c>
      <c r="BJ87" s="158">
        <f t="shared" si="121"/>
        <v>17.627700000000001</v>
      </c>
      <c r="BK87" s="158">
        <f t="shared" si="121"/>
        <v>17.098300000000002</v>
      </c>
      <c r="BL87" s="158">
        <f t="shared" si="121"/>
        <v>14.584199999999999</v>
      </c>
      <c r="BM87" s="158">
        <f t="shared" si="121"/>
        <v>10.904399999999999</v>
      </c>
      <c r="BN87" s="158">
        <f t="shared" si="121"/>
        <v>5.5466000000000006</v>
      </c>
      <c r="BO87" s="158">
        <f t="shared" si="122"/>
        <v>4.5685000000000002</v>
      </c>
      <c r="BP87" s="158">
        <f t="shared" si="122"/>
        <v>7.4333999999999998</v>
      </c>
      <c r="BQ87" s="158">
        <f t="shared" si="122"/>
        <v>20.330100000000002</v>
      </c>
      <c r="BR87" s="158">
        <f t="shared" si="122"/>
        <v>17.627700000000001</v>
      </c>
      <c r="BS87" s="158">
        <f t="shared" si="122"/>
        <v>17.098300000000002</v>
      </c>
      <c r="BT87" s="158">
        <f t="shared" si="122"/>
        <v>14.584199999999999</v>
      </c>
      <c r="BU87" s="158">
        <f t="shared" si="122"/>
        <v>10.904399999999999</v>
      </c>
      <c r="BV87" s="158">
        <f t="shared" si="122"/>
        <v>5.5466000000000006</v>
      </c>
      <c r="BW87" s="158">
        <f t="shared" si="122"/>
        <v>4.5685000000000002</v>
      </c>
      <c r="BX87" s="158">
        <f t="shared" si="122"/>
        <v>7.8240999999999996</v>
      </c>
      <c r="BY87" s="158">
        <f t="shared" si="123"/>
        <v>20.720800000000001</v>
      </c>
      <c r="BZ87" s="158">
        <f t="shared" si="123"/>
        <v>18.018400000000003</v>
      </c>
      <c r="CA87" s="158">
        <f t="shared" si="123"/>
        <v>17.489000000000004</v>
      </c>
      <c r="CB87" s="158">
        <f t="shared" si="123"/>
        <v>14.974900000000002</v>
      </c>
      <c r="CC87" s="158">
        <f t="shared" si="123"/>
        <v>11.295100000000001</v>
      </c>
      <c r="CD87" s="158">
        <f t="shared" si="123"/>
        <v>5.7292000000000005</v>
      </c>
      <c r="CE87" s="158">
        <f t="shared" si="123"/>
        <v>4.7511000000000001</v>
      </c>
      <c r="CF87" s="158">
        <f t="shared" si="123"/>
        <v>7.8240999999999996</v>
      </c>
      <c r="CG87" s="158">
        <f t="shared" si="123"/>
        <v>20.720800000000001</v>
      </c>
      <c r="CH87" s="158">
        <f t="shared" si="123"/>
        <v>18.018400000000003</v>
      </c>
      <c r="CI87" s="158">
        <f t="shared" si="123"/>
        <v>17.489000000000004</v>
      </c>
      <c r="CJ87" s="158">
        <f t="shared" si="123"/>
        <v>14.974900000000002</v>
      </c>
      <c r="CK87" s="158">
        <f t="shared" si="123"/>
        <v>11.295100000000001</v>
      </c>
      <c r="CL87" s="158">
        <f t="shared" si="123"/>
        <v>5.7292000000000005</v>
      </c>
      <c r="CM87" s="166">
        <f t="shared" si="123"/>
        <v>4.7511000000000001</v>
      </c>
    </row>
    <row r="88" spans="1:91" x14ac:dyDescent="0.2">
      <c r="A88" s="13">
        <f t="shared" si="116"/>
        <v>81</v>
      </c>
      <c r="B88" s="167" t="s">
        <v>145</v>
      </c>
      <c r="C88" s="153" t="s">
        <v>59</v>
      </c>
      <c r="D88" s="153"/>
      <c r="E88" s="153" t="s">
        <v>29</v>
      </c>
      <c r="F88" s="155" t="s">
        <v>30</v>
      </c>
      <c r="G88" s="156">
        <f t="shared" si="120"/>
        <v>40.26</v>
      </c>
      <c r="H88" s="156">
        <f t="shared" si="120"/>
        <v>295.72000000000003</v>
      </c>
      <c r="I88" s="156">
        <f t="shared" si="120"/>
        <v>604.12</v>
      </c>
      <c r="J88" s="156">
        <f t="shared" si="120"/>
        <v>27.33</v>
      </c>
      <c r="K88" s="156">
        <f t="shared" si="120"/>
        <v>189.98</v>
      </c>
      <c r="L88" s="156">
        <f t="shared" si="120"/>
        <v>386.34</v>
      </c>
      <c r="M88" s="156">
        <f t="shared" si="93"/>
        <v>2.0099999999999998</v>
      </c>
      <c r="N88" s="156">
        <f t="shared" si="109"/>
        <v>-0.35</v>
      </c>
      <c r="O88" s="156">
        <f t="shared" si="110"/>
        <v>-0.01</v>
      </c>
      <c r="P88" s="156">
        <f t="shared" si="111"/>
        <v>0</v>
      </c>
      <c r="Q88" s="157">
        <f t="shared" si="113"/>
        <v>69.600000000000009</v>
      </c>
      <c r="R88" s="157">
        <f t="shared" si="114"/>
        <v>487.71000000000004</v>
      </c>
      <c r="S88" s="157">
        <f t="shared" si="115"/>
        <v>992.47</v>
      </c>
      <c r="T88" s="158">
        <f t="shared" si="94"/>
        <v>0</v>
      </c>
      <c r="U88" s="158">
        <f t="shared" si="95"/>
        <v>7.9367000000000001</v>
      </c>
      <c r="V88" s="158">
        <f t="shared" si="96"/>
        <v>7.2643000000000004</v>
      </c>
      <c r="W88" s="158">
        <f t="shared" si="97"/>
        <v>7.2949000000000002</v>
      </c>
      <c r="X88" s="158">
        <f t="shared" si="98"/>
        <v>5.4508000000000001</v>
      </c>
      <c r="Y88" s="158">
        <f t="shared" si="99"/>
        <v>2.7610000000000001</v>
      </c>
      <c r="Z88" s="158">
        <f t="shared" si="100"/>
        <v>1.3551</v>
      </c>
      <c r="AA88" s="158">
        <f t="shared" si="101"/>
        <v>0.377</v>
      </c>
      <c r="AB88" s="159">
        <f t="shared" si="105"/>
        <v>3.4836999999999998</v>
      </c>
      <c r="AC88" s="159">
        <f t="shared" si="106"/>
        <v>1.7603</v>
      </c>
      <c r="AD88" s="157">
        <f t="shared" si="102"/>
        <v>-21.63</v>
      </c>
      <c r="AE88" s="158">
        <f t="shared" ref="AE88:AK97" si="124">IF($E88=$E$6,AE$6,AE$7)</f>
        <v>0</v>
      </c>
      <c r="AF88" s="158">
        <f t="shared" si="124"/>
        <v>4.96</v>
      </c>
      <c r="AG88" s="158">
        <f t="shared" si="124"/>
        <v>2.93</v>
      </c>
      <c r="AH88" s="158">
        <f t="shared" si="124"/>
        <v>2.37</v>
      </c>
      <c r="AI88" s="158">
        <f t="shared" si="124"/>
        <v>1.7</v>
      </c>
      <c r="AJ88" s="158">
        <f t="shared" si="124"/>
        <v>0.71</v>
      </c>
      <c r="AK88" s="158">
        <f t="shared" si="124"/>
        <v>0</v>
      </c>
      <c r="AL88" s="158">
        <f t="shared" si="112"/>
        <v>0.72920000000000007</v>
      </c>
      <c r="AM88" s="158">
        <f t="shared" ref="AM88:AP109" si="125">IF($E88=$E$6,AM$6,AM$7)</f>
        <v>3.8699999999999998E-2</v>
      </c>
      <c r="AN88" s="158">
        <f t="shared" si="125"/>
        <v>2.3999999999999998E-3</v>
      </c>
      <c r="AO88" s="158">
        <f t="shared" si="125"/>
        <v>0.68810000000000004</v>
      </c>
      <c r="AP88" s="168">
        <f t="shared" si="125"/>
        <v>0</v>
      </c>
      <c r="AQ88" s="158">
        <f t="shared" si="107"/>
        <v>0.39069999999999999</v>
      </c>
      <c r="AR88" s="168">
        <f t="shared" si="103"/>
        <v>0.18260000000000001</v>
      </c>
      <c r="AS88" s="161">
        <f t="shared" si="108"/>
        <v>2.9417</v>
      </c>
      <c r="AT88" s="161">
        <f t="shared" si="104"/>
        <v>1.5610999999999999</v>
      </c>
      <c r="AU88" s="160">
        <f t="shared" si="104"/>
        <v>0.58279999999999998</v>
      </c>
      <c r="AV88" s="160">
        <f t="shared" si="104"/>
        <v>0.35880000000000001</v>
      </c>
      <c r="AW88" s="160">
        <f t="shared" si="104"/>
        <v>0.13</v>
      </c>
      <c r="AX88" s="160">
        <f t="shared" si="104"/>
        <v>0.13</v>
      </c>
      <c r="AY88" s="160">
        <f t="shared" si="118"/>
        <v>0.27879999999999999</v>
      </c>
      <c r="AZ88" s="161">
        <f t="shared" si="117"/>
        <v>0.1409</v>
      </c>
      <c r="BA88" s="162">
        <v>1.031453</v>
      </c>
      <c r="BB88" s="163">
        <v>38.1</v>
      </c>
      <c r="BC88" s="164">
        <f>$BB$26</f>
        <v>38.1</v>
      </c>
      <c r="BD88" s="164"/>
      <c r="BE88" s="165">
        <f t="shared" si="121"/>
        <v>47.610000000000014</v>
      </c>
      <c r="BF88" s="165">
        <f t="shared" si="121"/>
        <v>465.72</v>
      </c>
      <c r="BG88" s="165">
        <f t="shared" si="121"/>
        <v>970.48</v>
      </c>
      <c r="BH88" s="158">
        <f t="shared" si="121"/>
        <v>7.4333999999999998</v>
      </c>
      <c r="BI88" s="158">
        <f t="shared" si="121"/>
        <v>20.330100000000002</v>
      </c>
      <c r="BJ88" s="158">
        <f t="shared" si="121"/>
        <v>17.627700000000001</v>
      </c>
      <c r="BK88" s="158">
        <f t="shared" si="121"/>
        <v>17.098300000000002</v>
      </c>
      <c r="BL88" s="158">
        <f t="shared" si="121"/>
        <v>14.584199999999999</v>
      </c>
      <c r="BM88" s="158">
        <f t="shared" si="121"/>
        <v>10.904399999999999</v>
      </c>
      <c r="BN88" s="158">
        <f t="shared" si="121"/>
        <v>5.5466000000000006</v>
      </c>
      <c r="BO88" s="158">
        <f t="shared" si="122"/>
        <v>4.5685000000000002</v>
      </c>
      <c r="BP88" s="158">
        <f t="shared" si="122"/>
        <v>7.4333999999999998</v>
      </c>
      <c r="BQ88" s="158">
        <f t="shared" si="122"/>
        <v>20.330100000000002</v>
      </c>
      <c r="BR88" s="158">
        <f t="shared" si="122"/>
        <v>17.627700000000001</v>
      </c>
      <c r="BS88" s="158">
        <f t="shared" si="122"/>
        <v>17.098300000000002</v>
      </c>
      <c r="BT88" s="158">
        <f t="shared" si="122"/>
        <v>14.584199999999999</v>
      </c>
      <c r="BU88" s="158">
        <f t="shared" si="122"/>
        <v>10.904399999999999</v>
      </c>
      <c r="BV88" s="158">
        <f t="shared" si="122"/>
        <v>5.5466000000000006</v>
      </c>
      <c r="BW88" s="158">
        <f t="shared" si="122"/>
        <v>4.5685000000000002</v>
      </c>
      <c r="BX88" s="158">
        <f t="shared" si="122"/>
        <v>7.8240999999999996</v>
      </c>
      <c r="BY88" s="158">
        <f t="shared" si="123"/>
        <v>20.720800000000001</v>
      </c>
      <c r="BZ88" s="158">
        <f t="shared" si="123"/>
        <v>18.018400000000003</v>
      </c>
      <c r="CA88" s="158">
        <f t="shared" si="123"/>
        <v>17.489000000000004</v>
      </c>
      <c r="CB88" s="158">
        <f t="shared" si="123"/>
        <v>14.974900000000002</v>
      </c>
      <c r="CC88" s="158">
        <f t="shared" si="123"/>
        <v>11.295100000000001</v>
      </c>
      <c r="CD88" s="158">
        <f t="shared" si="123"/>
        <v>5.7292000000000005</v>
      </c>
      <c r="CE88" s="158">
        <f t="shared" si="123"/>
        <v>4.7511000000000001</v>
      </c>
      <c r="CF88" s="158">
        <f t="shared" si="123"/>
        <v>7.8240999999999996</v>
      </c>
      <c r="CG88" s="158">
        <f t="shared" si="123"/>
        <v>20.720800000000001</v>
      </c>
      <c r="CH88" s="158">
        <f t="shared" si="123"/>
        <v>18.018400000000003</v>
      </c>
      <c r="CI88" s="158">
        <f t="shared" si="123"/>
        <v>17.489000000000004</v>
      </c>
      <c r="CJ88" s="158">
        <f t="shared" si="123"/>
        <v>14.974900000000002</v>
      </c>
      <c r="CK88" s="158">
        <f t="shared" si="123"/>
        <v>11.295100000000001</v>
      </c>
      <c r="CL88" s="158">
        <f t="shared" si="123"/>
        <v>5.7292000000000005</v>
      </c>
      <c r="CM88" s="166">
        <f t="shared" si="123"/>
        <v>4.7511000000000001</v>
      </c>
    </row>
    <row r="89" spans="1:91" x14ac:dyDescent="0.2">
      <c r="A89" s="13">
        <f t="shared" si="116"/>
        <v>82</v>
      </c>
      <c r="B89" s="167" t="s">
        <v>146</v>
      </c>
      <c r="C89" s="153" t="s">
        <v>121</v>
      </c>
      <c r="D89" s="153"/>
      <c r="E89" s="153" t="s">
        <v>29</v>
      </c>
      <c r="F89" s="155" t="s">
        <v>30</v>
      </c>
      <c r="G89" s="156">
        <f t="shared" ref="G89:L98" si="126">IF($E89=$E$6,G$6,G$7)</f>
        <v>40.26</v>
      </c>
      <c r="H89" s="156">
        <f t="shared" si="126"/>
        <v>295.72000000000003</v>
      </c>
      <c r="I89" s="156">
        <f t="shared" si="126"/>
        <v>604.12</v>
      </c>
      <c r="J89" s="156">
        <f t="shared" si="126"/>
        <v>27.33</v>
      </c>
      <c r="K89" s="156">
        <f t="shared" si="126"/>
        <v>189.98</v>
      </c>
      <c r="L89" s="156">
        <f t="shared" si="126"/>
        <v>386.34</v>
      </c>
      <c r="M89" s="156">
        <f t="shared" si="93"/>
        <v>2.0099999999999998</v>
      </c>
      <c r="N89" s="156">
        <f t="shared" si="109"/>
        <v>-0.35</v>
      </c>
      <c r="O89" s="156">
        <f t="shared" si="110"/>
        <v>-0.01</v>
      </c>
      <c r="P89" s="156">
        <f t="shared" si="111"/>
        <v>0</v>
      </c>
      <c r="Q89" s="157">
        <f t="shared" si="113"/>
        <v>69.600000000000009</v>
      </c>
      <c r="R89" s="157">
        <f t="shared" si="114"/>
        <v>487.71000000000004</v>
      </c>
      <c r="S89" s="157">
        <f t="shared" si="115"/>
        <v>992.47</v>
      </c>
      <c r="T89" s="158">
        <f t="shared" si="94"/>
        <v>0</v>
      </c>
      <c r="U89" s="158">
        <f t="shared" si="95"/>
        <v>7.9367000000000001</v>
      </c>
      <c r="V89" s="158">
        <f t="shared" si="96"/>
        <v>7.2643000000000004</v>
      </c>
      <c r="W89" s="158">
        <f t="shared" si="97"/>
        <v>7.2949000000000002</v>
      </c>
      <c r="X89" s="158">
        <f t="shared" si="98"/>
        <v>5.4508000000000001</v>
      </c>
      <c r="Y89" s="158">
        <f t="shared" si="99"/>
        <v>2.7610000000000001</v>
      </c>
      <c r="Z89" s="158">
        <f t="shared" si="100"/>
        <v>1.3551</v>
      </c>
      <c r="AA89" s="158">
        <f t="shared" si="101"/>
        <v>0.377</v>
      </c>
      <c r="AB89" s="159">
        <f t="shared" si="105"/>
        <v>3.4836999999999998</v>
      </c>
      <c r="AC89" s="159">
        <f t="shared" si="106"/>
        <v>1.7603</v>
      </c>
      <c r="AD89" s="157">
        <f t="shared" si="102"/>
        <v>-21.63</v>
      </c>
      <c r="AE89" s="158">
        <f t="shared" si="124"/>
        <v>0</v>
      </c>
      <c r="AF89" s="158">
        <f t="shared" si="124"/>
        <v>4.96</v>
      </c>
      <c r="AG89" s="158">
        <f t="shared" si="124"/>
        <v>2.93</v>
      </c>
      <c r="AH89" s="158">
        <f t="shared" si="124"/>
        <v>2.37</v>
      </c>
      <c r="AI89" s="158">
        <f t="shared" si="124"/>
        <v>1.7</v>
      </c>
      <c r="AJ89" s="158">
        <f t="shared" si="124"/>
        <v>0.71</v>
      </c>
      <c r="AK89" s="158">
        <f t="shared" si="124"/>
        <v>0</v>
      </c>
      <c r="AL89" s="158">
        <f t="shared" si="112"/>
        <v>0.72920000000000007</v>
      </c>
      <c r="AM89" s="158">
        <f t="shared" si="125"/>
        <v>3.8699999999999998E-2</v>
      </c>
      <c r="AN89" s="158">
        <f t="shared" si="125"/>
        <v>2.3999999999999998E-3</v>
      </c>
      <c r="AO89" s="158">
        <f t="shared" si="125"/>
        <v>0.68810000000000004</v>
      </c>
      <c r="AP89" s="168">
        <f t="shared" si="125"/>
        <v>0</v>
      </c>
      <c r="AQ89" s="158">
        <f t="shared" si="107"/>
        <v>0.39069999999999999</v>
      </c>
      <c r="AR89" s="168">
        <f t="shared" si="103"/>
        <v>0.18260000000000001</v>
      </c>
      <c r="AS89" s="161">
        <f t="shared" si="108"/>
        <v>2.9417</v>
      </c>
      <c r="AT89" s="161">
        <f t="shared" si="104"/>
        <v>1.5610999999999999</v>
      </c>
      <c r="AU89" s="160">
        <f t="shared" si="104"/>
        <v>0.58279999999999998</v>
      </c>
      <c r="AV89" s="160">
        <f t="shared" si="104"/>
        <v>0.35880000000000001</v>
      </c>
      <c r="AW89" s="160">
        <f t="shared" si="104"/>
        <v>0.13</v>
      </c>
      <c r="AX89" s="160">
        <f t="shared" si="104"/>
        <v>0.13</v>
      </c>
      <c r="AY89" s="160">
        <f t="shared" si="118"/>
        <v>0.27879999999999999</v>
      </c>
      <c r="AZ89" s="161">
        <f t="shared" si="117"/>
        <v>0.1409</v>
      </c>
      <c r="BA89" s="162">
        <v>1.0346390000000001</v>
      </c>
      <c r="BB89" s="163"/>
      <c r="BC89" s="164">
        <v>38.901600000000002</v>
      </c>
      <c r="BD89" s="164"/>
      <c r="BE89" s="165">
        <f t="shared" ref="BE89:BN98" si="127">IF($E89=$E$6,BE$6,BE$7)</f>
        <v>47.610000000000014</v>
      </c>
      <c r="BF89" s="165">
        <f t="shared" si="127"/>
        <v>465.72</v>
      </c>
      <c r="BG89" s="165">
        <f t="shared" si="127"/>
        <v>970.48</v>
      </c>
      <c r="BH89" s="158">
        <f t="shared" si="127"/>
        <v>7.4333999999999998</v>
      </c>
      <c r="BI89" s="158">
        <f t="shared" si="127"/>
        <v>20.330100000000002</v>
      </c>
      <c r="BJ89" s="158">
        <f t="shared" si="127"/>
        <v>17.627700000000001</v>
      </c>
      <c r="BK89" s="158">
        <f t="shared" si="127"/>
        <v>17.098300000000002</v>
      </c>
      <c r="BL89" s="158">
        <f t="shared" si="127"/>
        <v>14.584199999999999</v>
      </c>
      <c r="BM89" s="158">
        <f t="shared" si="127"/>
        <v>10.904399999999999</v>
      </c>
      <c r="BN89" s="158">
        <f t="shared" si="127"/>
        <v>5.5466000000000006</v>
      </c>
      <c r="BO89" s="158">
        <f t="shared" ref="BO89:BX98" si="128">IF($E89=$E$6,BO$6,BO$7)</f>
        <v>4.5685000000000002</v>
      </c>
      <c r="BP89" s="158">
        <f t="shared" si="128"/>
        <v>7.4333999999999998</v>
      </c>
      <c r="BQ89" s="158">
        <f t="shared" si="128"/>
        <v>20.330100000000002</v>
      </c>
      <c r="BR89" s="158">
        <f t="shared" si="128"/>
        <v>17.627700000000001</v>
      </c>
      <c r="BS89" s="158">
        <f t="shared" si="128"/>
        <v>17.098300000000002</v>
      </c>
      <c r="BT89" s="158">
        <f t="shared" si="128"/>
        <v>14.584199999999999</v>
      </c>
      <c r="BU89" s="158">
        <f t="shared" si="128"/>
        <v>10.904399999999999</v>
      </c>
      <c r="BV89" s="158">
        <f t="shared" si="128"/>
        <v>5.5466000000000006</v>
      </c>
      <c r="BW89" s="158">
        <f t="shared" si="128"/>
        <v>4.5685000000000002</v>
      </c>
      <c r="BX89" s="158">
        <f t="shared" si="128"/>
        <v>7.8240999999999996</v>
      </c>
      <c r="BY89" s="158">
        <f t="shared" ref="BY89:CM98" si="129">IF($E89=$E$6,BY$6,BY$7)</f>
        <v>20.720800000000001</v>
      </c>
      <c r="BZ89" s="158">
        <f t="shared" si="129"/>
        <v>18.018400000000003</v>
      </c>
      <c r="CA89" s="158">
        <f t="shared" si="129"/>
        <v>17.489000000000004</v>
      </c>
      <c r="CB89" s="158">
        <f t="shared" si="129"/>
        <v>14.974900000000002</v>
      </c>
      <c r="CC89" s="158">
        <f t="shared" si="129"/>
        <v>11.295100000000001</v>
      </c>
      <c r="CD89" s="158">
        <f t="shared" si="129"/>
        <v>5.7292000000000005</v>
      </c>
      <c r="CE89" s="158">
        <f t="shared" si="129"/>
        <v>4.7511000000000001</v>
      </c>
      <c r="CF89" s="158">
        <f t="shared" si="129"/>
        <v>7.8240999999999996</v>
      </c>
      <c r="CG89" s="158">
        <f t="shared" si="129"/>
        <v>20.720800000000001</v>
      </c>
      <c r="CH89" s="158">
        <f t="shared" si="129"/>
        <v>18.018400000000003</v>
      </c>
      <c r="CI89" s="158">
        <f t="shared" si="129"/>
        <v>17.489000000000004</v>
      </c>
      <c r="CJ89" s="158">
        <f t="shared" si="129"/>
        <v>14.974900000000002</v>
      </c>
      <c r="CK89" s="158">
        <f t="shared" si="129"/>
        <v>11.295100000000001</v>
      </c>
      <c r="CL89" s="158">
        <f t="shared" si="129"/>
        <v>5.7292000000000005</v>
      </c>
      <c r="CM89" s="166">
        <f t="shared" si="129"/>
        <v>4.7511000000000001</v>
      </c>
    </row>
    <row r="90" spans="1:91" ht="16.5" x14ac:dyDescent="0.2">
      <c r="A90" s="13">
        <f t="shared" si="116"/>
        <v>83</v>
      </c>
      <c r="B90" s="167" t="s">
        <v>147</v>
      </c>
      <c r="C90" s="153" t="s">
        <v>63</v>
      </c>
      <c r="D90" s="153"/>
      <c r="E90" s="153" t="s">
        <v>29</v>
      </c>
      <c r="F90" s="155" t="s">
        <v>30</v>
      </c>
      <c r="G90" s="156">
        <f t="shared" si="126"/>
        <v>40.26</v>
      </c>
      <c r="H90" s="156">
        <f t="shared" si="126"/>
        <v>295.72000000000003</v>
      </c>
      <c r="I90" s="156">
        <f t="shared" si="126"/>
        <v>604.12</v>
      </c>
      <c r="J90" s="156">
        <f t="shared" si="126"/>
        <v>27.33</v>
      </c>
      <c r="K90" s="156">
        <f t="shared" si="126"/>
        <v>189.98</v>
      </c>
      <c r="L90" s="156">
        <f t="shared" si="126"/>
        <v>386.34</v>
      </c>
      <c r="M90" s="156">
        <f t="shared" si="93"/>
        <v>2.0099999999999998</v>
      </c>
      <c r="N90" s="156">
        <f t="shared" si="109"/>
        <v>-0.35</v>
      </c>
      <c r="O90" s="156">
        <f t="shared" si="110"/>
        <v>-0.01</v>
      </c>
      <c r="P90" s="156">
        <f t="shared" si="111"/>
        <v>0</v>
      </c>
      <c r="Q90" s="157">
        <f t="shared" si="113"/>
        <v>69.600000000000009</v>
      </c>
      <c r="R90" s="157">
        <f t="shared" si="114"/>
        <v>487.71000000000004</v>
      </c>
      <c r="S90" s="157">
        <f t="shared" si="115"/>
        <v>992.47</v>
      </c>
      <c r="T90" s="158">
        <f t="shared" si="94"/>
        <v>0</v>
      </c>
      <c r="U90" s="158">
        <f t="shared" si="95"/>
        <v>7.9367000000000001</v>
      </c>
      <c r="V90" s="158">
        <f t="shared" si="96"/>
        <v>7.2643000000000004</v>
      </c>
      <c r="W90" s="158">
        <f t="shared" si="97"/>
        <v>7.2949000000000002</v>
      </c>
      <c r="X90" s="158">
        <f t="shared" si="98"/>
        <v>5.4508000000000001</v>
      </c>
      <c r="Y90" s="158">
        <f t="shared" si="99"/>
        <v>2.7610000000000001</v>
      </c>
      <c r="Z90" s="158">
        <f t="shared" si="100"/>
        <v>1.3551</v>
      </c>
      <c r="AA90" s="158">
        <f t="shared" si="101"/>
        <v>0.377</v>
      </c>
      <c r="AB90" s="159">
        <f t="shared" si="105"/>
        <v>3.4836999999999998</v>
      </c>
      <c r="AC90" s="159">
        <f t="shared" si="106"/>
        <v>1.7603</v>
      </c>
      <c r="AD90" s="157">
        <f t="shared" si="102"/>
        <v>-21.63</v>
      </c>
      <c r="AE90" s="158">
        <f t="shared" si="124"/>
        <v>0</v>
      </c>
      <c r="AF90" s="158">
        <f t="shared" si="124"/>
        <v>4.96</v>
      </c>
      <c r="AG90" s="158">
        <f t="shared" si="124"/>
        <v>2.93</v>
      </c>
      <c r="AH90" s="158">
        <f t="shared" si="124"/>
        <v>2.37</v>
      </c>
      <c r="AI90" s="158">
        <f t="shared" si="124"/>
        <v>1.7</v>
      </c>
      <c r="AJ90" s="158">
        <f t="shared" si="124"/>
        <v>0.71</v>
      </c>
      <c r="AK90" s="158">
        <f t="shared" si="124"/>
        <v>0</v>
      </c>
      <c r="AL90" s="158">
        <f t="shared" si="112"/>
        <v>0.72920000000000007</v>
      </c>
      <c r="AM90" s="158">
        <f t="shared" si="125"/>
        <v>3.8699999999999998E-2</v>
      </c>
      <c r="AN90" s="158">
        <f t="shared" si="125"/>
        <v>2.3999999999999998E-3</v>
      </c>
      <c r="AO90" s="158">
        <f t="shared" si="125"/>
        <v>0.68810000000000004</v>
      </c>
      <c r="AP90" s="168">
        <f t="shared" si="125"/>
        <v>0</v>
      </c>
      <c r="AQ90" s="158">
        <f t="shared" si="107"/>
        <v>0.39069999999999999</v>
      </c>
      <c r="AR90" s="168">
        <f t="shared" si="103"/>
        <v>0.18260000000000001</v>
      </c>
      <c r="AS90" s="161">
        <f t="shared" si="108"/>
        <v>2.9417</v>
      </c>
      <c r="AT90" s="161">
        <f t="shared" si="104"/>
        <v>1.5610999999999999</v>
      </c>
      <c r="AU90" s="160">
        <f t="shared" si="104"/>
        <v>0.58279999999999998</v>
      </c>
      <c r="AV90" s="160">
        <f t="shared" si="104"/>
        <v>0.35880000000000001</v>
      </c>
      <c r="AW90" s="160">
        <f t="shared" si="104"/>
        <v>0.13</v>
      </c>
      <c r="AX90" s="160">
        <f t="shared" si="104"/>
        <v>0.13</v>
      </c>
      <c r="AY90" s="160">
        <f t="shared" si="118"/>
        <v>0.27879999999999999</v>
      </c>
      <c r="AZ90" s="161">
        <f t="shared" si="117"/>
        <v>0.1409</v>
      </c>
      <c r="BA90" s="162">
        <v>1.0339179999999999</v>
      </c>
      <c r="BB90" s="163">
        <v>38.909999999999997</v>
      </c>
      <c r="BC90" s="164">
        <f>$BB$28</f>
        <v>38.909999999999997</v>
      </c>
      <c r="BD90" s="164"/>
      <c r="BE90" s="165">
        <f t="shared" si="127"/>
        <v>47.610000000000014</v>
      </c>
      <c r="BF90" s="165">
        <f t="shared" si="127"/>
        <v>465.72</v>
      </c>
      <c r="BG90" s="165">
        <f t="shared" si="127"/>
        <v>970.48</v>
      </c>
      <c r="BH90" s="158">
        <f t="shared" si="127"/>
        <v>7.4333999999999998</v>
      </c>
      <c r="BI90" s="158">
        <f t="shared" si="127"/>
        <v>20.330100000000002</v>
      </c>
      <c r="BJ90" s="158">
        <f t="shared" si="127"/>
        <v>17.627700000000001</v>
      </c>
      <c r="BK90" s="158">
        <f t="shared" si="127"/>
        <v>17.098300000000002</v>
      </c>
      <c r="BL90" s="158">
        <f t="shared" si="127"/>
        <v>14.584199999999999</v>
      </c>
      <c r="BM90" s="158">
        <f t="shared" si="127"/>
        <v>10.904399999999999</v>
      </c>
      <c r="BN90" s="158">
        <f t="shared" si="127"/>
        <v>5.5466000000000006</v>
      </c>
      <c r="BO90" s="158">
        <f t="shared" si="128"/>
        <v>4.5685000000000002</v>
      </c>
      <c r="BP90" s="158">
        <f t="shared" si="128"/>
        <v>7.4333999999999998</v>
      </c>
      <c r="BQ90" s="158">
        <f t="shared" si="128"/>
        <v>20.330100000000002</v>
      </c>
      <c r="BR90" s="158">
        <f t="shared" si="128"/>
        <v>17.627700000000001</v>
      </c>
      <c r="BS90" s="158">
        <f t="shared" si="128"/>
        <v>17.098300000000002</v>
      </c>
      <c r="BT90" s="158">
        <f t="shared" si="128"/>
        <v>14.584199999999999</v>
      </c>
      <c r="BU90" s="158">
        <f t="shared" si="128"/>
        <v>10.904399999999999</v>
      </c>
      <c r="BV90" s="158">
        <f t="shared" si="128"/>
        <v>5.5466000000000006</v>
      </c>
      <c r="BW90" s="158">
        <f t="shared" si="128"/>
        <v>4.5685000000000002</v>
      </c>
      <c r="BX90" s="158">
        <f t="shared" si="128"/>
        <v>7.8240999999999996</v>
      </c>
      <c r="BY90" s="158">
        <f t="shared" si="129"/>
        <v>20.720800000000001</v>
      </c>
      <c r="BZ90" s="158">
        <f t="shared" si="129"/>
        <v>18.018400000000003</v>
      </c>
      <c r="CA90" s="158">
        <f t="shared" si="129"/>
        <v>17.489000000000004</v>
      </c>
      <c r="CB90" s="158">
        <f t="shared" si="129"/>
        <v>14.974900000000002</v>
      </c>
      <c r="CC90" s="158">
        <f t="shared" si="129"/>
        <v>11.295100000000001</v>
      </c>
      <c r="CD90" s="158">
        <f t="shared" si="129"/>
        <v>5.7292000000000005</v>
      </c>
      <c r="CE90" s="158">
        <f t="shared" si="129"/>
        <v>4.7511000000000001</v>
      </c>
      <c r="CF90" s="158">
        <f t="shared" si="129"/>
        <v>7.8240999999999996</v>
      </c>
      <c r="CG90" s="158">
        <f t="shared" si="129"/>
        <v>20.720800000000001</v>
      </c>
      <c r="CH90" s="158">
        <f t="shared" si="129"/>
        <v>18.018400000000003</v>
      </c>
      <c r="CI90" s="158">
        <f t="shared" si="129"/>
        <v>17.489000000000004</v>
      </c>
      <c r="CJ90" s="158">
        <f t="shared" si="129"/>
        <v>14.974900000000002</v>
      </c>
      <c r="CK90" s="158">
        <f t="shared" si="129"/>
        <v>11.295100000000001</v>
      </c>
      <c r="CL90" s="158">
        <f t="shared" si="129"/>
        <v>5.7292000000000005</v>
      </c>
      <c r="CM90" s="166">
        <f t="shared" si="129"/>
        <v>4.7511000000000001</v>
      </c>
    </row>
    <row r="91" spans="1:91" x14ac:dyDescent="0.2">
      <c r="A91" s="13">
        <f t="shared" si="116"/>
        <v>84</v>
      </c>
      <c r="B91" s="170" t="s">
        <v>148</v>
      </c>
      <c r="C91" s="140" t="s">
        <v>63</v>
      </c>
      <c r="D91" s="140"/>
      <c r="E91" s="140" t="s">
        <v>29</v>
      </c>
      <c r="F91" s="141" t="s">
        <v>30</v>
      </c>
      <c r="G91" s="156">
        <f t="shared" si="126"/>
        <v>40.26</v>
      </c>
      <c r="H91" s="156">
        <f t="shared" si="126"/>
        <v>295.72000000000003</v>
      </c>
      <c r="I91" s="156">
        <f t="shared" si="126"/>
        <v>604.12</v>
      </c>
      <c r="J91" s="156">
        <f t="shared" si="126"/>
        <v>27.33</v>
      </c>
      <c r="K91" s="156">
        <f t="shared" si="126"/>
        <v>189.98</v>
      </c>
      <c r="L91" s="156">
        <f t="shared" si="126"/>
        <v>386.34</v>
      </c>
      <c r="M91" s="142">
        <f t="shared" si="93"/>
        <v>2.0099999999999998</v>
      </c>
      <c r="N91" s="156">
        <f t="shared" si="109"/>
        <v>-0.35</v>
      </c>
      <c r="O91" s="156">
        <f t="shared" si="110"/>
        <v>-0.01</v>
      </c>
      <c r="P91" s="156">
        <f t="shared" si="111"/>
        <v>0</v>
      </c>
      <c r="Q91" s="157">
        <f t="shared" si="113"/>
        <v>69.600000000000009</v>
      </c>
      <c r="R91" s="157">
        <f t="shared" si="114"/>
        <v>487.71000000000004</v>
      </c>
      <c r="S91" s="157">
        <f t="shared" si="115"/>
        <v>992.47</v>
      </c>
      <c r="T91" s="143">
        <f t="shared" si="94"/>
        <v>0</v>
      </c>
      <c r="U91" s="143">
        <f t="shared" si="95"/>
        <v>7.9367000000000001</v>
      </c>
      <c r="V91" s="143">
        <f t="shared" si="96"/>
        <v>7.2643000000000004</v>
      </c>
      <c r="W91" s="143">
        <f t="shared" si="97"/>
        <v>7.2949000000000002</v>
      </c>
      <c r="X91" s="143">
        <f t="shared" si="98"/>
        <v>5.4508000000000001</v>
      </c>
      <c r="Y91" s="143">
        <f t="shared" si="99"/>
        <v>2.7610000000000001</v>
      </c>
      <c r="Z91" s="143">
        <f t="shared" si="100"/>
        <v>1.3551</v>
      </c>
      <c r="AA91" s="143">
        <f t="shared" si="101"/>
        <v>0.377</v>
      </c>
      <c r="AB91" s="144">
        <f t="shared" si="105"/>
        <v>3.4836999999999998</v>
      </c>
      <c r="AC91" s="144">
        <f t="shared" si="106"/>
        <v>1.7603</v>
      </c>
      <c r="AD91" s="142">
        <f t="shared" si="102"/>
        <v>-21.63</v>
      </c>
      <c r="AE91" s="143">
        <f t="shared" si="124"/>
        <v>0</v>
      </c>
      <c r="AF91" s="143">
        <f t="shared" si="124"/>
        <v>4.96</v>
      </c>
      <c r="AG91" s="143">
        <f t="shared" si="124"/>
        <v>2.93</v>
      </c>
      <c r="AH91" s="143">
        <f t="shared" si="124"/>
        <v>2.37</v>
      </c>
      <c r="AI91" s="143">
        <f t="shared" si="124"/>
        <v>1.7</v>
      </c>
      <c r="AJ91" s="143">
        <f t="shared" si="124"/>
        <v>0.71</v>
      </c>
      <c r="AK91" s="143">
        <f t="shared" si="124"/>
        <v>0</v>
      </c>
      <c r="AL91" s="143">
        <f t="shared" si="112"/>
        <v>0.72920000000000007</v>
      </c>
      <c r="AM91" s="143">
        <f t="shared" si="125"/>
        <v>3.8699999999999998E-2</v>
      </c>
      <c r="AN91" s="143">
        <f t="shared" si="125"/>
        <v>2.3999999999999998E-3</v>
      </c>
      <c r="AO91" s="143">
        <f t="shared" si="125"/>
        <v>0.68810000000000004</v>
      </c>
      <c r="AP91" s="171">
        <f t="shared" si="125"/>
        <v>0</v>
      </c>
      <c r="AQ91" s="172">
        <f t="shared" si="107"/>
        <v>0.39069999999999999</v>
      </c>
      <c r="AR91" s="173">
        <f t="shared" si="103"/>
        <v>0.18260000000000001</v>
      </c>
      <c r="AS91" s="174">
        <f t="shared" si="108"/>
        <v>2.9417</v>
      </c>
      <c r="AT91" s="174">
        <f t="shared" si="104"/>
        <v>1.5610999999999999</v>
      </c>
      <c r="AU91" s="160">
        <f t="shared" si="104"/>
        <v>0.58279999999999998</v>
      </c>
      <c r="AV91" s="160">
        <f t="shared" si="104"/>
        <v>0.35880000000000001</v>
      </c>
      <c r="AW91" s="160">
        <f t="shared" si="104"/>
        <v>0.13</v>
      </c>
      <c r="AX91" s="160">
        <f t="shared" si="104"/>
        <v>0.13</v>
      </c>
      <c r="AY91" s="175">
        <f t="shared" si="118"/>
        <v>0.27879999999999999</v>
      </c>
      <c r="AZ91" s="174">
        <f t="shared" si="117"/>
        <v>0.1409</v>
      </c>
      <c r="BA91" s="176">
        <v>1.034519</v>
      </c>
      <c r="BB91" s="177">
        <v>38.909999999999997</v>
      </c>
      <c r="BC91" s="178">
        <f>$BB$28</f>
        <v>38.909999999999997</v>
      </c>
      <c r="BD91" s="178"/>
      <c r="BE91" s="174">
        <f t="shared" si="127"/>
        <v>47.610000000000014</v>
      </c>
      <c r="BF91" s="165">
        <f t="shared" si="127"/>
        <v>465.72</v>
      </c>
      <c r="BG91" s="174">
        <f t="shared" si="127"/>
        <v>970.48</v>
      </c>
      <c r="BH91" s="172">
        <f t="shared" si="127"/>
        <v>7.4333999999999998</v>
      </c>
      <c r="BI91" s="172">
        <f t="shared" si="127"/>
        <v>20.330100000000002</v>
      </c>
      <c r="BJ91" s="172">
        <f t="shared" si="127"/>
        <v>17.627700000000001</v>
      </c>
      <c r="BK91" s="172">
        <f t="shared" si="127"/>
        <v>17.098300000000002</v>
      </c>
      <c r="BL91" s="172">
        <f t="shared" si="127"/>
        <v>14.584199999999999</v>
      </c>
      <c r="BM91" s="172">
        <f t="shared" si="127"/>
        <v>10.904399999999999</v>
      </c>
      <c r="BN91" s="172">
        <f t="shared" si="127"/>
        <v>5.5466000000000006</v>
      </c>
      <c r="BO91" s="172">
        <f t="shared" si="128"/>
        <v>4.5685000000000002</v>
      </c>
      <c r="BP91" s="158">
        <f t="shared" si="128"/>
        <v>7.4333999999999998</v>
      </c>
      <c r="BQ91" s="158">
        <f t="shared" si="128"/>
        <v>20.330100000000002</v>
      </c>
      <c r="BR91" s="158">
        <f t="shared" si="128"/>
        <v>17.627700000000001</v>
      </c>
      <c r="BS91" s="158">
        <f t="shared" si="128"/>
        <v>17.098300000000002</v>
      </c>
      <c r="BT91" s="158">
        <f t="shared" si="128"/>
        <v>14.584199999999999</v>
      </c>
      <c r="BU91" s="158">
        <f t="shared" si="128"/>
        <v>10.904399999999999</v>
      </c>
      <c r="BV91" s="158">
        <f t="shared" si="128"/>
        <v>5.5466000000000006</v>
      </c>
      <c r="BW91" s="158">
        <f t="shared" si="128"/>
        <v>4.5685000000000002</v>
      </c>
      <c r="BX91" s="158">
        <f t="shared" si="128"/>
        <v>7.8240999999999996</v>
      </c>
      <c r="BY91" s="158">
        <f t="shared" si="129"/>
        <v>20.720800000000001</v>
      </c>
      <c r="BZ91" s="158">
        <f t="shared" si="129"/>
        <v>18.018400000000003</v>
      </c>
      <c r="CA91" s="158">
        <f t="shared" si="129"/>
        <v>17.489000000000004</v>
      </c>
      <c r="CB91" s="158">
        <f t="shared" si="129"/>
        <v>14.974900000000002</v>
      </c>
      <c r="CC91" s="158">
        <f t="shared" si="129"/>
        <v>11.295100000000001</v>
      </c>
      <c r="CD91" s="158">
        <f t="shared" si="129"/>
        <v>5.7292000000000005</v>
      </c>
      <c r="CE91" s="158">
        <f t="shared" si="129"/>
        <v>4.7511000000000001</v>
      </c>
      <c r="CF91" s="143">
        <f t="shared" si="129"/>
        <v>7.8240999999999996</v>
      </c>
      <c r="CG91" s="143">
        <f t="shared" si="129"/>
        <v>20.720800000000001</v>
      </c>
      <c r="CH91" s="143">
        <f t="shared" si="129"/>
        <v>18.018400000000003</v>
      </c>
      <c r="CI91" s="143">
        <f t="shared" si="129"/>
        <v>17.489000000000004</v>
      </c>
      <c r="CJ91" s="143">
        <f t="shared" si="129"/>
        <v>14.974900000000002</v>
      </c>
      <c r="CK91" s="143">
        <f t="shared" si="129"/>
        <v>11.295100000000001</v>
      </c>
      <c r="CL91" s="143">
        <f t="shared" si="129"/>
        <v>5.7292000000000005</v>
      </c>
      <c r="CM91" s="179">
        <f t="shared" si="129"/>
        <v>4.7511000000000001</v>
      </c>
    </row>
    <row r="92" spans="1:91" ht="16.5" x14ac:dyDescent="0.2">
      <c r="A92" s="13">
        <f t="shared" si="116"/>
        <v>85</v>
      </c>
      <c r="B92" s="167" t="s">
        <v>149</v>
      </c>
      <c r="C92" s="153" t="s">
        <v>119</v>
      </c>
      <c r="D92" s="153"/>
      <c r="E92" s="153" t="s">
        <v>29</v>
      </c>
      <c r="F92" s="155" t="s">
        <v>30</v>
      </c>
      <c r="G92" s="156">
        <f t="shared" si="126"/>
        <v>40.26</v>
      </c>
      <c r="H92" s="156">
        <f t="shared" si="126"/>
        <v>295.72000000000003</v>
      </c>
      <c r="I92" s="156">
        <f t="shared" si="126"/>
        <v>604.12</v>
      </c>
      <c r="J92" s="156">
        <f t="shared" si="126"/>
        <v>27.33</v>
      </c>
      <c r="K92" s="156">
        <f t="shared" si="126"/>
        <v>189.98</v>
      </c>
      <c r="L92" s="156">
        <f t="shared" si="126"/>
        <v>386.34</v>
      </c>
      <c r="M92" s="156">
        <f t="shared" si="93"/>
        <v>2.0099999999999998</v>
      </c>
      <c r="N92" s="156">
        <f t="shared" si="109"/>
        <v>-0.35</v>
      </c>
      <c r="O92" s="156">
        <f t="shared" si="110"/>
        <v>-0.01</v>
      </c>
      <c r="P92" s="156">
        <f t="shared" si="111"/>
        <v>0</v>
      </c>
      <c r="Q92" s="157">
        <f t="shared" si="113"/>
        <v>69.600000000000009</v>
      </c>
      <c r="R92" s="157">
        <f t="shared" si="114"/>
        <v>487.71000000000004</v>
      </c>
      <c r="S92" s="157">
        <f t="shared" si="115"/>
        <v>992.47</v>
      </c>
      <c r="T92" s="158">
        <f t="shared" si="94"/>
        <v>0</v>
      </c>
      <c r="U92" s="158">
        <f t="shared" si="95"/>
        <v>7.9367000000000001</v>
      </c>
      <c r="V92" s="158">
        <f t="shared" si="96"/>
        <v>7.2643000000000004</v>
      </c>
      <c r="W92" s="158">
        <f t="shared" si="97"/>
        <v>7.2949000000000002</v>
      </c>
      <c r="X92" s="158">
        <f t="shared" si="98"/>
        <v>5.4508000000000001</v>
      </c>
      <c r="Y92" s="158">
        <f t="shared" si="99"/>
        <v>2.7610000000000001</v>
      </c>
      <c r="Z92" s="158">
        <f t="shared" si="100"/>
        <v>1.3551</v>
      </c>
      <c r="AA92" s="158">
        <f t="shared" si="101"/>
        <v>0.377</v>
      </c>
      <c r="AB92" s="159">
        <f t="shared" si="105"/>
        <v>3.4836999999999998</v>
      </c>
      <c r="AC92" s="159">
        <f t="shared" si="106"/>
        <v>1.7603</v>
      </c>
      <c r="AD92" s="157">
        <f t="shared" si="102"/>
        <v>-21.63</v>
      </c>
      <c r="AE92" s="158">
        <f t="shared" si="124"/>
        <v>0</v>
      </c>
      <c r="AF92" s="158">
        <f t="shared" si="124"/>
        <v>4.96</v>
      </c>
      <c r="AG92" s="158">
        <f t="shared" si="124"/>
        <v>2.93</v>
      </c>
      <c r="AH92" s="158">
        <f t="shared" si="124"/>
        <v>2.37</v>
      </c>
      <c r="AI92" s="158">
        <f t="shared" si="124"/>
        <v>1.7</v>
      </c>
      <c r="AJ92" s="158">
        <f t="shared" si="124"/>
        <v>0.71</v>
      </c>
      <c r="AK92" s="158">
        <f t="shared" si="124"/>
        <v>0</v>
      </c>
      <c r="AL92" s="158">
        <f t="shared" si="112"/>
        <v>0.72920000000000007</v>
      </c>
      <c r="AM92" s="158">
        <f t="shared" si="125"/>
        <v>3.8699999999999998E-2</v>
      </c>
      <c r="AN92" s="158">
        <f t="shared" si="125"/>
        <v>2.3999999999999998E-3</v>
      </c>
      <c r="AO92" s="158">
        <f t="shared" si="125"/>
        <v>0.68810000000000004</v>
      </c>
      <c r="AP92" s="168">
        <f t="shared" si="125"/>
        <v>0</v>
      </c>
      <c r="AQ92" s="158">
        <f t="shared" si="107"/>
        <v>0.39069999999999999</v>
      </c>
      <c r="AR92" s="168">
        <f t="shared" si="103"/>
        <v>0.18260000000000001</v>
      </c>
      <c r="AS92" s="161">
        <f t="shared" si="108"/>
        <v>2.9417</v>
      </c>
      <c r="AT92" s="161">
        <f t="shared" si="104"/>
        <v>1.5610999999999999</v>
      </c>
      <c r="AU92" s="160">
        <f t="shared" si="104"/>
        <v>0.58279999999999998</v>
      </c>
      <c r="AV92" s="160">
        <f t="shared" si="104"/>
        <v>0.35880000000000001</v>
      </c>
      <c r="AW92" s="160">
        <f t="shared" si="104"/>
        <v>0.13</v>
      </c>
      <c r="AX92" s="160">
        <f t="shared" si="104"/>
        <v>0.13</v>
      </c>
      <c r="AY92" s="160">
        <f t="shared" si="118"/>
        <v>0.27879999999999999</v>
      </c>
      <c r="AZ92" s="161">
        <f t="shared" si="117"/>
        <v>0.1409</v>
      </c>
      <c r="BA92" s="162">
        <v>1.0410200000000001</v>
      </c>
      <c r="BB92" s="163">
        <v>38.11</v>
      </c>
      <c r="BC92" s="164">
        <f>$BB$66</f>
        <v>38.11</v>
      </c>
      <c r="BD92" s="164"/>
      <c r="BE92" s="165">
        <f t="shared" si="127"/>
        <v>47.610000000000014</v>
      </c>
      <c r="BF92" s="165">
        <f t="shared" si="127"/>
        <v>465.72</v>
      </c>
      <c r="BG92" s="165">
        <f t="shared" si="127"/>
        <v>970.48</v>
      </c>
      <c r="BH92" s="158">
        <f t="shared" si="127"/>
        <v>7.4333999999999998</v>
      </c>
      <c r="BI92" s="158">
        <f t="shared" si="127"/>
        <v>20.330100000000002</v>
      </c>
      <c r="BJ92" s="158">
        <f t="shared" si="127"/>
        <v>17.627700000000001</v>
      </c>
      <c r="BK92" s="158">
        <f t="shared" si="127"/>
        <v>17.098300000000002</v>
      </c>
      <c r="BL92" s="158">
        <f t="shared" si="127"/>
        <v>14.584199999999999</v>
      </c>
      <c r="BM92" s="158">
        <f t="shared" si="127"/>
        <v>10.904399999999999</v>
      </c>
      <c r="BN92" s="158">
        <f t="shared" si="127"/>
        <v>5.5466000000000006</v>
      </c>
      <c r="BO92" s="158">
        <f t="shared" si="128"/>
        <v>4.5685000000000002</v>
      </c>
      <c r="BP92" s="158">
        <f t="shared" si="128"/>
        <v>7.4333999999999998</v>
      </c>
      <c r="BQ92" s="158">
        <f t="shared" si="128"/>
        <v>20.330100000000002</v>
      </c>
      <c r="BR92" s="158">
        <f t="shared" si="128"/>
        <v>17.627700000000001</v>
      </c>
      <c r="BS92" s="158">
        <f t="shared" si="128"/>
        <v>17.098300000000002</v>
      </c>
      <c r="BT92" s="158">
        <f t="shared" si="128"/>
        <v>14.584199999999999</v>
      </c>
      <c r="BU92" s="158">
        <f t="shared" si="128"/>
        <v>10.904399999999999</v>
      </c>
      <c r="BV92" s="158">
        <f t="shared" si="128"/>
        <v>5.5466000000000006</v>
      </c>
      <c r="BW92" s="158">
        <f t="shared" si="128"/>
        <v>4.5685000000000002</v>
      </c>
      <c r="BX92" s="158">
        <f t="shared" si="128"/>
        <v>7.8240999999999996</v>
      </c>
      <c r="BY92" s="158">
        <f t="shared" si="129"/>
        <v>20.720800000000001</v>
      </c>
      <c r="BZ92" s="158">
        <f t="shared" si="129"/>
        <v>18.018400000000003</v>
      </c>
      <c r="CA92" s="158">
        <f t="shared" si="129"/>
        <v>17.489000000000004</v>
      </c>
      <c r="CB92" s="158">
        <f t="shared" si="129"/>
        <v>14.974900000000002</v>
      </c>
      <c r="CC92" s="158">
        <f t="shared" si="129"/>
        <v>11.295100000000001</v>
      </c>
      <c r="CD92" s="158">
        <f t="shared" si="129"/>
        <v>5.7292000000000005</v>
      </c>
      <c r="CE92" s="158">
        <f t="shared" si="129"/>
        <v>4.7511000000000001</v>
      </c>
      <c r="CF92" s="158">
        <f t="shared" si="129"/>
        <v>7.8240999999999996</v>
      </c>
      <c r="CG92" s="158">
        <f t="shared" si="129"/>
        <v>20.720800000000001</v>
      </c>
      <c r="CH92" s="158">
        <f t="shared" si="129"/>
        <v>18.018400000000003</v>
      </c>
      <c r="CI92" s="158">
        <f t="shared" si="129"/>
        <v>17.489000000000004</v>
      </c>
      <c r="CJ92" s="158">
        <f t="shared" si="129"/>
        <v>14.974900000000002</v>
      </c>
      <c r="CK92" s="158">
        <f t="shared" si="129"/>
        <v>11.295100000000001</v>
      </c>
      <c r="CL92" s="158">
        <f t="shared" si="129"/>
        <v>5.7292000000000005</v>
      </c>
      <c r="CM92" s="166">
        <f t="shared" si="129"/>
        <v>4.7511000000000001</v>
      </c>
    </row>
    <row r="93" spans="1:91" ht="18" x14ac:dyDescent="0.2">
      <c r="A93" s="13">
        <f t="shared" si="116"/>
        <v>86</v>
      </c>
      <c r="B93" s="167" t="s">
        <v>150</v>
      </c>
      <c r="C93" s="153" t="s">
        <v>86</v>
      </c>
      <c r="D93" s="153"/>
      <c r="E93" s="153" t="s">
        <v>29</v>
      </c>
      <c r="F93" s="155" t="s">
        <v>30</v>
      </c>
      <c r="G93" s="156">
        <f t="shared" si="126"/>
        <v>40.26</v>
      </c>
      <c r="H93" s="156">
        <f t="shared" si="126"/>
        <v>295.72000000000003</v>
      </c>
      <c r="I93" s="156">
        <f t="shared" si="126"/>
        <v>604.12</v>
      </c>
      <c r="J93" s="156">
        <f t="shared" si="126"/>
        <v>27.33</v>
      </c>
      <c r="K93" s="156">
        <f t="shared" si="126"/>
        <v>189.98</v>
      </c>
      <c r="L93" s="156">
        <f t="shared" si="126"/>
        <v>386.34</v>
      </c>
      <c r="M93" s="156">
        <f t="shared" si="93"/>
        <v>2.0099999999999998</v>
      </c>
      <c r="N93" s="156">
        <f t="shared" si="109"/>
        <v>-0.35</v>
      </c>
      <c r="O93" s="156">
        <f t="shared" si="110"/>
        <v>-0.01</v>
      </c>
      <c r="P93" s="156">
        <f t="shared" si="111"/>
        <v>0</v>
      </c>
      <c r="Q93" s="157">
        <f t="shared" si="113"/>
        <v>69.600000000000009</v>
      </c>
      <c r="R93" s="157">
        <f t="shared" si="114"/>
        <v>487.71000000000004</v>
      </c>
      <c r="S93" s="157">
        <f t="shared" si="115"/>
        <v>992.47</v>
      </c>
      <c r="T93" s="158">
        <f t="shared" si="94"/>
        <v>0</v>
      </c>
      <c r="U93" s="158">
        <f t="shared" si="95"/>
        <v>7.9367000000000001</v>
      </c>
      <c r="V93" s="158">
        <f t="shared" si="96"/>
        <v>7.2643000000000004</v>
      </c>
      <c r="W93" s="158">
        <f t="shared" si="97"/>
        <v>7.2949000000000002</v>
      </c>
      <c r="X93" s="158">
        <f t="shared" si="98"/>
        <v>5.4508000000000001</v>
      </c>
      <c r="Y93" s="158">
        <f t="shared" si="99"/>
        <v>2.7610000000000001</v>
      </c>
      <c r="Z93" s="158">
        <f t="shared" si="100"/>
        <v>1.3551</v>
      </c>
      <c r="AA93" s="158">
        <f t="shared" si="101"/>
        <v>0.377</v>
      </c>
      <c r="AB93" s="159">
        <f t="shared" si="105"/>
        <v>3.4836999999999998</v>
      </c>
      <c r="AC93" s="159">
        <f t="shared" si="106"/>
        <v>1.7603</v>
      </c>
      <c r="AD93" s="157">
        <f t="shared" si="102"/>
        <v>-21.63</v>
      </c>
      <c r="AE93" s="158">
        <f t="shared" si="124"/>
        <v>0</v>
      </c>
      <c r="AF93" s="158">
        <f t="shared" si="124"/>
        <v>4.96</v>
      </c>
      <c r="AG93" s="158">
        <f t="shared" si="124"/>
        <v>2.93</v>
      </c>
      <c r="AH93" s="158">
        <f t="shared" si="124"/>
        <v>2.37</v>
      </c>
      <c r="AI93" s="158">
        <f t="shared" si="124"/>
        <v>1.7</v>
      </c>
      <c r="AJ93" s="158">
        <f t="shared" si="124"/>
        <v>0.71</v>
      </c>
      <c r="AK93" s="158">
        <f t="shared" si="124"/>
        <v>0</v>
      </c>
      <c r="AL93" s="158">
        <f t="shared" si="112"/>
        <v>0.72920000000000007</v>
      </c>
      <c r="AM93" s="158">
        <f t="shared" si="125"/>
        <v>3.8699999999999998E-2</v>
      </c>
      <c r="AN93" s="158">
        <f t="shared" si="125"/>
        <v>2.3999999999999998E-3</v>
      </c>
      <c r="AO93" s="158">
        <f t="shared" si="125"/>
        <v>0.68810000000000004</v>
      </c>
      <c r="AP93" s="168">
        <f t="shared" si="125"/>
        <v>0</v>
      </c>
      <c r="AQ93" s="158">
        <f t="shared" si="107"/>
        <v>0.39069999999999999</v>
      </c>
      <c r="AR93" s="168">
        <f t="shared" si="103"/>
        <v>0.18260000000000001</v>
      </c>
      <c r="AS93" s="161">
        <f t="shared" si="108"/>
        <v>2.9417</v>
      </c>
      <c r="AT93" s="161">
        <f t="shared" si="104"/>
        <v>1.5610999999999999</v>
      </c>
      <c r="AU93" s="160">
        <f t="shared" si="104"/>
        <v>0.58279999999999998</v>
      </c>
      <c r="AV93" s="160">
        <f t="shared" si="104"/>
        <v>0.35880000000000001</v>
      </c>
      <c r="AW93" s="160">
        <f t="shared" si="104"/>
        <v>0.13</v>
      </c>
      <c r="AX93" s="160">
        <f t="shared" si="104"/>
        <v>0.13</v>
      </c>
      <c r="AY93" s="160">
        <f t="shared" si="118"/>
        <v>0.27879999999999999</v>
      </c>
      <c r="AZ93" s="161">
        <f t="shared" si="117"/>
        <v>0.1409</v>
      </c>
      <c r="BA93" s="162">
        <v>1.0320320000000001</v>
      </c>
      <c r="BB93" s="163">
        <v>37.96</v>
      </c>
      <c r="BC93" s="164">
        <f>$BB$41</f>
        <v>37.96</v>
      </c>
      <c r="BD93" s="164"/>
      <c r="BE93" s="165">
        <f t="shared" si="127"/>
        <v>47.610000000000014</v>
      </c>
      <c r="BF93" s="165">
        <f t="shared" si="127"/>
        <v>465.72</v>
      </c>
      <c r="BG93" s="165">
        <f t="shared" si="127"/>
        <v>970.48</v>
      </c>
      <c r="BH93" s="158">
        <f t="shared" si="127"/>
        <v>7.4333999999999998</v>
      </c>
      <c r="BI93" s="158">
        <f t="shared" si="127"/>
        <v>20.330100000000002</v>
      </c>
      <c r="BJ93" s="158">
        <f t="shared" si="127"/>
        <v>17.627700000000001</v>
      </c>
      <c r="BK93" s="158">
        <f t="shared" si="127"/>
        <v>17.098300000000002</v>
      </c>
      <c r="BL93" s="158">
        <f t="shared" si="127"/>
        <v>14.584199999999999</v>
      </c>
      <c r="BM93" s="158">
        <f t="shared" si="127"/>
        <v>10.904399999999999</v>
      </c>
      <c r="BN93" s="158">
        <f t="shared" si="127"/>
        <v>5.5466000000000006</v>
      </c>
      <c r="BO93" s="158">
        <f t="shared" si="128"/>
        <v>4.5685000000000002</v>
      </c>
      <c r="BP93" s="158">
        <f t="shared" si="128"/>
        <v>7.4333999999999998</v>
      </c>
      <c r="BQ93" s="158">
        <f t="shared" si="128"/>
        <v>20.330100000000002</v>
      </c>
      <c r="BR93" s="158">
        <f t="shared" si="128"/>
        <v>17.627700000000001</v>
      </c>
      <c r="BS93" s="158">
        <f t="shared" si="128"/>
        <v>17.098300000000002</v>
      </c>
      <c r="BT93" s="158">
        <f t="shared" si="128"/>
        <v>14.584199999999999</v>
      </c>
      <c r="BU93" s="158">
        <f t="shared" si="128"/>
        <v>10.904399999999999</v>
      </c>
      <c r="BV93" s="158">
        <f t="shared" si="128"/>
        <v>5.5466000000000006</v>
      </c>
      <c r="BW93" s="158">
        <f t="shared" si="128"/>
        <v>4.5685000000000002</v>
      </c>
      <c r="BX93" s="158">
        <f t="shared" si="128"/>
        <v>7.8240999999999996</v>
      </c>
      <c r="BY93" s="158">
        <f t="shared" si="129"/>
        <v>20.720800000000001</v>
      </c>
      <c r="BZ93" s="158">
        <f t="shared" si="129"/>
        <v>18.018400000000003</v>
      </c>
      <c r="CA93" s="158">
        <f t="shared" si="129"/>
        <v>17.489000000000004</v>
      </c>
      <c r="CB93" s="158">
        <f t="shared" si="129"/>
        <v>14.974900000000002</v>
      </c>
      <c r="CC93" s="158">
        <f t="shared" si="129"/>
        <v>11.295100000000001</v>
      </c>
      <c r="CD93" s="158">
        <f t="shared" si="129"/>
        <v>5.7292000000000005</v>
      </c>
      <c r="CE93" s="158">
        <f t="shared" si="129"/>
        <v>4.7511000000000001</v>
      </c>
      <c r="CF93" s="158">
        <f t="shared" si="129"/>
        <v>7.8240999999999996</v>
      </c>
      <c r="CG93" s="158">
        <f t="shared" si="129"/>
        <v>20.720800000000001</v>
      </c>
      <c r="CH93" s="158">
        <f t="shared" si="129"/>
        <v>18.018400000000003</v>
      </c>
      <c r="CI93" s="158">
        <f t="shared" si="129"/>
        <v>17.489000000000004</v>
      </c>
      <c r="CJ93" s="158">
        <f t="shared" si="129"/>
        <v>14.974900000000002</v>
      </c>
      <c r="CK93" s="158">
        <f t="shared" si="129"/>
        <v>11.295100000000001</v>
      </c>
      <c r="CL93" s="158">
        <f t="shared" si="129"/>
        <v>5.7292000000000005</v>
      </c>
      <c r="CM93" s="166">
        <f t="shared" si="129"/>
        <v>4.7511000000000001</v>
      </c>
    </row>
    <row r="94" spans="1:91" x14ac:dyDescent="0.2">
      <c r="A94" s="13">
        <f t="shared" si="116"/>
        <v>87</v>
      </c>
      <c r="B94" s="167" t="s">
        <v>151</v>
      </c>
      <c r="C94" s="153" t="s">
        <v>106</v>
      </c>
      <c r="D94" s="153"/>
      <c r="E94" s="153" t="s">
        <v>29</v>
      </c>
      <c r="F94" s="155" t="s">
        <v>30</v>
      </c>
      <c r="G94" s="156">
        <f t="shared" si="126"/>
        <v>40.26</v>
      </c>
      <c r="H94" s="156">
        <f t="shared" si="126"/>
        <v>295.72000000000003</v>
      </c>
      <c r="I94" s="156">
        <f t="shared" si="126"/>
        <v>604.12</v>
      </c>
      <c r="J94" s="156">
        <f t="shared" si="126"/>
        <v>27.33</v>
      </c>
      <c r="K94" s="156">
        <f t="shared" si="126"/>
        <v>189.98</v>
      </c>
      <c r="L94" s="156">
        <f t="shared" si="126"/>
        <v>386.34</v>
      </c>
      <c r="M94" s="156">
        <f t="shared" si="93"/>
        <v>2.0099999999999998</v>
      </c>
      <c r="N94" s="156">
        <f t="shared" si="109"/>
        <v>-0.35</v>
      </c>
      <c r="O94" s="156">
        <f t="shared" si="110"/>
        <v>-0.01</v>
      </c>
      <c r="P94" s="156">
        <f t="shared" si="111"/>
        <v>0</v>
      </c>
      <c r="Q94" s="157">
        <f t="shared" si="113"/>
        <v>69.600000000000009</v>
      </c>
      <c r="R94" s="157">
        <f t="shared" si="114"/>
        <v>487.71000000000004</v>
      </c>
      <c r="S94" s="157">
        <f t="shared" si="115"/>
        <v>992.47</v>
      </c>
      <c r="T94" s="158">
        <f t="shared" si="94"/>
        <v>0</v>
      </c>
      <c r="U94" s="158">
        <f t="shared" si="95"/>
        <v>7.9367000000000001</v>
      </c>
      <c r="V94" s="158">
        <f t="shared" si="96"/>
        <v>7.2643000000000004</v>
      </c>
      <c r="W94" s="158">
        <f t="shared" si="97"/>
        <v>7.2949000000000002</v>
      </c>
      <c r="X94" s="158">
        <f t="shared" si="98"/>
        <v>5.4508000000000001</v>
      </c>
      <c r="Y94" s="158">
        <f t="shared" si="99"/>
        <v>2.7610000000000001</v>
      </c>
      <c r="Z94" s="158">
        <f t="shared" si="100"/>
        <v>1.3551</v>
      </c>
      <c r="AA94" s="158">
        <f t="shared" si="101"/>
        <v>0.377</v>
      </c>
      <c r="AB94" s="159">
        <f t="shared" si="105"/>
        <v>3.4836999999999998</v>
      </c>
      <c r="AC94" s="159">
        <f t="shared" si="106"/>
        <v>1.7603</v>
      </c>
      <c r="AD94" s="157">
        <f t="shared" si="102"/>
        <v>-21.63</v>
      </c>
      <c r="AE94" s="158">
        <f t="shared" si="124"/>
        <v>0</v>
      </c>
      <c r="AF94" s="158">
        <f t="shared" si="124"/>
        <v>4.96</v>
      </c>
      <c r="AG94" s="158">
        <f t="shared" si="124"/>
        <v>2.93</v>
      </c>
      <c r="AH94" s="158">
        <f t="shared" si="124"/>
        <v>2.37</v>
      </c>
      <c r="AI94" s="158">
        <f t="shared" si="124"/>
        <v>1.7</v>
      </c>
      <c r="AJ94" s="158">
        <f t="shared" si="124"/>
        <v>0.71</v>
      </c>
      <c r="AK94" s="158">
        <f t="shared" si="124"/>
        <v>0</v>
      </c>
      <c r="AL94" s="158">
        <f t="shared" si="112"/>
        <v>0.72920000000000007</v>
      </c>
      <c r="AM94" s="158">
        <f t="shared" si="125"/>
        <v>3.8699999999999998E-2</v>
      </c>
      <c r="AN94" s="158">
        <f t="shared" si="125"/>
        <v>2.3999999999999998E-3</v>
      </c>
      <c r="AO94" s="158">
        <f t="shared" si="125"/>
        <v>0.68810000000000004</v>
      </c>
      <c r="AP94" s="168">
        <f t="shared" si="125"/>
        <v>0</v>
      </c>
      <c r="AQ94" s="158">
        <f t="shared" si="107"/>
        <v>0.39069999999999999</v>
      </c>
      <c r="AR94" s="168">
        <f t="shared" si="103"/>
        <v>0.18260000000000001</v>
      </c>
      <c r="AS94" s="161">
        <f t="shared" si="108"/>
        <v>2.9417</v>
      </c>
      <c r="AT94" s="161">
        <f t="shared" si="104"/>
        <v>1.5610999999999999</v>
      </c>
      <c r="AU94" s="160">
        <f t="shared" si="104"/>
        <v>0.58279999999999998</v>
      </c>
      <c r="AV94" s="160">
        <f t="shared" si="104"/>
        <v>0.35880000000000001</v>
      </c>
      <c r="AW94" s="160">
        <f t="shared" si="104"/>
        <v>0.13</v>
      </c>
      <c r="AX94" s="160">
        <f t="shared" si="104"/>
        <v>0.13</v>
      </c>
      <c r="AY94" s="160">
        <f t="shared" si="118"/>
        <v>0.27879999999999999</v>
      </c>
      <c r="AZ94" s="161">
        <f t="shared" si="117"/>
        <v>0.1409</v>
      </c>
      <c r="BA94" s="162">
        <v>1.0311969999999999</v>
      </c>
      <c r="BB94" s="163">
        <v>38.93</v>
      </c>
      <c r="BC94" s="164">
        <f>$BB$54</f>
        <v>38.93</v>
      </c>
      <c r="BD94" s="164"/>
      <c r="BE94" s="165">
        <f t="shared" si="127"/>
        <v>47.610000000000014</v>
      </c>
      <c r="BF94" s="165">
        <f t="shared" si="127"/>
        <v>465.72</v>
      </c>
      <c r="BG94" s="165">
        <f t="shared" si="127"/>
        <v>970.48</v>
      </c>
      <c r="BH94" s="158">
        <f t="shared" si="127"/>
        <v>7.4333999999999998</v>
      </c>
      <c r="BI94" s="158">
        <f t="shared" si="127"/>
        <v>20.330100000000002</v>
      </c>
      <c r="BJ94" s="158">
        <f t="shared" si="127"/>
        <v>17.627700000000001</v>
      </c>
      <c r="BK94" s="158">
        <f t="shared" si="127"/>
        <v>17.098300000000002</v>
      </c>
      <c r="BL94" s="158">
        <f t="shared" si="127"/>
        <v>14.584199999999999</v>
      </c>
      <c r="BM94" s="158">
        <f t="shared" si="127"/>
        <v>10.904399999999999</v>
      </c>
      <c r="BN94" s="158">
        <f t="shared" si="127"/>
        <v>5.5466000000000006</v>
      </c>
      <c r="BO94" s="158">
        <f t="shared" si="128"/>
        <v>4.5685000000000002</v>
      </c>
      <c r="BP94" s="158">
        <f t="shared" si="128"/>
        <v>7.4333999999999998</v>
      </c>
      <c r="BQ94" s="158">
        <f t="shared" si="128"/>
        <v>20.330100000000002</v>
      </c>
      <c r="BR94" s="158">
        <f t="shared" si="128"/>
        <v>17.627700000000001</v>
      </c>
      <c r="BS94" s="158">
        <f t="shared" si="128"/>
        <v>17.098300000000002</v>
      </c>
      <c r="BT94" s="158">
        <f t="shared" si="128"/>
        <v>14.584199999999999</v>
      </c>
      <c r="BU94" s="158">
        <f t="shared" si="128"/>
        <v>10.904399999999999</v>
      </c>
      <c r="BV94" s="158">
        <f t="shared" si="128"/>
        <v>5.5466000000000006</v>
      </c>
      <c r="BW94" s="158">
        <f t="shared" si="128"/>
        <v>4.5685000000000002</v>
      </c>
      <c r="BX94" s="158">
        <f t="shared" si="128"/>
        <v>7.8240999999999996</v>
      </c>
      <c r="BY94" s="158">
        <f t="shared" si="129"/>
        <v>20.720800000000001</v>
      </c>
      <c r="BZ94" s="158">
        <f t="shared" si="129"/>
        <v>18.018400000000003</v>
      </c>
      <c r="CA94" s="158">
        <f t="shared" si="129"/>
        <v>17.489000000000004</v>
      </c>
      <c r="CB94" s="158">
        <f t="shared" si="129"/>
        <v>14.974900000000002</v>
      </c>
      <c r="CC94" s="158">
        <f t="shared" si="129"/>
        <v>11.295100000000001</v>
      </c>
      <c r="CD94" s="158">
        <f t="shared" si="129"/>
        <v>5.7292000000000005</v>
      </c>
      <c r="CE94" s="158">
        <f t="shared" si="129"/>
        <v>4.7511000000000001</v>
      </c>
      <c r="CF94" s="158">
        <f t="shared" si="129"/>
        <v>7.8240999999999996</v>
      </c>
      <c r="CG94" s="158">
        <f t="shared" si="129"/>
        <v>20.720800000000001</v>
      </c>
      <c r="CH94" s="158">
        <f t="shared" si="129"/>
        <v>18.018400000000003</v>
      </c>
      <c r="CI94" s="158">
        <f t="shared" si="129"/>
        <v>17.489000000000004</v>
      </c>
      <c r="CJ94" s="158">
        <f t="shared" si="129"/>
        <v>14.974900000000002</v>
      </c>
      <c r="CK94" s="158">
        <f t="shared" si="129"/>
        <v>11.295100000000001</v>
      </c>
      <c r="CL94" s="158">
        <f t="shared" si="129"/>
        <v>5.7292000000000005</v>
      </c>
      <c r="CM94" s="166">
        <f t="shared" si="129"/>
        <v>4.7511000000000001</v>
      </c>
    </row>
    <row r="95" spans="1:91" x14ac:dyDescent="0.2">
      <c r="A95" s="13">
        <f t="shared" si="116"/>
        <v>88</v>
      </c>
      <c r="B95" s="167" t="s">
        <v>152</v>
      </c>
      <c r="C95" s="153" t="s">
        <v>153</v>
      </c>
      <c r="D95" s="153"/>
      <c r="E95" s="153" t="s">
        <v>29</v>
      </c>
      <c r="F95" s="155" t="s">
        <v>30</v>
      </c>
      <c r="G95" s="156">
        <f t="shared" si="126"/>
        <v>40.26</v>
      </c>
      <c r="H95" s="156">
        <f t="shared" si="126"/>
        <v>295.72000000000003</v>
      </c>
      <c r="I95" s="156">
        <f t="shared" si="126"/>
        <v>604.12</v>
      </c>
      <c r="J95" s="156">
        <f t="shared" si="126"/>
        <v>27.33</v>
      </c>
      <c r="K95" s="156">
        <f t="shared" si="126"/>
        <v>189.98</v>
      </c>
      <c r="L95" s="156">
        <f t="shared" si="126"/>
        <v>386.34</v>
      </c>
      <c r="M95" s="156">
        <f t="shared" si="93"/>
        <v>2.0099999999999998</v>
      </c>
      <c r="N95" s="156">
        <f t="shared" si="109"/>
        <v>-0.35</v>
      </c>
      <c r="O95" s="156">
        <f t="shared" si="110"/>
        <v>-0.01</v>
      </c>
      <c r="P95" s="156">
        <f t="shared" si="111"/>
        <v>0</v>
      </c>
      <c r="Q95" s="157">
        <f t="shared" si="113"/>
        <v>69.600000000000009</v>
      </c>
      <c r="R95" s="157">
        <f t="shared" si="114"/>
        <v>487.71000000000004</v>
      </c>
      <c r="S95" s="157">
        <f t="shared" si="115"/>
        <v>992.47</v>
      </c>
      <c r="T95" s="158">
        <f t="shared" si="94"/>
        <v>0</v>
      </c>
      <c r="U95" s="158">
        <f t="shared" si="95"/>
        <v>7.9367000000000001</v>
      </c>
      <c r="V95" s="158">
        <f t="shared" si="96"/>
        <v>7.2643000000000004</v>
      </c>
      <c r="W95" s="158">
        <f t="shared" si="97"/>
        <v>7.2949000000000002</v>
      </c>
      <c r="X95" s="158">
        <f t="shared" si="98"/>
        <v>5.4508000000000001</v>
      </c>
      <c r="Y95" s="158">
        <f t="shared" si="99"/>
        <v>2.7610000000000001</v>
      </c>
      <c r="Z95" s="158">
        <f t="shared" si="100"/>
        <v>1.3551</v>
      </c>
      <c r="AA95" s="158">
        <f t="shared" si="101"/>
        <v>0.377</v>
      </c>
      <c r="AB95" s="159">
        <f t="shared" si="105"/>
        <v>3.4836999999999998</v>
      </c>
      <c r="AC95" s="159">
        <f t="shared" si="106"/>
        <v>1.7603</v>
      </c>
      <c r="AD95" s="157">
        <f t="shared" si="102"/>
        <v>-21.63</v>
      </c>
      <c r="AE95" s="158">
        <f t="shared" si="124"/>
        <v>0</v>
      </c>
      <c r="AF95" s="158">
        <f t="shared" si="124"/>
        <v>4.96</v>
      </c>
      <c r="AG95" s="158">
        <f t="shared" si="124"/>
        <v>2.93</v>
      </c>
      <c r="AH95" s="158">
        <f t="shared" si="124"/>
        <v>2.37</v>
      </c>
      <c r="AI95" s="158">
        <f t="shared" si="124"/>
        <v>1.7</v>
      </c>
      <c r="AJ95" s="158">
        <f t="shared" si="124"/>
        <v>0.71</v>
      </c>
      <c r="AK95" s="158">
        <f t="shared" si="124"/>
        <v>0</v>
      </c>
      <c r="AL95" s="158">
        <f t="shared" si="112"/>
        <v>0.72920000000000007</v>
      </c>
      <c r="AM95" s="158">
        <f t="shared" si="125"/>
        <v>3.8699999999999998E-2</v>
      </c>
      <c r="AN95" s="158">
        <f t="shared" si="125"/>
        <v>2.3999999999999998E-3</v>
      </c>
      <c r="AO95" s="158">
        <f t="shared" si="125"/>
        <v>0.68810000000000004</v>
      </c>
      <c r="AP95" s="168">
        <f t="shared" si="125"/>
        <v>0</v>
      </c>
      <c r="AQ95" s="158">
        <f t="shared" si="107"/>
        <v>0.39069999999999999</v>
      </c>
      <c r="AR95" s="168">
        <f t="shared" si="103"/>
        <v>0.18260000000000001</v>
      </c>
      <c r="AS95" s="161">
        <f t="shared" si="108"/>
        <v>2.9417</v>
      </c>
      <c r="AT95" s="161">
        <f t="shared" si="104"/>
        <v>1.5610999999999999</v>
      </c>
      <c r="AU95" s="160">
        <f t="shared" si="104"/>
        <v>0.58279999999999998</v>
      </c>
      <c r="AV95" s="160">
        <f t="shared" si="104"/>
        <v>0.35880000000000001</v>
      </c>
      <c r="AW95" s="160">
        <f t="shared" si="104"/>
        <v>0.13</v>
      </c>
      <c r="AX95" s="160">
        <f t="shared" si="104"/>
        <v>0.13</v>
      </c>
      <c r="AY95" s="160">
        <f t="shared" si="118"/>
        <v>0.27879999999999999</v>
      </c>
      <c r="AZ95" s="161">
        <f t="shared" si="117"/>
        <v>0.1409</v>
      </c>
      <c r="BA95" s="162">
        <v>1.0243709999999999</v>
      </c>
      <c r="BB95" s="163">
        <v>38.85</v>
      </c>
      <c r="BC95" s="164">
        <v>39.203000000000003</v>
      </c>
      <c r="BD95" s="164"/>
      <c r="BE95" s="165">
        <f t="shared" si="127"/>
        <v>47.610000000000014</v>
      </c>
      <c r="BF95" s="165">
        <f t="shared" si="127"/>
        <v>465.72</v>
      </c>
      <c r="BG95" s="165">
        <f t="shared" si="127"/>
        <v>970.48</v>
      </c>
      <c r="BH95" s="158">
        <f t="shared" si="127"/>
        <v>7.4333999999999998</v>
      </c>
      <c r="BI95" s="158">
        <f t="shared" si="127"/>
        <v>20.330100000000002</v>
      </c>
      <c r="BJ95" s="158">
        <f t="shared" si="127"/>
        <v>17.627700000000001</v>
      </c>
      <c r="BK95" s="158">
        <f t="shared" si="127"/>
        <v>17.098300000000002</v>
      </c>
      <c r="BL95" s="158">
        <f t="shared" si="127"/>
        <v>14.584199999999999</v>
      </c>
      <c r="BM95" s="158">
        <f t="shared" si="127"/>
        <v>10.904399999999999</v>
      </c>
      <c r="BN95" s="158">
        <f t="shared" si="127"/>
        <v>5.5466000000000006</v>
      </c>
      <c r="BO95" s="158">
        <f t="shared" si="128"/>
        <v>4.5685000000000002</v>
      </c>
      <c r="BP95" s="158">
        <f t="shared" si="128"/>
        <v>7.4333999999999998</v>
      </c>
      <c r="BQ95" s="158">
        <f t="shared" si="128"/>
        <v>20.330100000000002</v>
      </c>
      <c r="BR95" s="158">
        <f t="shared" si="128"/>
        <v>17.627700000000001</v>
      </c>
      <c r="BS95" s="158">
        <f t="shared" si="128"/>
        <v>17.098300000000002</v>
      </c>
      <c r="BT95" s="158">
        <f t="shared" si="128"/>
        <v>14.584199999999999</v>
      </c>
      <c r="BU95" s="158">
        <f t="shared" si="128"/>
        <v>10.904399999999999</v>
      </c>
      <c r="BV95" s="158">
        <f t="shared" si="128"/>
        <v>5.5466000000000006</v>
      </c>
      <c r="BW95" s="158">
        <f t="shared" si="128"/>
        <v>4.5685000000000002</v>
      </c>
      <c r="BX95" s="158">
        <f t="shared" si="128"/>
        <v>7.8240999999999996</v>
      </c>
      <c r="BY95" s="158">
        <f t="shared" si="129"/>
        <v>20.720800000000001</v>
      </c>
      <c r="BZ95" s="158">
        <f t="shared" si="129"/>
        <v>18.018400000000003</v>
      </c>
      <c r="CA95" s="158">
        <f t="shared" si="129"/>
        <v>17.489000000000004</v>
      </c>
      <c r="CB95" s="158">
        <f t="shared" si="129"/>
        <v>14.974900000000002</v>
      </c>
      <c r="CC95" s="158">
        <f t="shared" si="129"/>
        <v>11.295100000000001</v>
      </c>
      <c r="CD95" s="158">
        <f t="shared" si="129"/>
        <v>5.7292000000000005</v>
      </c>
      <c r="CE95" s="158">
        <f t="shared" si="129"/>
        <v>4.7511000000000001</v>
      </c>
      <c r="CF95" s="158">
        <f t="shared" si="129"/>
        <v>7.8240999999999996</v>
      </c>
      <c r="CG95" s="158">
        <f t="shared" si="129"/>
        <v>20.720800000000001</v>
      </c>
      <c r="CH95" s="158">
        <f t="shared" si="129"/>
        <v>18.018400000000003</v>
      </c>
      <c r="CI95" s="158">
        <f t="shared" si="129"/>
        <v>17.489000000000004</v>
      </c>
      <c r="CJ95" s="158">
        <f t="shared" si="129"/>
        <v>14.974900000000002</v>
      </c>
      <c r="CK95" s="158">
        <f t="shared" si="129"/>
        <v>11.295100000000001</v>
      </c>
      <c r="CL95" s="158">
        <f t="shared" si="129"/>
        <v>5.7292000000000005</v>
      </c>
      <c r="CM95" s="166">
        <f t="shared" si="129"/>
        <v>4.7511000000000001</v>
      </c>
    </row>
    <row r="96" spans="1:91" x14ac:dyDescent="0.2">
      <c r="A96" s="13">
        <f t="shared" si="116"/>
        <v>89</v>
      </c>
      <c r="B96" s="167" t="s">
        <v>154</v>
      </c>
      <c r="C96" s="153" t="s">
        <v>35</v>
      </c>
      <c r="D96" s="153"/>
      <c r="E96" s="153" t="s">
        <v>29</v>
      </c>
      <c r="F96" s="155" t="s">
        <v>30</v>
      </c>
      <c r="G96" s="156">
        <f t="shared" si="126"/>
        <v>40.26</v>
      </c>
      <c r="H96" s="156">
        <f t="shared" si="126"/>
        <v>295.72000000000003</v>
      </c>
      <c r="I96" s="156">
        <f t="shared" si="126"/>
        <v>604.12</v>
      </c>
      <c r="J96" s="156">
        <f t="shared" si="126"/>
        <v>27.33</v>
      </c>
      <c r="K96" s="156">
        <f t="shared" si="126"/>
        <v>189.98</v>
      </c>
      <c r="L96" s="156">
        <f t="shared" si="126"/>
        <v>386.34</v>
      </c>
      <c r="M96" s="156">
        <f t="shared" si="93"/>
        <v>2.0099999999999998</v>
      </c>
      <c r="N96" s="156">
        <f t="shared" si="109"/>
        <v>-0.35</v>
      </c>
      <c r="O96" s="156">
        <f t="shared" si="110"/>
        <v>-0.01</v>
      </c>
      <c r="P96" s="156">
        <f t="shared" si="111"/>
        <v>0</v>
      </c>
      <c r="Q96" s="157">
        <f t="shared" si="113"/>
        <v>69.600000000000009</v>
      </c>
      <c r="R96" s="157">
        <f t="shared" si="114"/>
        <v>487.71000000000004</v>
      </c>
      <c r="S96" s="157">
        <f t="shared" si="115"/>
        <v>992.47</v>
      </c>
      <c r="T96" s="158">
        <f t="shared" si="94"/>
        <v>0</v>
      </c>
      <c r="U96" s="158">
        <f t="shared" si="95"/>
        <v>7.9367000000000001</v>
      </c>
      <c r="V96" s="158">
        <f t="shared" si="96"/>
        <v>7.2643000000000004</v>
      </c>
      <c r="W96" s="158">
        <f t="shared" si="97"/>
        <v>7.2949000000000002</v>
      </c>
      <c r="X96" s="158">
        <f t="shared" si="98"/>
        <v>5.4508000000000001</v>
      </c>
      <c r="Y96" s="158">
        <f t="shared" si="99"/>
        <v>2.7610000000000001</v>
      </c>
      <c r="Z96" s="158">
        <f t="shared" si="100"/>
        <v>1.3551</v>
      </c>
      <c r="AA96" s="158">
        <f t="shared" si="101"/>
        <v>0.377</v>
      </c>
      <c r="AB96" s="159">
        <f t="shared" si="105"/>
        <v>3.4836999999999998</v>
      </c>
      <c r="AC96" s="159">
        <f t="shared" si="106"/>
        <v>1.7603</v>
      </c>
      <c r="AD96" s="157">
        <f t="shared" si="102"/>
        <v>-21.63</v>
      </c>
      <c r="AE96" s="158">
        <f t="shared" si="124"/>
        <v>0</v>
      </c>
      <c r="AF96" s="158">
        <f t="shared" si="124"/>
        <v>4.96</v>
      </c>
      <c r="AG96" s="158">
        <f t="shared" si="124"/>
        <v>2.93</v>
      </c>
      <c r="AH96" s="158">
        <f t="shared" si="124"/>
        <v>2.37</v>
      </c>
      <c r="AI96" s="158">
        <f t="shared" si="124"/>
        <v>1.7</v>
      </c>
      <c r="AJ96" s="158">
        <f t="shared" si="124"/>
        <v>0.71</v>
      </c>
      <c r="AK96" s="158">
        <f t="shared" si="124"/>
        <v>0</v>
      </c>
      <c r="AL96" s="158">
        <f t="shared" si="112"/>
        <v>0.72920000000000007</v>
      </c>
      <c r="AM96" s="158">
        <f t="shared" si="125"/>
        <v>3.8699999999999998E-2</v>
      </c>
      <c r="AN96" s="158">
        <f t="shared" si="125"/>
        <v>2.3999999999999998E-3</v>
      </c>
      <c r="AO96" s="158">
        <f t="shared" si="125"/>
        <v>0.68810000000000004</v>
      </c>
      <c r="AP96" s="168">
        <f t="shared" si="125"/>
        <v>0</v>
      </c>
      <c r="AQ96" s="158">
        <f t="shared" si="107"/>
        <v>0.39069999999999999</v>
      </c>
      <c r="AR96" s="168">
        <f t="shared" si="103"/>
        <v>0.18260000000000001</v>
      </c>
      <c r="AS96" s="161">
        <f t="shared" si="108"/>
        <v>2.9417</v>
      </c>
      <c r="AT96" s="161">
        <f t="shared" si="104"/>
        <v>1.5610999999999999</v>
      </c>
      <c r="AU96" s="160">
        <f t="shared" si="104"/>
        <v>0.58279999999999998</v>
      </c>
      <c r="AV96" s="160">
        <f t="shared" si="104"/>
        <v>0.35880000000000001</v>
      </c>
      <c r="AW96" s="160">
        <f t="shared" si="104"/>
        <v>0.13</v>
      </c>
      <c r="AX96" s="160">
        <f t="shared" si="104"/>
        <v>0.13</v>
      </c>
      <c r="AY96" s="160">
        <f t="shared" si="118"/>
        <v>0.27879999999999999</v>
      </c>
      <c r="AZ96" s="161">
        <f t="shared" si="117"/>
        <v>0.1409</v>
      </c>
      <c r="BA96" s="162">
        <v>1.0068539999999999</v>
      </c>
      <c r="BB96" s="163">
        <v>38.840000000000003</v>
      </c>
      <c r="BC96" s="164">
        <f>$BB$10</f>
        <v>38.840000000000003</v>
      </c>
      <c r="BD96" s="164"/>
      <c r="BE96" s="165">
        <f t="shared" si="127"/>
        <v>47.610000000000014</v>
      </c>
      <c r="BF96" s="165">
        <f t="shared" si="127"/>
        <v>465.72</v>
      </c>
      <c r="BG96" s="165">
        <f t="shared" si="127"/>
        <v>970.48</v>
      </c>
      <c r="BH96" s="158">
        <f t="shared" si="127"/>
        <v>7.4333999999999998</v>
      </c>
      <c r="BI96" s="158">
        <f t="shared" si="127"/>
        <v>20.330100000000002</v>
      </c>
      <c r="BJ96" s="158">
        <f t="shared" si="127"/>
        <v>17.627700000000001</v>
      </c>
      <c r="BK96" s="158">
        <f t="shared" si="127"/>
        <v>17.098300000000002</v>
      </c>
      <c r="BL96" s="158">
        <f t="shared" si="127"/>
        <v>14.584199999999999</v>
      </c>
      <c r="BM96" s="158">
        <f t="shared" si="127"/>
        <v>10.904399999999999</v>
      </c>
      <c r="BN96" s="158">
        <f t="shared" si="127"/>
        <v>5.5466000000000006</v>
      </c>
      <c r="BO96" s="158">
        <f t="shared" si="128"/>
        <v>4.5685000000000002</v>
      </c>
      <c r="BP96" s="158">
        <f t="shared" si="128"/>
        <v>7.4333999999999998</v>
      </c>
      <c r="BQ96" s="158">
        <f t="shared" si="128"/>
        <v>20.330100000000002</v>
      </c>
      <c r="BR96" s="158">
        <f t="shared" si="128"/>
        <v>17.627700000000001</v>
      </c>
      <c r="BS96" s="158">
        <f t="shared" si="128"/>
        <v>17.098300000000002</v>
      </c>
      <c r="BT96" s="158">
        <f t="shared" si="128"/>
        <v>14.584199999999999</v>
      </c>
      <c r="BU96" s="158">
        <f t="shared" si="128"/>
        <v>10.904399999999999</v>
      </c>
      <c r="BV96" s="158">
        <f t="shared" si="128"/>
        <v>5.5466000000000006</v>
      </c>
      <c r="BW96" s="158">
        <f t="shared" si="128"/>
        <v>4.5685000000000002</v>
      </c>
      <c r="BX96" s="158">
        <f t="shared" si="128"/>
        <v>7.8240999999999996</v>
      </c>
      <c r="BY96" s="158">
        <f t="shared" si="129"/>
        <v>20.720800000000001</v>
      </c>
      <c r="BZ96" s="158">
        <f t="shared" si="129"/>
        <v>18.018400000000003</v>
      </c>
      <c r="CA96" s="158">
        <f t="shared" si="129"/>
        <v>17.489000000000004</v>
      </c>
      <c r="CB96" s="158">
        <f t="shared" si="129"/>
        <v>14.974900000000002</v>
      </c>
      <c r="CC96" s="158">
        <f t="shared" si="129"/>
        <v>11.295100000000001</v>
      </c>
      <c r="CD96" s="158">
        <f t="shared" si="129"/>
        <v>5.7292000000000005</v>
      </c>
      <c r="CE96" s="158">
        <f t="shared" si="129"/>
        <v>4.7511000000000001</v>
      </c>
      <c r="CF96" s="158">
        <f t="shared" si="129"/>
        <v>7.8240999999999996</v>
      </c>
      <c r="CG96" s="158">
        <f t="shared" si="129"/>
        <v>20.720800000000001</v>
      </c>
      <c r="CH96" s="158">
        <f t="shared" si="129"/>
        <v>18.018400000000003</v>
      </c>
      <c r="CI96" s="158">
        <f t="shared" si="129"/>
        <v>17.489000000000004</v>
      </c>
      <c r="CJ96" s="158">
        <f t="shared" si="129"/>
        <v>14.974900000000002</v>
      </c>
      <c r="CK96" s="158">
        <f t="shared" si="129"/>
        <v>11.295100000000001</v>
      </c>
      <c r="CL96" s="158">
        <f t="shared" si="129"/>
        <v>5.7292000000000005</v>
      </c>
      <c r="CM96" s="166">
        <f t="shared" si="129"/>
        <v>4.7511000000000001</v>
      </c>
    </row>
    <row r="97" spans="1:91" ht="18" x14ac:dyDescent="0.2">
      <c r="A97" s="13">
        <f t="shared" si="116"/>
        <v>90</v>
      </c>
      <c r="B97" s="170" t="s">
        <v>155</v>
      </c>
      <c r="C97" s="140" t="s">
        <v>32</v>
      </c>
      <c r="D97" s="140"/>
      <c r="E97" s="220" t="s">
        <v>33</v>
      </c>
      <c r="F97" s="141" t="s">
        <v>30</v>
      </c>
      <c r="G97" s="156">
        <f t="shared" si="126"/>
        <v>49.52</v>
      </c>
      <c r="H97" s="156">
        <f t="shared" si="126"/>
        <v>375.6</v>
      </c>
      <c r="I97" s="156">
        <f t="shared" si="126"/>
        <v>726.93</v>
      </c>
      <c r="J97" s="156">
        <f t="shared" si="126"/>
        <v>29.23</v>
      </c>
      <c r="K97" s="156">
        <f t="shared" si="126"/>
        <v>210.52</v>
      </c>
      <c r="L97" s="156">
        <f t="shared" si="126"/>
        <v>405.84</v>
      </c>
      <c r="M97" s="156">
        <f t="shared" si="93"/>
        <v>2.0099999999999998</v>
      </c>
      <c r="N97" s="156">
        <f t="shared" si="109"/>
        <v>-0.23</v>
      </c>
      <c r="O97" s="156">
        <f t="shared" si="110"/>
        <v>7.0000000000000007E-2</v>
      </c>
      <c r="P97" s="156">
        <f t="shared" si="111"/>
        <v>0</v>
      </c>
      <c r="Q97" s="157">
        <f t="shared" si="113"/>
        <v>80.760000000000005</v>
      </c>
      <c r="R97" s="157">
        <f t="shared" si="114"/>
        <v>588.13</v>
      </c>
      <c r="S97" s="157">
        <f t="shared" si="115"/>
        <v>1134.78</v>
      </c>
      <c r="T97" s="158">
        <f t="shared" si="94"/>
        <v>0</v>
      </c>
      <c r="U97" s="158">
        <f t="shared" si="95"/>
        <v>10.7315</v>
      </c>
      <c r="V97" s="158">
        <f t="shared" si="96"/>
        <v>9.8223000000000003</v>
      </c>
      <c r="W97" s="158">
        <f t="shared" si="97"/>
        <v>9.8635999999999999</v>
      </c>
      <c r="X97" s="158">
        <f t="shared" si="98"/>
        <v>7.3700999999999999</v>
      </c>
      <c r="Y97" s="158">
        <f t="shared" si="99"/>
        <v>3.7332999999999998</v>
      </c>
      <c r="Z97" s="158">
        <f t="shared" si="100"/>
        <v>1.8322000000000001</v>
      </c>
      <c r="AA97" s="158">
        <f t="shared" si="101"/>
        <v>0.50970000000000004</v>
      </c>
      <c r="AB97" s="159">
        <f t="shared" si="105"/>
        <v>3.4836999999999998</v>
      </c>
      <c r="AC97" s="159">
        <f t="shared" si="106"/>
        <v>1.7603</v>
      </c>
      <c r="AD97" s="157">
        <f t="shared" si="102"/>
        <v>-21.63</v>
      </c>
      <c r="AE97" s="158">
        <f t="shared" si="124"/>
        <v>0</v>
      </c>
      <c r="AF97" s="158">
        <f t="shared" si="124"/>
        <v>4.96</v>
      </c>
      <c r="AG97" s="158">
        <f t="shared" si="124"/>
        <v>2.93</v>
      </c>
      <c r="AH97" s="158">
        <f t="shared" si="124"/>
        <v>2.37</v>
      </c>
      <c r="AI97" s="158">
        <f t="shared" si="124"/>
        <v>1.7</v>
      </c>
      <c r="AJ97" s="158">
        <f t="shared" si="124"/>
        <v>0.71</v>
      </c>
      <c r="AK97" s="158">
        <f t="shared" si="124"/>
        <v>0</v>
      </c>
      <c r="AL97" s="158">
        <f t="shared" si="112"/>
        <v>0.72920000000000007</v>
      </c>
      <c r="AM97" s="158">
        <f t="shared" si="125"/>
        <v>3.8699999999999998E-2</v>
      </c>
      <c r="AN97" s="158">
        <f t="shared" si="125"/>
        <v>2.3999999999999998E-3</v>
      </c>
      <c r="AO97" s="158">
        <f t="shared" si="125"/>
        <v>0.68810000000000004</v>
      </c>
      <c r="AP97" s="168">
        <f t="shared" si="125"/>
        <v>0</v>
      </c>
      <c r="AQ97" s="158">
        <f t="shared" si="107"/>
        <v>0.39069999999999999</v>
      </c>
      <c r="AR97" s="168">
        <f t="shared" si="103"/>
        <v>0.18260000000000001</v>
      </c>
      <c r="AS97" s="161">
        <f t="shared" si="108"/>
        <v>2.9417</v>
      </c>
      <c r="AT97" s="161">
        <f t="shared" si="104"/>
        <v>1.5610999999999999</v>
      </c>
      <c r="AU97" s="160">
        <f t="shared" si="104"/>
        <v>0.58279999999999998</v>
      </c>
      <c r="AV97" s="160">
        <f t="shared" si="104"/>
        <v>0.35880000000000001</v>
      </c>
      <c r="AW97" s="160">
        <f t="shared" si="104"/>
        <v>0.13</v>
      </c>
      <c r="AX97" s="160">
        <f t="shared" si="104"/>
        <v>0.13</v>
      </c>
      <c r="AY97" s="160">
        <f t="shared" si="118"/>
        <v>0.27879999999999999</v>
      </c>
      <c r="AZ97" s="161">
        <f t="shared" si="117"/>
        <v>0.1409</v>
      </c>
      <c r="BA97" s="162">
        <v>0.99760599999999999</v>
      </c>
      <c r="BB97" s="163">
        <v>38.81</v>
      </c>
      <c r="BC97" s="164">
        <f>$BB$9</f>
        <v>38.81</v>
      </c>
      <c r="BD97" s="164"/>
      <c r="BE97" s="165">
        <f t="shared" si="127"/>
        <v>58.97</v>
      </c>
      <c r="BF97" s="165">
        <f t="shared" si="127"/>
        <v>566.34</v>
      </c>
      <c r="BG97" s="165">
        <f t="shared" si="127"/>
        <v>1112.9899999999998</v>
      </c>
      <c r="BH97" s="158">
        <f t="shared" si="127"/>
        <v>7.4333999999999998</v>
      </c>
      <c r="BI97" s="158">
        <f t="shared" si="127"/>
        <v>23.1249</v>
      </c>
      <c r="BJ97" s="158">
        <f t="shared" si="127"/>
        <v>20.185700000000001</v>
      </c>
      <c r="BK97" s="158">
        <f t="shared" si="127"/>
        <v>19.667000000000002</v>
      </c>
      <c r="BL97" s="158">
        <f t="shared" si="127"/>
        <v>16.503499999999999</v>
      </c>
      <c r="BM97" s="158">
        <f t="shared" si="127"/>
        <v>11.8767</v>
      </c>
      <c r="BN97" s="158">
        <f t="shared" si="127"/>
        <v>6.0236999999999998</v>
      </c>
      <c r="BO97" s="158">
        <f t="shared" si="128"/>
        <v>4.7012</v>
      </c>
      <c r="BP97" s="158">
        <f t="shared" si="128"/>
        <v>7.4333999999999998</v>
      </c>
      <c r="BQ97" s="158">
        <f t="shared" si="128"/>
        <v>23.1249</v>
      </c>
      <c r="BR97" s="158">
        <f t="shared" si="128"/>
        <v>20.185700000000001</v>
      </c>
      <c r="BS97" s="158">
        <f t="shared" si="128"/>
        <v>19.667000000000002</v>
      </c>
      <c r="BT97" s="158">
        <f t="shared" si="128"/>
        <v>16.503499999999999</v>
      </c>
      <c r="BU97" s="158">
        <f t="shared" si="128"/>
        <v>11.8767</v>
      </c>
      <c r="BV97" s="158">
        <f t="shared" si="128"/>
        <v>6.0236999999999998</v>
      </c>
      <c r="BW97" s="158">
        <f t="shared" si="128"/>
        <v>4.7012</v>
      </c>
      <c r="BX97" s="158">
        <f t="shared" si="128"/>
        <v>7.8240999999999996</v>
      </c>
      <c r="BY97" s="158">
        <f t="shared" si="129"/>
        <v>23.515599999999999</v>
      </c>
      <c r="BZ97" s="158">
        <f t="shared" si="129"/>
        <v>20.5764</v>
      </c>
      <c r="CA97" s="158">
        <f t="shared" si="129"/>
        <v>20.057700000000001</v>
      </c>
      <c r="CB97" s="158">
        <f t="shared" si="129"/>
        <v>16.894200000000001</v>
      </c>
      <c r="CC97" s="158">
        <f t="shared" si="129"/>
        <v>12.267400000000002</v>
      </c>
      <c r="CD97" s="158">
        <f t="shared" si="129"/>
        <v>6.2062999999999997</v>
      </c>
      <c r="CE97" s="158">
        <f t="shared" si="129"/>
        <v>4.8837999999999999</v>
      </c>
      <c r="CF97" s="158">
        <f t="shared" si="129"/>
        <v>7.8240999999999996</v>
      </c>
      <c r="CG97" s="158">
        <f t="shared" si="129"/>
        <v>23.515599999999999</v>
      </c>
      <c r="CH97" s="158">
        <f t="shared" si="129"/>
        <v>20.5764</v>
      </c>
      <c r="CI97" s="158">
        <f t="shared" si="129"/>
        <v>20.057700000000001</v>
      </c>
      <c r="CJ97" s="158">
        <f t="shared" si="129"/>
        <v>16.894200000000001</v>
      </c>
      <c r="CK97" s="158">
        <f t="shared" si="129"/>
        <v>12.267400000000002</v>
      </c>
      <c r="CL97" s="158">
        <f t="shared" si="129"/>
        <v>6.2062999999999997</v>
      </c>
      <c r="CM97" s="166">
        <f t="shared" si="129"/>
        <v>4.8837999999999999</v>
      </c>
    </row>
    <row r="98" spans="1:91" x14ac:dyDescent="0.2">
      <c r="A98" s="13">
        <f t="shared" si="116"/>
        <v>91</v>
      </c>
      <c r="B98" s="167" t="s">
        <v>156</v>
      </c>
      <c r="C98" s="153" t="s">
        <v>102</v>
      </c>
      <c r="D98" s="153"/>
      <c r="E98" s="153" t="s">
        <v>29</v>
      </c>
      <c r="F98" s="155" t="s">
        <v>30</v>
      </c>
      <c r="G98" s="156">
        <f t="shared" si="126"/>
        <v>40.26</v>
      </c>
      <c r="H98" s="156">
        <f t="shared" si="126"/>
        <v>295.72000000000003</v>
      </c>
      <c r="I98" s="156">
        <f t="shared" si="126"/>
        <v>604.12</v>
      </c>
      <c r="J98" s="156">
        <f t="shared" si="126"/>
        <v>27.33</v>
      </c>
      <c r="K98" s="156">
        <f t="shared" si="126"/>
        <v>189.98</v>
      </c>
      <c r="L98" s="156">
        <f t="shared" si="126"/>
        <v>386.34</v>
      </c>
      <c r="M98" s="156">
        <f t="shared" si="93"/>
        <v>2.0099999999999998</v>
      </c>
      <c r="N98" s="156">
        <f t="shared" si="109"/>
        <v>-0.35</v>
      </c>
      <c r="O98" s="156">
        <f t="shared" si="110"/>
        <v>-0.01</v>
      </c>
      <c r="P98" s="156">
        <f t="shared" si="111"/>
        <v>0</v>
      </c>
      <c r="Q98" s="157">
        <f t="shared" si="113"/>
        <v>69.600000000000009</v>
      </c>
      <c r="R98" s="157">
        <f t="shared" si="114"/>
        <v>487.71000000000004</v>
      </c>
      <c r="S98" s="157">
        <f t="shared" si="115"/>
        <v>992.47</v>
      </c>
      <c r="T98" s="158">
        <f t="shared" si="94"/>
        <v>0</v>
      </c>
      <c r="U98" s="158">
        <f t="shared" si="95"/>
        <v>7.9367000000000001</v>
      </c>
      <c r="V98" s="158">
        <f t="shared" si="96"/>
        <v>7.2643000000000004</v>
      </c>
      <c r="W98" s="158">
        <f t="shared" si="97"/>
        <v>7.2949000000000002</v>
      </c>
      <c r="X98" s="158">
        <f t="shared" si="98"/>
        <v>5.4508000000000001</v>
      </c>
      <c r="Y98" s="158">
        <f t="shared" si="99"/>
        <v>2.7610000000000001</v>
      </c>
      <c r="Z98" s="158">
        <f t="shared" si="100"/>
        <v>1.3551</v>
      </c>
      <c r="AA98" s="158">
        <f t="shared" si="101"/>
        <v>0.377</v>
      </c>
      <c r="AB98" s="159">
        <f t="shared" si="105"/>
        <v>3.4836999999999998</v>
      </c>
      <c r="AC98" s="159">
        <f t="shared" si="106"/>
        <v>1.7603</v>
      </c>
      <c r="AD98" s="157">
        <f t="shared" si="102"/>
        <v>-21.63</v>
      </c>
      <c r="AE98" s="158">
        <f t="shared" ref="AE98:AK109" si="130">IF($E98=$E$6,AE$6,AE$7)</f>
        <v>0</v>
      </c>
      <c r="AF98" s="158">
        <f t="shared" si="130"/>
        <v>4.96</v>
      </c>
      <c r="AG98" s="158">
        <f t="shared" si="130"/>
        <v>2.93</v>
      </c>
      <c r="AH98" s="158">
        <f t="shared" si="130"/>
        <v>2.37</v>
      </c>
      <c r="AI98" s="158">
        <f t="shared" si="130"/>
        <v>1.7</v>
      </c>
      <c r="AJ98" s="158">
        <f t="shared" si="130"/>
        <v>0.71</v>
      </c>
      <c r="AK98" s="158">
        <f t="shared" si="130"/>
        <v>0</v>
      </c>
      <c r="AL98" s="158">
        <f t="shared" si="112"/>
        <v>0.72920000000000007</v>
      </c>
      <c r="AM98" s="158">
        <f t="shared" si="125"/>
        <v>3.8699999999999998E-2</v>
      </c>
      <c r="AN98" s="158">
        <f t="shared" si="125"/>
        <v>2.3999999999999998E-3</v>
      </c>
      <c r="AO98" s="158">
        <f t="shared" si="125"/>
        <v>0.68810000000000004</v>
      </c>
      <c r="AP98" s="168">
        <f t="shared" si="125"/>
        <v>0</v>
      </c>
      <c r="AQ98" s="158">
        <f t="shared" si="107"/>
        <v>0.39069999999999999</v>
      </c>
      <c r="AR98" s="168">
        <f t="shared" si="103"/>
        <v>0.18260000000000001</v>
      </c>
      <c r="AS98" s="161">
        <f t="shared" si="108"/>
        <v>2.9417</v>
      </c>
      <c r="AT98" s="161">
        <f t="shared" si="104"/>
        <v>1.5610999999999999</v>
      </c>
      <c r="AU98" s="160">
        <f t="shared" si="104"/>
        <v>0.58279999999999998</v>
      </c>
      <c r="AV98" s="160">
        <f t="shared" si="104"/>
        <v>0.35880000000000001</v>
      </c>
      <c r="AW98" s="160">
        <f t="shared" si="104"/>
        <v>0.13</v>
      </c>
      <c r="AX98" s="160">
        <f t="shared" si="104"/>
        <v>0.13</v>
      </c>
      <c r="AY98" s="160">
        <f t="shared" si="118"/>
        <v>0.27879999999999999</v>
      </c>
      <c r="AZ98" s="161">
        <f t="shared" si="117"/>
        <v>0.1409</v>
      </c>
      <c r="BA98" s="162">
        <v>1.0387420000000001</v>
      </c>
      <c r="BB98" s="163">
        <v>38.090000000000003</v>
      </c>
      <c r="BC98" s="164">
        <f>$BB$52</f>
        <v>38.090000000000003</v>
      </c>
      <c r="BD98" s="164"/>
      <c r="BE98" s="165">
        <f t="shared" si="127"/>
        <v>47.610000000000014</v>
      </c>
      <c r="BF98" s="165">
        <f t="shared" si="127"/>
        <v>465.72</v>
      </c>
      <c r="BG98" s="165">
        <f t="shared" si="127"/>
        <v>970.48</v>
      </c>
      <c r="BH98" s="158">
        <f t="shared" si="127"/>
        <v>7.4333999999999998</v>
      </c>
      <c r="BI98" s="158">
        <f t="shared" si="127"/>
        <v>20.330100000000002</v>
      </c>
      <c r="BJ98" s="158">
        <f t="shared" si="127"/>
        <v>17.627700000000001</v>
      </c>
      <c r="BK98" s="158">
        <f t="shared" si="127"/>
        <v>17.098300000000002</v>
      </c>
      <c r="BL98" s="158">
        <f t="shared" si="127"/>
        <v>14.584199999999999</v>
      </c>
      <c r="BM98" s="158">
        <f t="shared" si="127"/>
        <v>10.904399999999999</v>
      </c>
      <c r="BN98" s="158">
        <f t="shared" si="127"/>
        <v>5.5466000000000006</v>
      </c>
      <c r="BO98" s="158">
        <f t="shared" si="128"/>
        <v>4.5685000000000002</v>
      </c>
      <c r="BP98" s="158">
        <f t="shared" si="128"/>
        <v>7.4333999999999998</v>
      </c>
      <c r="BQ98" s="158">
        <f t="shared" si="128"/>
        <v>20.330100000000002</v>
      </c>
      <c r="BR98" s="158">
        <f t="shared" si="128"/>
        <v>17.627700000000001</v>
      </c>
      <c r="BS98" s="158">
        <f t="shared" si="128"/>
        <v>17.098300000000002</v>
      </c>
      <c r="BT98" s="158">
        <f t="shared" si="128"/>
        <v>14.584199999999999</v>
      </c>
      <c r="BU98" s="158">
        <f t="shared" si="128"/>
        <v>10.904399999999999</v>
      </c>
      <c r="BV98" s="158">
        <f t="shared" si="128"/>
        <v>5.5466000000000006</v>
      </c>
      <c r="BW98" s="158">
        <f t="shared" si="128"/>
        <v>4.5685000000000002</v>
      </c>
      <c r="BX98" s="158">
        <f t="shared" si="128"/>
        <v>7.8240999999999996</v>
      </c>
      <c r="BY98" s="158">
        <f t="shared" si="129"/>
        <v>20.720800000000001</v>
      </c>
      <c r="BZ98" s="158">
        <f t="shared" si="129"/>
        <v>18.018400000000003</v>
      </c>
      <c r="CA98" s="158">
        <f t="shared" si="129"/>
        <v>17.489000000000004</v>
      </c>
      <c r="CB98" s="158">
        <f t="shared" si="129"/>
        <v>14.974900000000002</v>
      </c>
      <c r="CC98" s="158">
        <f t="shared" si="129"/>
        <v>11.295100000000001</v>
      </c>
      <c r="CD98" s="158">
        <f t="shared" si="129"/>
        <v>5.7292000000000005</v>
      </c>
      <c r="CE98" s="158">
        <f t="shared" si="129"/>
        <v>4.7511000000000001</v>
      </c>
      <c r="CF98" s="158">
        <f t="shared" si="129"/>
        <v>7.8240999999999996</v>
      </c>
      <c r="CG98" s="158">
        <f t="shared" si="129"/>
        <v>20.720800000000001</v>
      </c>
      <c r="CH98" s="158">
        <f t="shared" si="129"/>
        <v>18.018400000000003</v>
      </c>
      <c r="CI98" s="158">
        <f t="shared" si="129"/>
        <v>17.489000000000004</v>
      </c>
      <c r="CJ98" s="158">
        <f t="shared" si="129"/>
        <v>14.974900000000002</v>
      </c>
      <c r="CK98" s="158">
        <f t="shared" si="129"/>
        <v>11.295100000000001</v>
      </c>
      <c r="CL98" s="158">
        <f t="shared" si="129"/>
        <v>5.7292000000000005</v>
      </c>
      <c r="CM98" s="166">
        <f t="shared" si="129"/>
        <v>4.7511000000000001</v>
      </c>
    </row>
    <row r="99" spans="1:91" ht="18" x14ac:dyDescent="0.2">
      <c r="A99" s="13">
        <f t="shared" si="116"/>
        <v>92</v>
      </c>
      <c r="B99" s="170" t="s">
        <v>157</v>
      </c>
      <c r="C99" s="140" t="s">
        <v>32</v>
      </c>
      <c r="D99" s="140"/>
      <c r="E99" s="220" t="s">
        <v>33</v>
      </c>
      <c r="F99" s="141" t="s">
        <v>30</v>
      </c>
      <c r="G99" s="156">
        <f t="shared" ref="G99:L109" si="131">IF($E99=$E$6,G$6,G$7)</f>
        <v>49.52</v>
      </c>
      <c r="H99" s="156">
        <f t="shared" si="131"/>
        <v>375.6</v>
      </c>
      <c r="I99" s="156">
        <f t="shared" si="131"/>
        <v>726.93</v>
      </c>
      <c r="J99" s="156">
        <f t="shared" si="131"/>
        <v>29.23</v>
      </c>
      <c r="K99" s="156">
        <f t="shared" si="131"/>
        <v>210.52</v>
      </c>
      <c r="L99" s="156">
        <f t="shared" si="131"/>
        <v>405.84</v>
      </c>
      <c r="M99" s="156">
        <f t="shared" si="93"/>
        <v>2.0099999999999998</v>
      </c>
      <c r="N99" s="156">
        <f t="shared" si="109"/>
        <v>-0.23</v>
      </c>
      <c r="O99" s="156">
        <f t="shared" si="110"/>
        <v>7.0000000000000007E-2</v>
      </c>
      <c r="P99" s="156">
        <f t="shared" si="111"/>
        <v>0</v>
      </c>
      <c r="Q99" s="157">
        <f t="shared" si="113"/>
        <v>80.760000000000005</v>
      </c>
      <c r="R99" s="157">
        <f t="shared" si="114"/>
        <v>588.13</v>
      </c>
      <c r="S99" s="157">
        <f t="shared" si="115"/>
        <v>1134.78</v>
      </c>
      <c r="T99" s="158">
        <f t="shared" si="94"/>
        <v>0</v>
      </c>
      <c r="U99" s="158">
        <f t="shared" si="95"/>
        <v>10.7315</v>
      </c>
      <c r="V99" s="158">
        <f t="shared" si="96"/>
        <v>9.8223000000000003</v>
      </c>
      <c r="W99" s="158">
        <f t="shared" si="97"/>
        <v>9.8635999999999999</v>
      </c>
      <c r="X99" s="158">
        <f t="shared" si="98"/>
        <v>7.3700999999999999</v>
      </c>
      <c r="Y99" s="158">
        <f t="shared" si="99"/>
        <v>3.7332999999999998</v>
      </c>
      <c r="Z99" s="158">
        <f t="shared" si="100"/>
        <v>1.8322000000000001</v>
      </c>
      <c r="AA99" s="158">
        <f t="shared" si="101"/>
        <v>0.50970000000000004</v>
      </c>
      <c r="AB99" s="159">
        <f t="shared" si="105"/>
        <v>3.4836999999999998</v>
      </c>
      <c r="AC99" s="159">
        <f t="shared" si="106"/>
        <v>1.7603</v>
      </c>
      <c r="AD99" s="157">
        <f t="shared" si="102"/>
        <v>-21.63</v>
      </c>
      <c r="AE99" s="158">
        <f t="shared" si="130"/>
        <v>0</v>
      </c>
      <c r="AF99" s="158">
        <f t="shared" si="130"/>
        <v>4.96</v>
      </c>
      <c r="AG99" s="158">
        <f t="shared" si="130"/>
        <v>2.93</v>
      </c>
      <c r="AH99" s="158">
        <f t="shared" si="130"/>
        <v>2.37</v>
      </c>
      <c r="AI99" s="158">
        <f t="shared" si="130"/>
        <v>1.7</v>
      </c>
      <c r="AJ99" s="158">
        <f t="shared" si="130"/>
        <v>0.71</v>
      </c>
      <c r="AK99" s="158">
        <f t="shared" si="130"/>
        <v>0</v>
      </c>
      <c r="AL99" s="158">
        <f t="shared" si="112"/>
        <v>0.72920000000000007</v>
      </c>
      <c r="AM99" s="158">
        <f t="shared" si="125"/>
        <v>3.8699999999999998E-2</v>
      </c>
      <c r="AN99" s="158">
        <f t="shared" si="125"/>
        <v>2.3999999999999998E-3</v>
      </c>
      <c r="AO99" s="158">
        <f t="shared" si="125"/>
        <v>0.68810000000000004</v>
      </c>
      <c r="AP99" s="168">
        <f t="shared" si="125"/>
        <v>0</v>
      </c>
      <c r="AQ99" s="158">
        <f t="shared" si="107"/>
        <v>0.39069999999999999</v>
      </c>
      <c r="AR99" s="168">
        <f t="shared" si="103"/>
        <v>0.18260000000000001</v>
      </c>
      <c r="AS99" s="161">
        <f t="shared" si="108"/>
        <v>2.9417</v>
      </c>
      <c r="AT99" s="161">
        <f t="shared" si="104"/>
        <v>1.5610999999999999</v>
      </c>
      <c r="AU99" s="160">
        <f t="shared" si="104"/>
        <v>0.58279999999999998</v>
      </c>
      <c r="AV99" s="160">
        <f t="shared" si="104"/>
        <v>0.35880000000000001</v>
      </c>
      <c r="AW99" s="160">
        <f t="shared" si="104"/>
        <v>0.13</v>
      </c>
      <c r="AX99" s="160">
        <f t="shared" si="104"/>
        <v>0.13</v>
      </c>
      <c r="AY99" s="160">
        <f t="shared" si="118"/>
        <v>0.27879999999999999</v>
      </c>
      <c r="AZ99" s="161">
        <f t="shared" si="117"/>
        <v>0.1409</v>
      </c>
      <c r="BA99" s="162">
        <v>0.99288900000000002</v>
      </c>
      <c r="BB99" s="163">
        <v>38.81</v>
      </c>
      <c r="BC99" s="164">
        <f>$BB$9</f>
        <v>38.81</v>
      </c>
      <c r="BD99" s="164"/>
      <c r="BE99" s="165">
        <f t="shared" ref="BE99:BN109" si="132">IF($E99=$E$6,BE$6,BE$7)</f>
        <v>58.97</v>
      </c>
      <c r="BF99" s="165">
        <f t="shared" si="132"/>
        <v>566.34</v>
      </c>
      <c r="BG99" s="165">
        <f t="shared" si="132"/>
        <v>1112.9899999999998</v>
      </c>
      <c r="BH99" s="158">
        <f t="shared" si="132"/>
        <v>7.4333999999999998</v>
      </c>
      <c r="BI99" s="158">
        <f t="shared" si="132"/>
        <v>23.1249</v>
      </c>
      <c r="BJ99" s="158">
        <f t="shared" si="132"/>
        <v>20.185700000000001</v>
      </c>
      <c r="BK99" s="158">
        <f t="shared" si="132"/>
        <v>19.667000000000002</v>
      </c>
      <c r="BL99" s="158">
        <f t="shared" si="132"/>
        <v>16.503499999999999</v>
      </c>
      <c r="BM99" s="158">
        <f t="shared" si="132"/>
        <v>11.8767</v>
      </c>
      <c r="BN99" s="158">
        <f t="shared" si="132"/>
        <v>6.0236999999999998</v>
      </c>
      <c r="BO99" s="158">
        <f t="shared" ref="BO99:BX109" si="133">IF($E99=$E$6,BO$6,BO$7)</f>
        <v>4.7012</v>
      </c>
      <c r="BP99" s="158">
        <f t="shared" si="133"/>
        <v>7.4333999999999998</v>
      </c>
      <c r="BQ99" s="158">
        <f t="shared" si="133"/>
        <v>23.1249</v>
      </c>
      <c r="BR99" s="158">
        <f t="shared" si="133"/>
        <v>20.185700000000001</v>
      </c>
      <c r="BS99" s="158">
        <f t="shared" si="133"/>
        <v>19.667000000000002</v>
      </c>
      <c r="BT99" s="158">
        <f t="shared" si="133"/>
        <v>16.503499999999999</v>
      </c>
      <c r="BU99" s="158">
        <f t="shared" si="133"/>
        <v>11.8767</v>
      </c>
      <c r="BV99" s="158">
        <f t="shared" si="133"/>
        <v>6.0236999999999998</v>
      </c>
      <c r="BW99" s="158">
        <f t="shared" si="133"/>
        <v>4.7012</v>
      </c>
      <c r="BX99" s="158">
        <f t="shared" si="133"/>
        <v>7.8240999999999996</v>
      </c>
      <c r="BY99" s="158">
        <f t="shared" ref="BY99:CM109" si="134">IF($E99=$E$6,BY$6,BY$7)</f>
        <v>23.515599999999999</v>
      </c>
      <c r="BZ99" s="158">
        <f t="shared" si="134"/>
        <v>20.5764</v>
      </c>
      <c r="CA99" s="158">
        <f t="shared" si="134"/>
        <v>20.057700000000001</v>
      </c>
      <c r="CB99" s="158">
        <f t="shared" si="134"/>
        <v>16.894200000000001</v>
      </c>
      <c r="CC99" s="158">
        <f t="shared" si="134"/>
        <v>12.267400000000002</v>
      </c>
      <c r="CD99" s="158">
        <f t="shared" si="134"/>
        <v>6.2062999999999997</v>
      </c>
      <c r="CE99" s="158">
        <f t="shared" si="134"/>
        <v>4.8837999999999999</v>
      </c>
      <c r="CF99" s="158">
        <f t="shared" si="134"/>
        <v>7.8240999999999996</v>
      </c>
      <c r="CG99" s="158">
        <f t="shared" si="134"/>
        <v>23.515599999999999</v>
      </c>
      <c r="CH99" s="158">
        <f t="shared" si="134"/>
        <v>20.5764</v>
      </c>
      <c r="CI99" s="158">
        <f t="shared" si="134"/>
        <v>20.057700000000001</v>
      </c>
      <c r="CJ99" s="158">
        <f t="shared" si="134"/>
        <v>16.894200000000001</v>
      </c>
      <c r="CK99" s="158">
        <f t="shared" si="134"/>
        <v>12.267400000000002</v>
      </c>
      <c r="CL99" s="158">
        <f t="shared" si="134"/>
        <v>6.2062999999999997</v>
      </c>
      <c r="CM99" s="166">
        <f t="shared" si="134"/>
        <v>4.8837999999999999</v>
      </c>
    </row>
    <row r="100" spans="1:91" x14ac:dyDescent="0.2">
      <c r="A100" s="13">
        <f t="shared" si="116"/>
        <v>93</v>
      </c>
      <c r="B100" s="167" t="s">
        <v>158</v>
      </c>
      <c r="C100" s="153" t="s">
        <v>35</v>
      </c>
      <c r="D100" s="153"/>
      <c r="E100" s="153" t="s">
        <v>29</v>
      </c>
      <c r="F100" s="155" t="s">
        <v>30</v>
      </c>
      <c r="G100" s="156">
        <f t="shared" si="131"/>
        <v>40.26</v>
      </c>
      <c r="H100" s="156">
        <f t="shared" si="131"/>
        <v>295.72000000000003</v>
      </c>
      <c r="I100" s="156">
        <f t="shared" si="131"/>
        <v>604.12</v>
      </c>
      <c r="J100" s="156">
        <f t="shared" si="131"/>
        <v>27.33</v>
      </c>
      <c r="K100" s="156">
        <f t="shared" si="131"/>
        <v>189.98</v>
      </c>
      <c r="L100" s="156">
        <f t="shared" si="131"/>
        <v>386.34</v>
      </c>
      <c r="M100" s="156">
        <f t="shared" si="93"/>
        <v>2.0099999999999998</v>
      </c>
      <c r="N100" s="156">
        <f t="shared" si="109"/>
        <v>-0.35</v>
      </c>
      <c r="O100" s="156">
        <f t="shared" si="110"/>
        <v>-0.01</v>
      </c>
      <c r="P100" s="156">
        <f t="shared" si="111"/>
        <v>0</v>
      </c>
      <c r="Q100" s="157">
        <f t="shared" si="113"/>
        <v>69.600000000000009</v>
      </c>
      <c r="R100" s="157">
        <f t="shared" si="114"/>
        <v>487.71000000000004</v>
      </c>
      <c r="S100" s="157">
        <f t="shared" si="115"/>
        <v>992.47</v>
      </c>
      <c r="T100" s="158">
        <f t="shared" si="94"/>
        <v>0</v>
      </c>
      <c r="U100" s="158">
        <f t="shared" si="95"/>
        <v>7.9367000000000001</v>
      </c>
      <c r="V100" s="158">
        <f t="shared" si="96"/>
        <v>7.2643000000000004</v>
      </c>
      <c r="W100" s="158">
        <f t="shared" si="97"/>
        <v>7.2949000000000002</v>
      </c>
      <c r="X100" s="158">
        <f t="shared" si="98"/>
        <v>5.4508000000000001</v>
      </c>
      <c r="Y100" s="158">
        <f t="shared" si="99"/>
        <v>2.7610000000000001</v>
      </c>
      <c r="Z100" s="158">
        <f t="shared" si="100"/>
        <v>1.3551</v>
      </c>
      <c r="AA100" s="158">
        <f t="shared" si="101"/>
        <v>0.377</v>
      </c>
      <c r="AB100" s="159">
        <f t="shared" si="105"/>
        <v>3.4836999999999998</v>
      </c>
      <c r="AC100" s="159">
        <f t="shared" si="106"/>
        <v>1.7603</v>
      </c>
      <c r="AD100" s="157">
        <f t="shared" si="102"/>
        <v>-21.63</v>
      </c>
      <c r="AE100" s="158">
        <f t="shared" si="130"/>
        <v>0</v>
      </c>
      <c r="AF100" s="158">
        <f t="shared" si="130"/>
        <v>4.96</v>
      </c>
      <c r="AG100" s="158">
        <f t="shared" si="130"/>
        <v>2.93</v>
      </c>
      <c r="AH100" s="158">
        <f t="shared" si="130"/>
        <v>2.37</v>
      </c>
      <c r="AI100" s="158">
        <f t="shared" si="130"/>
        <v>1.7</v>
      </c>
      <c r="AJ100" s="158">
        <f t="shared" si="130"/>
        <v>0.71</v>
      </c>
      <c r="AK100" s="158">
        <f t="shared" si="130"/>
        <v>0</v>
      </c>
      <c r="AL100" s="158">
        <f t="shared" si="112"/>
        <v>0.72920000000000007</v>
      </c>
      <c r="AM100" s="158">
        <f t="shared" si="125"/>
        <v>3.8699999999999998E-2</v>
      </c>
      <c r="AN100" s="158">
        <f t="shared" si="125"/>
        <v>2.3999999999999998E-3</v>
      </c>
      <c r="AO100" s="158">
        <f t="shared" si="125"/>
        <v>0.68810000000000004</v>
      </c>
      <c r="AP100" s="168">
        <f t="shared" si="125"/>
        <v>0</v>
      </c>
      <c r="AQ100" s="158">
        <f t="shared" si="107"/>
        <v>0.39069999999999999</v>
      </c>
      <c r="AR100" s="168">
        <f t="shared" si="103"/>
        <v>0.18260000000000001</v>
      </c>
      <c r="AS100" s="161">
        <f t="shared" si="108"/>
        <v>2.9417</v>
      </c>
      <c r="AT100" s="161">
        <f t="shared" si="104"/>
        <v>1.5610999999999999</v>
      </c>
      <c r="AU100" s="160">
        <f t="shared" si="104"/>
        <v>0.58279999999999998</v>
      </c>
      <c r="AV100" s="160">
        <f t="shared" si="104"/>
        <v>0.35880000000000001</v>
      </c>
      <c r="AW100" s="160">
        <f t="shared" si="104"/>
        <v>0.13</v>
      </c>
      <c r="AX100" s="160">
        <f t="shared" si="104"/>
        <v>0.13</v>
      </c>
      <c r="AY100" s="160">
        <f t="shared" si="118"/>
        <v>0.27879999999999999</v>
      </c>
      <c r="AZ100" s="161">
        <f t="shared" si="117"/>
        <v>0.1409</v>
      </c>
      <c r="BA100" s="158">
        <f>IF(AK100=$E$6,BA$6,BA$7)</f>
        <v>1.033655</v>
      </c>
      <c r="BB100" s="158">
        <f>IF(AK100=$E$6,BB$6,BB$7)</f>
        <v>38.97</v>
      </c>
      <c r="BC100" s="158">
        <f>IF(AK100=$E$6,BC$6,BC$7)</f>
        <v>38.801000000000002</v>
      </c>
      <c r="BD100" s="158">
        <f>IF(AK100=$E$6,BD$6,BD$7)</f>
        <v>0</v>
      </c>
      <c r="BE100" s="165">
        <f t="shared" si="132"/>
        <v>47.610000000000014</v>
      </c>
      <c r="BF100" s="165">
        <f t="shared" si="132"/>
        <v>465.72</v>
      </c>
      <c r="BG100" s="165">
        <f t="shared" si="132"/>
        <v>970.48</v>
      </c>
      <c r="BH100" s="158">
        <f t="shared" si="132"/>
        <v>7.4333999999999998</v>
      </c>
      <c r="BI100" s="158">
        <f t="shared" si="132"/>
        <v>20.330100000000002</v>
      </c>
      <c r="BJ100" s="158">
        <f t="shared" si="132"/>
        <v>17.627700000000001</v>
      </c>
      <c r="BK100" s="158">
        <f t="shared" si="132"/>
        <v>17.098300000000002</v>
      </c>
      <c r="BL100" s="158">
        <f t="shared" si="132"/>
        <v>14.584199999999999</v>
      </c>
      <c r="BM100" s="158">
        <f t="shared" si="132"/>
        <v>10.904399999999999</v>
      </c>
      <c r="BN100" s="158">
        <f t="shared" si="132"/>
        <v>5.5466000000000006</v>
      </c>
      <c r="BO100" s="158">
        <f t="shared" si="133"/>
        <v>4.5685000000000002</v>
      </c>
      <c r="BP100" s="158">
        <f t="shared" si="133"/>
        <v>7.4333999999999998</v>
      </c>
      <c r="BQ100" s="158">
        <f t="shared" si="133"/>
        <v>20.330100000000002</v>
      </c>
      <c r="BR100" s="158">
        <f t="shared" si="133"/>
        <v>17.627700000000001</v>
      </c>
      <c r="BS100" s="158">
        <f t="shared" si="133"/>
        <v>17.098300000000002</v>
      </c>
      <c r="BT100" s="158">
        <f t="shared" si="133"/>
        <v>14.584199999999999</v>
      </c>
      <c r="BU100" s="158">
        <f t="shared" si="133"/>
        <v>10.904399999999999</v>
      </c>
      <c r="BV100" s="158">
        <f t="shared" si="133"/>
        <v>5.5466000000000006</v>
      </c>
      <c r="BW100" s="158">
        <f t="shared" si="133"/>
        <v>4.5685000000000002</v>
      </c>
      <c r="BX100" s="158">
        <f t="shared" si="133"/>
        <v>7.8240999999999996</v>
      </c>
      <c r="BY100" s="158">
        <f t="shared" si="134"/>
        <v>20.720800000000001</v>
      </c>
      <c r="BZ100" s="158">
        <f t="shared" si="134"/>
        <v>18.018400000000003</v>
      </c>
      <c r="CA100" s="158">
        <f t="shared" si="134"/>
        <v>17.489000000000004</v>
      </c>
      <c r="CB100" s="158">
        <f t="shared" si="134"/>
        <v>14.974900000000002</v>
      </c>
      <c r="CC100" s="158">
        <f t="shared" si="134"/>
        <v>11.295100000000001</v>
      </c>
      <c r="CD100" s="158">
        <f t="shared" si="134"/>
        <v>5.7292000000000005</v>
      </c>
      <c r="CE100" s="158">
        <f t="shared" si="134"/>
        <v>4.7511000000000001</v>
      </c>
      <c r="CF100" s="158">
        <f t="shared" si="134"/>
        <v>7.8240999999999996</v>
      </c>
      <c r="CG100" s="158">
        <f t="shared" si="134"/>
        <v>20.720800000000001</v>
      </c>
      <c r="CH100" s="158">
        <f t="shared" si="134"/>
        <v>18.018400000000003</v>
      </c>
      <c r="CI100" s="158">
        <f t="shared" si="134"/>
        <v>17.489000000000004</v>
      </c>
      <c r="CJ100" s="158">
        <f t="shared" si="134"/>
        <v>14.974900000000002</v>
      </c>
      <c r="CK100" s="158">
        <f t="shared" si="134"/>
        <v>11.295100000000001</v>
      </c>
      <c r="CL100" s="158">
        <f t="shared" si="134"/>
        <v>5.7292000000000005</v>
      </c>
      <c r="CM100" s="166">
        <f t="shared" si="134"/>
        <v>4.7511000000000001</v>
      </c>
    </row>
    <row r="101" spans="1:91" x14ac:dyDescent="0.2">
      <c r="A101" s="13">
        <f t="shared" si="116"/>
        <v>94</v>
      </c>
      <c r="B101" s="167" t="s">
        <v>159</v>
      </c>
      <c r="C101" s="153" t="s">
        <v>37</v>
      </c>
      <c r="D101" s="153"/>
      <c r="E101" s="153" t="s">
        <v>29</v>
      </c>
      <c r="F101" s="155" t="s">
        <v>30</v>
      </c>
      <c r="G101" s="156">
        <f t="shared" si="131"/>
        <v>40.26</v>
      </c>
      <c r="H101" s="156">
        <f t="shared" si="131"/>
        <v>295.72000000000003</v>
      </c>
      <c r="I101" s="156">
        <f t="shared" si="131"/>
        <v>604.12</v>
      </c>
      <c r="J101" s="156">
        <f t="shared" si="131"/>
        <v>27.33</v>
      </c>
      <c r="K101" s="156">
        <f t="shared" si="131"/>
        <v>189.98</v>
      </c>
      <c r="L101" s="156">
        <f t="shared" si="131"/>
        <v>386.34</v>
      </c>
      <c r="M101" s="156">
        <f t="shared" si="93"/>
        <v>2.0099999999999998</v>
      </c>
      <c r="N101" s="156">
        <f t="shared" si="109"/>
        <v>-0.35</v>
      </c>
      <c r="O101" s="156">
        <f t="shared" si="110"/>
        <v>-0.01</v>
      </c>
      <c r="P101" s="156">
        <f t="shared" si="111"/>
        <v>0</v>
      </c>
      <c r="Q101" s="157">
        <f t="shared" si="113"/>
        <v>69.600000000000009</v>
      </c>
      <c r="R101" s="157">
        <f t="shared" si="114"/>
        <v>487.71000000000004</v>
      </c>
      <c r="S101" s="157">
        <f t="shared" si="115"/>
        <v>992.47</v>
      </c>
      <c r="T101" s="158">
        <f t="shared" si="94"/>
        <v>0</v>
      </c>
      <c r="U101" s="158">
        <f t="shared" si="95"/>
        <v>7.9367000000000001</v>
      </c>
      <c r="V101" s="158">
        <f t="shared" si="96"/>
        <v>7.2643000000000004</v>
      </c>
      <c r="W101" s="158">
        <f t="shared" si="97"/>
        <v>7.2949000000000002</v>
      </c>
      <c r="X101" s="158">
        <f t="shared" si="98"/>
        <v>5.4508000000000001</v>
      </c>
      <c r="Y101" s="158">
        <f t="shared" si="99"/>
        <v>2.7610000000000001</v>
      </c>
      <c r="Z101" s="158">
        <f t="shared" si="100"/>
        <v>1.3551</v>
      </c>
      <c r="AA101" s="158">
        <f t="shared" si="101"/>
        <v>0.377</v>
      </c>
      <c r="AB101" s="159">
        <f t="shared" si="105"/>
        <v>3.4836999999999998</v>
      </c>
      <c r="AC101" s="159">
        <f t="shared" si="106"/>
        <v>1.7603</v>
      </c>
      <c r="AD101" s="157">
        <f t="shared" si="102"/>
        <v>-21.63</v>
      </c>
      <c r="AE101" s="158">
        <f t="shared" si="130"/>
        <v>0</v>
      </c>
      <c r="AF101" s="158">
        <f t="shared" si="130"/>
        <v>4.96</v>
      </c>
      <c r="AG101" s="158">
        <f t="shared" si="130"/>
        <v>2.93</v>
      </c>
      <c r="AH101" s="158">
        <f t="shared" si="130"/>
        <v>2.37</v>
      </c>
      <c r="AI101" s="158">
        <f t="shared" si="130"/>
        <v>1.7</v>
      </c>
      <c r="AJ101" s="158">
        <f t="shared" si="130"/>
        <v>0.71</v>
      </c>
      <c r="AK101" s="158">
        <f t="shared" si="130"/>
        <v>0</v>
      </c>
      <c r="AL101" s="158">
        <f t="shared" si="112"/>
        <v>0.72920000000000007</v>
      </c>
      <c r="AM101" s="158">
        <f t="shared" si="125"/>
        <v>3.8699999999999998E-2</v>
      </c>
      <c r="AN101" s="158">
        <f t="shared" si="125"/>
        <v>2.3999999999999998E-3</v>
      </c>
      <c r="AO101" s="158">
        <f t="shared" si="125"/>
        <v>0.68810000000000004</v>
      </c>
      <c r="AP101" s="168">
        <f t="shared" si="125"/>
        <v>0</v>
      </c>
      <c r="AQ101" s="158">
        <f t="shared" si="107"/>
        <v>0.39069999999999999</v>
      </c>
      <c r="AR101" s="168">
        <f t="shared" si="103"/>
        <v>0.18260000000000001</v>
      </c>
      <c r="AS101" s="161">
        <f t="shared" si="108"/>
        <v>2.9417</v>
      </c>
      <c r="AT101" s="161">
        <f t="shared" si="104"/>
        <v>1.5610999999999999</v>
      </c>
      <c r="AU101" s="160">
        <f t="shared" si="104"/>
        <v>0.58279999999999998</v>
      </c>
      <c r="AV101" s="160">
        <f t="shared" si="104"/>
        <v>0.35880000000000001</v>
      </c>
      <c r="AW101" s="160">
        <f t="shared" si="104"/>
        <v>0.13</v>
      </c>
      <c r="AX101" s="160">
        <f t="shared" si="104"/>
        <v>0.13</v>
      </c>
      <c r="AY101" s="160">
        <f t="shared" si="118"/>
        <v>0.27879999999999999</v>
      </c>
      <c r="AZ101" s="161">
        <f t="shared" si="117"/>
        <v>0.1409</v>
      </c>
      <c r="BA101" s="162">
        <v>1.0122139999999999</v>
      </c>
      <c r="BB101" s="163">
        <v>38.700000000000003</v>
      </c>
      <c r="BC101" s="164">
        <f>$BB$11</f>
        <v>38.700000000000003</v>
      </c>
      <c r="BD101" s="164"/>
      <c r="BE101" s="165">
        <f t="shared" si="132"/>
        <v>47.610000000000014</v>
      </c>
      <c r="BF101" s="165">
        <f t="shared" si="132"/>
        <v>465.72</v>
      </c>
      <c r="BG101" s="165">
        <f t="shared" si="132"/>
        <v>970.48</v>
      </c>
      <c r="BH101" s="158">
        <f t="shared" si="132"/>
        <v>7.4333999999999998</v>
      </c>
      <c r="BI101" s="158">
        <f t="shared" si="132"/>
        <v>20.330100000000002</v>
      </c>
      <c r="BJ101" s="158">
        <f t="shared" si="132"/>
        <v>17.627700000000001</v>
      </c>
      <c r="BK101" s="158">
        <f t="shared" si="132"/>
        <v>17.098300000000002</v>
      </c>
      <c r="BL101" s="158">
        <f t="shared" si="132"/>
        <v>14.584199999999999</v>
      </c>
      <c r="BM101" s="158">
        <f t="shared" si="132"/>
        <v>10.904399999999999</v>
      </c>
      <c r="BN101" s="158">
        <f t="shared" si="132"/>
        <v>5.5466000000000006</v>
      </c>
      <c r="BO101" s="158">
        <f t="shared" si="133"/>
        <v>4.5685000000000002</v>
      </c>
      <c r="BP101" s="158">
        <f t="shared" si="133"/>
        <v>7.4333999999999998</v>
      </c>
      <c r="BQ101" s="158">
        <f t="shared" si="133"/>
        <v>20.330100000000002</v>
      </c>
      <c r="BR101" s="158">
        <f t="shared" si="133"/>
        <v>17.627700000000001</v>
      </c>
      <c r="BS101" s="158">
        <f t="shared" si="133"/>
        <v>17.098300000000002</v>
      </c>
      <c r="BT101" s="158">
        <f t="shared" si="133"/>
        <v>14.584199999999999</v>
      </c>
      <c r="BU101" s="158">
        <f t="shared" si="133"/>
        <v>10.904399999999999</v>
      </c>
      <c r="BV101" s="158">
        <f t="shared" si="133"/>
        <v>5.5466000000000006</v>
      </c>
      <c r="BW101" s="158">
        <f t="shared" si="133"/>
        <v>4.5685000000000002</v>
      </c>
      <c r="BX101" s="158">
        <f t="shared" si="133"/>
        <v>7.8240999999999996</v>
      </c>
      <c r="BY101" s="158">
        <f t="shared" si="134"/>
        <v>20.720800000000001</v>
      </c>
      <c r="BZ101" s="158">
        <f t="shared" si="134"/>
        <v>18.018400000000003</v>
      </c>
      <c r="CA101" s="158">
        <f t="shared" si="134"/>
        <v>17.489000000000004</v>
      </c>
      <c r="CB101" s="158">
        <f t="shared" si="134"/>
        <v>14.974900000000002</v>
      </c>
      <c r="CC101" s="158">
        <f t="shared" si="134"/>
        <v>11.295100000000001</v>
      </c>
      <c r="CD101" s="158">
        <f t="shared" si="134"/>
        <v>5.7292000000000005</v>
      </c>
      <c r="CE101" s="158">
        <f t="shared" si="134"/>
        <v>4.7511000000000001</v>
      </c>
      <c r="CF101" s="158">
        <f t="shared" si="134"/>
        <v>7.8240999999999996</v>
      </c>
      <c r="CG101" s="158">
        <f t="shared" si="134"/>
        <v>20.720800000000001</v>
      </c>
      <c r="CH101" s="158">
        <f t="shared" si="134"/>
        <v>18.018400000000003</v>
      </c>
      <c r="CI101" s="158">
        <f t="shared" si="134"/>
        <v>17.489000000000004</v>
      </c>
      <c r="CJ101" s="158">
        <f t="shared" si="134"/>
        <v>14.974900000000002</v>
      </c>
      <c r="CK101" s="158">
        <f t="shared" si="134"/>
        <v>11.295100000000001</v>
      </c>
      <c r="CL101" s="158">
        <f t="shared" si="134"/>
        <v>5.7292000000000005</v>
      </c>
      <c r="CM101" s="166">
        <f t="shared" si="134"/>
        <v>4.7511000000000001</v>
      </c>
    </row>
    <row r="102" spans="1:91" ht="18" x14ac:dyDescent="0.2">
      <c r="A102" s="13">
        <f t="shared" si="116"/>
        <v>95</v>
      </c>
      <c r="B102" s="167" t="s">
        <v>160</v>
      </c>
      <c r="C102" s="153" t="s">
        <v>74</v>
      </c>
      <c r="D102" s="153"/>
      <c r="E102" s="153" t="s">
        <v>29</v>
      </c>
      <c r="F102" s="155" t="s">
        <v>30</v>
      </c>
      <c r="G102" s="156">
        <f t="shared" si="131"/>
        <v>40.26</v>
      </c>
      <c r="H102" s="156">
        <f t="shared" si="131"/>
        <v>295.72000000000003</v>
      </c>
      <c r="I102" s="156">
        <f t="shared" si="131"/>
        <v>604.12</v>
      </c>
      <c r="J102" s="156">
        <f t="shared" si="131"/>
        <v>27.33</v>
      </c>
      <c r="K102" s="156">
        <f t="shared" si="131"/>
        <v>189.98</v>
      </c>
      <c r="L102" s="156">
        <f t="shared" si="131"/>
        <v>386.34</v>
      </c>
      <c r="M102" s="156">
        <f t="shared" si="93"/>
        <v>2.0099999999999998</v>
      </c>
      <c r="N102" s="156">
        <f t="shared" si="109"/>
        <v>-0.35</v>
      </c>
      <c r="O102" s="156">
        <f t="shared" si="110"/>
        <v>-0.01</v>
      </c>
      <c r="P102" s="156">
        <f t="shared" si="111"/>
        <v>0</v>
      </c>
      <c r="Q102" s="157">
        <f t="shared" si="113"/>
        <v>69.600000000000009</v>
      </c>
      <c r="R102" s="157">
        <f t="shared" si="114"/>
        <v>487.71000000000004</v>
      </c>
      <c r="S102" s="157">
        <f t="shared" si="115"/>
        <v>992.47</v>
      </c>
      <c r="T102" s="158">
        <f t="shared" si="94"/>
        <v>0</v>
      </c>
      <c r="U102" s="158">
        <f t="shared" si="95"/>
        <v>7.9367000000000001</v>
      </c>
      <c r="V102" s="158">
        <f t="shared" si="96"/>
        <v>7.2643000000000004</v>
      </c>
      <c r="W102" s="158">
        <f t="shared" si="97"/>
        <v>7.2949000000000002</v>
      </c>
      <c r="X102" s="158">
        <f t="shared" si="98"/>
        <v>5.4508000000000001</v>
      </c>
      <c r="Y102" s="158">
        <f t="shared" si="99"/>
        <v>2.7610000000000001</v>
      </c>
      <c r="Z102" s="158">
        <f t="shared" si="100"/>
        <v>1.3551</v>
      </c>
      <c r="AA102" s="158">
        <f t="shared" si="101"/>
        <v>0.377</v>
      </c>
      <c r="AB102" s="159">
        <f t="shared" si="105"/>
        <v>3.4836999999999998</v>
      </c>
      <c r="AC102" s="159">
        <f t="shared" si="106"/>
        <v>1.7603</v>
      </c>
      <c r="AD102" s="157">
        <f t="shared" si="102"/>
        <v>-21.63</v>
      </c>
      <c r="AE102" s="158">
        <f t="shared" si="130"/>
        <v>0</v>
      </c>
      <c r="AF102" s="158">
        <f t="shared" si="130"/>
        <v>4.96</v>
      </c>
      <c r="AG102" s="158">
        <f t="shared" si="130"/>
        <v>2.93</v>
      </c>
      <c r="AH102" s="158">
        <f t="shared" si="130"/>
        <v>2.37</v>
      </c>
      <c r="AI102" s="158">
        <f t="shared" si="130"/>
        <v>1.7</v>
      </c>
      <c r="AJ102" s="158">
        <f t="shared" si="130"/>
        <v>0.71</v>
      </c>
      <c r="AK102" s="158">
        <f t="shared" si="130"/>
        <v>0</v>
      </c>
      <c r="AL102" s="158">
        <f t="shared" si="112"/>
        <v>0.72920000000000007</v>
      </c>
      <c r="AM102" s="158">
        <f t="shared" si="125"/>
        <v>3.8699999999999998E-2</v>
      </c>
      <c r="AN102" s="158">
        <f t="shared" si="125"/>
        <v>2.3999999999999998E-3</v>
      </c>
      <c r="AO102" s="158">
        <f t="shared" si="125"/>
        <v>0.68810000000000004</v>
      </c>
      <c r="AP102" s="168">
        <f t="shared" si="125"/>
        <v>0</v>
      </c>
      <c r="AQ102" s="158">
        <f t="shared" si="107"/>
        <v>0.39069999999999999</v>
      </c>
      <c r="AR102" s="168">
        <f t="shared" si="103"/>
        <v>0.18260000000000001</v>
      </c>
      <c r="AS102" s="161">
        <f t="shared" si="108"/>
        <v>2.9417</v>
      </c>
      <c r="AT102" s="161">
        <f t="shared" si="104"/>
        <v>1.5610999999999999</v>
      </c>
      <c r="AU102" s="160">
        <f t="shared" si="104"/>
        <v>0.58279999999999998</v>
      </c>
      <c r="AV102" s="160">
        <f t="shared" si="104"/>
        <v>0.35880000000000001</v>
      </c>
      <c r="AW102" s="160">
        <f t="shared" si="104"/>
        <v>0.13</v>
      </c>
      <c r="AX102" s="160">
        <f t="shared" si="104"/>
        <v>0.13</v>
      </c>
      <c r="AY102" s="160">
        <f t="shared" si="118"/>
        <v>0.27879999999999999</v>
      </c>
      <c r="AZ102" s="161">
        <f t="shared" si="117"/>
        <v>0.1409</v>
      </c>
      <c r="BA102" s="162">
        <v>1.0315529999999999</v>
      </c>
      <c r="BB102" s="163">
        <v>38.869999999999997</v>
      </c>
      <c r="BC102" s="164">
        <f>$BB$34</f>
        <v>38.869999999999997</v>
      </c>
      <c r="BD102" s="164"/>
      <c r="BE102" s="165">
        <f t="shared" si="132"/>
        <v>47.610000000000014</v>
      </c>
      <c r="BF102" s="165">
        <f t="shared" si="132"/>
        <v>465.72</v>
      </c>
      <c r="BG102" s="165">
        <f t="shared" si="132"/>
        <v>970.48</v>
      </c>
      <c r="BH102" s="158">
        <f t="shared" si="132"/>
        <v>7.4333999999999998</v>
      </c>
      <c r="BI102" s="158">
        <f t="shared" si="132"/>
        <v>20.330100000000002</v>
      </c>
      <c r="BJ102" s="158">
        <f t="shared" si="132"/>
        <v>17.627700000000001</v>
      </c>
      <c r="BK102" s="158">
        <f t="shared" si="132"/>
        <v>17.098300000000002</v>
      </c>
      <c r="BL102" s="158">
        <f t="shared" si="132"/>
        <v>14.584199999999999</v>
      </c>
      <c r="BM102" s="158">
        <f t="shared" si="132"/>
        <v>10.904399999999999</v>
      </c>
      <c r="BN102" s="158">
        <f t="shared" si="132"/>
        <v>5.5466000000000006</v>
      </c>
      <c r="BO102" s="158">
        <f t="shared" si="133"/>
        <v>4.5685000000000002</v>
      </c>
      <c r="BP102" s="158">
        <f t="shared" si="133"/>
        <v>7.4333999999999998</v>
      </c>
      <c r="BQ102" s="158">
        <f t="shared" si="133"/>
        <v>20.330100000000002</v>
      </c>
      <c r="BR102" s="158">
        <f t="shared" si="133"/>
        <v>17.627700000000001</v>
      </c>
      <c r="BS102" s="158">
        <f t="shared" si="133"/>
        <v>17.098300000000002</v>
      </c>
      <c r="BT102" s="158">
        <f t="shared" si="133"/>
        <v>14.584199999999999</v>
      </c>
      <c r="BU102" s="158">
        <f t="shared" si="133"/>
        <v>10.904399999999999</v>
      </c>
      <c r="BV102" s="158">
        <f t="shared" si="133"/>
        <v>5.5466000000000006</v>
      </c>
      <c r="BW102" s="158">
        <f t="shared" si="133"/>
        <v>4.5685000000000002</v>
      </c>
      <c r="BX102" s="158">
        <f t="shared" si="133"/>
        <v>7.8240999999999996</v>
      </c>
      <c r="BY102" s="158">
        <f t="shared" si="134"/>
        <v>20.720800000000001</v>
      </c>
      <c r="BZ102" s="158">
        <f t="shared" si="134"/>
        <v>18.018400000000003</v>
      </c>
      <c r="CA102" s="158">
        <f t="shared" si="134"/>
        <v>17.489000000000004</v>
      </c>
      <c r="CB102" s="158">
        <f t="shared" si="134"/>
        <v>14.974900000000002</v>
      </c>
      <c r="CC102" s="158">
        <f t="shared" si="134"/>
        <v>11.295100000000001</v>
      </c>
      <c r="CD102" s="158">
        <f t="shared" si="134"/>
        <v>5.7292000000000005</v>
      </c>
      <c r="CE102" s="158">
        <f t="shared" si="134"/>
        <v>4.7511000000000001</v>
      </c>
      <c r="CF102" s="158">
        <f t="shared" si="134"/>
        <v>7.8240999999999996</v>
      </c>
      <c r="CG102" s="158">
        <f t="shared" si="134"/>
        <v>20.720800000000001</v>
      </c>
      <c r="CH102" s="158">
        <f t="shared" si="134"/>
        <v>18.018400000000003</v>
      </c>
      <c r="CI102" s="158">
        <f t="shared" si="134"/>
        <v>17.489000000000004</v>
      </c>
      <c r="CJ102" s="158">
        <f t="shared" si="134"/>
        <v>14.974900000000002</v>
      </c>
      <c r="CK102" s="158">
        <f t="shared" si="134"/>
        <v>11.295100000000001</v>
      </c>
      <c r="CL102" s="158">
        <f t="shared" si="134"/>
        <v>5.7292000000000005</v>
      </c>
      <c r="CM102" s="166">
        <f t="shared" si="134"/>
        <v>4.7511000000000001</v>
      </c>
    </row>
    <row r="103" spans="1:91" ht="18" x14ac:dyDescent="0.2">
      <c r="A103" s="13">
        <f t="shared" si="116"/>
        <v>96</v>
      </c>
      <c r="B103" s="170" t="s">
        <v>161</v>
      </c>
      <c r="C103" s="140" t="s">
        <v>32</v>
      </c>
      <c r="D103" s="140"/>
      <c r="E103" s="220" t="s">
        <v>33</v>
      </c>
      <c r="F103" s="141" t="s">
        <v>30</v>
      </c>
      <c r="G103" s="156">
        <f t="shared" si="131"/>
        <v>49.52</v>
      </c>
      <c r="H103" s="156">
        <f t="shared" si="131"/>
        <v>375.6</v>
      </c>
      <c r="I103" s="156">
        <f t="shared" si="131"/>
        <v>726.93</v>
      </c>
      <c r="J103" s="156">
        <f t="shared" si="131"/>
        <v>29.23</v>
      </c>
      <c r="K103" s="156">
        <f t="shared" si="131"/>
        <v>210.52</v>
      </c>
      <c r="L103" s="156">
        <f t="shared" si="131"/>
        <v>405.84</v>
      </c>
      <c r="M103" s="156">
        <f t="shared" si="93"/>
        <v>2.0099999999999998</v>
      </c>
      <c r="N103" s="156">
        <f t="shared" si="109"/>
        <v>-0.23</v>
      </c>
      <c r="O103" s="156">
        <f t="shared" si="110"/>
        <v>7.0000000000000007E-2</v>
      </c>
      <c r="P103" s="156">
        <f t="shared" si="111"/>
        <v>0</v>
      </c>
      <c r="Q103" s="157">
        <f t="shared" si="113"/>
        <v>80.760000000000005</v>
      </c>
      <c r="R103" s="157">
        <f t="shared" si="114"/>
        <v>588.13</v>
      </c>
      <c r="S103" s="157">
        <f t="shared" si="115"/>
        <v>1134.78</v>
      </c>
      <c r="T103" s="158">
        <f t="shared" si="94"/>
        <v>0</v>
      </c>
      <c r="U103" s="158">
        <f t="shared" si="95"/>
        <v>10.7315</v>
      </c>
      <c r="V103" s="158">
        <f t="shared" si="96"/>
        <v>9.8223000000000003</v>
      </c>
      <c r="W103" s="158">
        <f t="shared" si="97"/>
        <v>9.8635999999999999</v>
      </c>
      <c r="X103" s="158">
        <f t="shared" si="98"/>
        <v>7.3700999999999999</v>
      </c>
      <c r="Y103" s="158">
        <f t="shared" si="99"/>
        <v>3.7332999999999998</v>
      </c>
      <c r="Z103" s="158">
        <f t="shared" si="100"/>
        <v>1.8322000000000001</v>
      </c>
      <c r="AA103" s="158">
        <f t="shared" si="101"/>
        <v>0.50970000000000004</v>
      </c>
      <c r="AB103" s="159">
        <f t="shared" si="105"/>
        <v>3.4836999999999998</v>
      </c>
      <c r="AC103" s="159">
        <f t="shared" si="106"/>
        <v>1.7603</v>
      </c>
      <c r="AD103" s="157">
        <f t="shared" si="102"/>
        <v>-21.63</v>
      </c>
      <c r="AE103" s="158">
        <f t="shared" si="130"/>
        <v>0</v>
      </c>
      <c r="AF103" s="158">
        <f t="shared" si="130"/>
        <v>4.96</v>
      </c>
      <c r="AG103" s="158">
        <f t="shared" si="130"/>
        <v>2.93</v>
      </c>
      <c r="AH103" s="158">
        <f t="shared" si="130"/>
        <v>2.37</v>
      </c>
      <c r="AI103" s="158">
        <f t="shared" si="130"/>
        <v>1.7</v>
      </c>
      <c r="AJ103" s="158">
        <f t="shared" si="130"/>
        <v>0.71</v>
      </c>
      <c r="AK103" s="158">
        <f t="shared" si="130"/>
        <v>0</v>
      </c>
      <c r="AL103" s="158">
        <f t="shared" si="112"/>
        <v>0.72920000000000007</v>
      </c>
      <c r="AM103" s="158">
        <f t="shared" si="125"/>
        <v>3.8699999999999998E-2</v>
      </c>
      <c r="AN103" s="158">
        <f t="shared" si="125"/>
        <v>2.3999999999999998E-3</v>
      </c>
      <c r="AO103" s="158">
        <f t="shared" si="125"/>
        <v>0.68810000000000004</v>
      </c>
      <c r="AP103" s="168">
        <f t="shared" si="125"/>
        <v>0</v>
      </c>
      <c r="AQ103" s="158">
        <f t="shared" si="107"/>
        <v>0.39069999999999999</v>
      </c>
      <c r="AR103" s="168">
        <f t="shared" si="103"/>
        <v>0.18260000000000001</v>
      </c>
      <c r="AS103" s="161">
        <f t="shared" si="108"/>
        <v>2.9417</v>
      </c>
      <c r="AT103" s="161">
        <f t="shared" si="104"/>
        <v>1.5610999999999999</v>
      </c>
      <c r="AU103" s="160">
        <f t="shared" si="104"/>
        <v>0.58279999999999998</v>
      </c>
      <c r="AV103" s="160">
        <f t="shared" si="104"/>
        <v>0.35880000000000001</v>
      </c>
      <c r="AW103" s="160">
        <f t="shared" si="104"/>
        <v>0.13</v>
      </c>
      <c r="AX103" s="160">
        <f t="shared" si="104"/>
        <v>0.13</v>
      </c>
      <c r="AY103" s="160">
        <f t="shared" si="118"/>
        <v>0.27879999999999999</v>
      </c>
      <c r="AZ103" s="161">
        <f t="shared" si="117"/>
        <v>0.1409</v>
      </c>
      <c r="BA103" s="162">
        <v>0.95787900000000004</v>
      </c>
      <c r="BB103" s="163">
        <v>38.81</v>
      </c>
      <c r="BC103" s="164">
        <f>$BB$9</f>
        <v>38.81</v>
      </c>
      <c r="BD103" s="164"/>
      <c r="BE103" s="165">
        <f t="shared" si="132"/>
        <v>58.97</v>
      </c>
      <c r="BF103" s="165">
        <f t="shared" si="132"/>
        <v>566.34</v>
      </c>
      <c r="BG103" s="165">
        <f t="shared" si="132"/>
        <v>1112.9899999999998</v>
      </c>
      <c r="BH103" s="158">
        <f t="shared" si="132"/>
        <v>7.4333999999999998</v>
      </c>
      <c r="BI103" s="158">
        <f t="shared" si="132"/>
        <v>23.1249</v>
      </c>
      <c r="BJ103" s="158">
        <f t="shared" si="132"/>
        <v>20.185700000000001</v>
      </c>
      <c r="BK103" s="158">
        <f t="shared" si="132"/>
        <v>19.667000000000002</v>
      </c>
      <c r="BL103" s="158">
        <f t="shared" si="132"/>
        <v>16.503499999999999</v>
      </c>
      <c r="BM103" s="158">
        <f t="shared" si="132"/>
        <v>11.8767</v>
      </c>
      <c r="BN103" s="158">
        <f t="shared" si="132"/>
        <v>6.0236999999999998</v>
      </c>
      <c r="BO103" s="158">
        <f t="shared" si="133"/>
        <v>4.7012</v>
      </c>
      <c r="BP103" s="158">
        <f t="shared" si="133"/>
        <v>7.4333999999999998</v>
      </c>
      <c r="BQ103" s="158">
        <f t="shared" si="133"/>
        <v>23.1249</v>
      </c>
      <c r="BR103" s="158">
        <f t="shared" si="133"/>
        <v>20.185700000000001</v>
      </c>
      <c r="BS103" s="158">
        <f t="shared" si="133"/>
        <v>19.667000000000002</v>
      </c>
      <c r="BT103" s="158">
        <f t="shared" si="133"/>
        <v>16.503499999999999</v>
      </c>
      <c r="BU103" s="158">
        <f t="shared" si="133"/>
        <v>11.8767</v>
      </c>
      <c r="BV103" s="158">
        <f t="shared" si="133"/>
        <v>6.0236999999999998</v>
      </c>
      <c r="BW103" s="158">
        <f t="shared" si="133"/>
        <v>4.7012</v>
      </c>
      <c r="BX103" s="158">
        <f t="shared" si="133"/>
        <v>7.8240999999999996</v>
      </c>
      <c r="BY103" s="158">
        <f t="shared" si="134"/>
        <v>23.515599999999999</v>
      </c>
      <c r="BZ103" s="158">
        <f t="shared" si="134"/>
        <v>20.5764</v>
      </c>
      <c r="CA103" s="158">
        <f t="shared" si="134"/>
        <v>20.057700000000001</v>
      </c>
      <c r="CB103" s="158">
        <f t="shared" si="134"/>
        <v>16.894200000000001</v>
      </c>
      <c r="CC103" s="158">
        <f t="shared" si="134"/>
        <v>12.267400000000002</v>
      </c>
      <c r="CD103" s="158">
        <f t="shared" si="134"/>
        <v>6.2062999999999997</v>
      </c>
      <c r="CE103" s="158">
        <f t="shared" si="134"/>
        <v>4.8837999999999999</v>
      </c>
      <c r="CF103" s="158">
        <f t="shared" si="134"/>
        <v>7.8240999999999996</v>
      </c>
      <c r="CG103" s="158">
        <f t="shared" si="134"/>
        <v>23.515599999999999</v>
      </c>
      <c r="CH103" s="158">
        <f t="shared" si="134"/>
        <v>20.5764</v>
      </c>
      <c r="CI103" s="158">
        <f t="shared" si="134"/>
        <v>20.057700000000001</v>
      </c>
      <c r="CJ103" s="158">
        <f t="shared" si="134"/>
        <v>16.894200000000001</v>
      </c>
      <c r="CK103" s="158">
        <f t="shared" si="134"/>
        <v>12.267400000000002</v>
      </c>
      <c r="CL103" s="158">
        <f t="shared" si="134"/>
        <v>6.2062999999999997</v>
      </c>
      <c r="CM103" s="166">
        <f t="shared" si="134"/>
        <v>4.8837999999999999</v>
      </c>
    </row>
    <row r="104" spans="1:91" x14ac:dyDescent="0.2">
      <c r="A104" s="13">
        <f t="shared" si="116"/>
        <v>97</v>
      </c>
      <c r="B104" s="167" t="s">
        <v>162</v>
      </c>
      <c r="C104" s="153" t="s">
        <v>163</v>
      </c>
      <c r="D104" s="153"/>
      <c r="E104" s="153" t="s">
        <v>29</v>
      </c>
      <c r="F104" s="155" t="s">
        <v>30</v>
      </c>
      <c r="G104" s="156">
        <f t="shared" si="131"/>
        <v>40.26</v>
      </c>
      <c r="H104" s="156">
        <f t="shared" si="131"/>
        <v>295.72000000000003</v>
      </c>
      <c r="I104" s="156">
        <f t="shared" si="131"/>
        <v>604.12</v>
      </c>
      <c r="J104" s="156">
        <f t="shared" si="131"/>
        <v>27.33</v>
      </c>
      <c r="K104" s="156">
        <f t="shared" si="131"/>
        <v>189.98</v>
      </c>
      <c r="L104" s="156">
        <f t="shared" si="131"/>
        <v>386.34</v>
      </c>
      <c r="M104" s="156">
        <f t="shared" ref="M104:M109" si="135">IF(E104=$E$6,M$6,M$7)</f>
        <v>2.0099999999999998</v>
      </c>
      <c r="N104" s="156">
        <f t="shared" si="109"/>
        <v>-0.35</v>
      </c>
      <c r="O104" s="156">
        <f t="shared" si="110"/>
        <v>-0.01</v>
      </c>
      <c r="P104" s="156">
        <f t="shared" si="111"/>
        <v>0</v>
      </c>
      <c r="Q104" s="157">
        <f t="shared" si="113"/>
        <v>69.600000000000009</v>
      </c>
      <c r="R104" s="157">
        <f t="shared" si="114"/>
        <v>487.71000000000004</v>
      </c>
      <c r="S104" s="157">
        <f t="shared" si="115"/>
        <v>992.47</v>
      </c>
      <c r="T104" s="158">
        <f t="shared" ref="T104:T109" si="136">IF(E104=$E$6,T$6,T$7)</f>
        <v>0</v>
      </c>
      <c r="U104" s="158">
        <f t="shared" ref="U104:U109" si="137">IF(E104=$E$6,U$6,U$7)</f>
        <v>7.9367000000000001</v>
      </c>
      <c r="V104" s="158">
        <f t="shared" ref="V104:V109" si="138">IF(E104=$E$6,V$6,V$7)</f>
        <v>7.2643000000000004</v>
      </c>
      <c r="W104" s="158">
        <f t="shared" ref="W104:W109" si="139">IF(E104=$E$6,W$6,W$7)</f>
        <v>7.2949000000000002</v>
      </c>
      <c r="X104" s="158">
        <f t="shared" ref="X104:X109" si="140">IF(E104=$E$6,X$6,X$7)</f>
        <v>5.4508000000000001</v>
      </c>
      <c r="Y104" s="158">
        <f t="shared" ref="Y104:Y109" si="141">IF(E104=$E$6,Y$6,Y$7)</f>
        <v>2.7610000000000001</v>
      </c>
      <c r="Z104" s="158">
        <f t="shared" ref="Z104:Z109" si="142">IF(E104=$E$6,Z$6,Z$7)</f>
        <v>1.3551</v>
      </c>
      <c r="AA104" s="158">
        <f t="shared" ref="AA104:AA109" si="143">IF(E104=$E$6,AA$6,AA$7)</f>
        <v>0.377</v>
      </c>
      <c r="AB104" s="159">
        <f t="shared" si="105"/>
        <v>3.4836999999999998</v>
      </c>
      <c r="AC104" s="159">
        <f t="shared" si="106"/>
        <v>1.7603</v>
      </c>
      <c r="AD104" s="157">
        <f t="shared" si="102"/>
        <v>-21.63</v>
      </c>
      <c r="AE104" s="158">
        <f t="shared" si="130"/>
        <v>0</v>
      </c>
      <c r="AF104" s="158">
        <f t="shared" si="130"/>
        <v>4.96</v>
      </c>
      <c r="AG104" s="158">
        <f t="shared" si="130"/>
        <v>2.93</v>
      </c>
      <c r="AH104" s="158">
        <f t="shared" si="130"/>
        <v>2.37</v>
      </c>
      <c r="AI104" s="158">
        <f t="shared" si="130"/>
        <v>1.7</v>
      </c>
      <c r="AJ104" s="158">
        <f t="shared" si="130"/>
        <v>0.71</v>
      </c>
      <c r="AK104" s="158">
        <f t="shared" si="130"/>
        <v>0</v>
      </c>
      <c r="AL104" s="158">
        <f t="shared" si="112"/>
        <v>0.72920000000000007</v>
      </c>
      <c r="AM104" s="158">
        <f t="shared" si="125"/>
        <v>3.8699999999999998E-2</v>
      </c>
      <c r="AN104" s="158">
        <f t="shared" si="125"/>
        <v>2.3999999999999998E-3</v>
      </c>
      <c r="AO104" s="158">
        <f t="shared" si="125"/>
        <v>0.68810000000000004</v>
      </c>
      <c r="AP104" s="168">
        <f t="shared" si="125"/>
        <v>0</v>
      </c>
      <c r="AQ104" s="158">
        <f t="shared" si="107"/>
        <v>0.39069999999999999</v>
      </c>
      <c r="AR104" s="168">
        <f t="shared" ref="AR104:AR109" si="144">IF($E104=$E$6,AR$6,AR$7)</f>
        <v>0.18260000000000001</v>
      </c>
      <c r="AS104" s="161">
        <f t="shared" si="108"/>
        <v>2.9417</v>
      </c>
      <c r="AT104" s="161">
        <f t="shared" ref="AT104:AX110" si="145">IF($E104=$E$6,AT$6,AT$7)</f>
        <v>1.5610999999999999</v>
      </c>
      <c r="AU104" s="160">
        <f t="shared" si="145"/>
        <v>0.58279999999999998</v>
      </c>
      <c r="AV104" s="160">
        <f t="shared" si="145"/>
        <v>0.35880000000000001</v>
      </c>
      <c r="AW104" s="160">
        <f t="shared" si="145"/>
        <v>0.13</v>
      </c>
      <c r="AX104" s="160">
        <f t="shared" si="145"/>
        <v>0.13</v>
      </c>
      <c r="AY104" s="160">
        <f t="shared" si="118"/>
        <v>0.27879999999999999</v>
      </c>
      <c r="AZ104" s="161">
        <f t="shared" si="117"/>
        <v>0.1409</v>
      </c>
      <c r="BA104" s="162">
        <v>1.0295110000000001</v>
      </c>
      <c r="BB104" s="163">
        <v>38.99</v>
      </c>
      <c r="BC104" s="164">
        <v>38.832000000000001</v>
      </c>
      <c r="BD104" s="164"/>
      <c r="BE104" s="165">
        <f t="shared" si="132"/>
        <v>47.610000000000014</v>
      </c>
      <c r="BF104" s="165">
        <f t="shared" si="132"/>
        <v>465.72</v>
      </c>
      <c r="BG104" s="165">
        <f t="shared" si="132"/>
        <v>970.48</v>
      </c>
      <c r="BH104" s="158">
        <f t="shared" si="132"/>
        <v>7.4333999999999998</v>
      </c>
      <c r="BI104" s="158">
        <f t="shared" si="132"/>
        <v>20.330100000000002</v>
      </c>
      <c r="BJ104" s="158">
        <f t="shared" si="132"/>
        <v>17.627700000000001</v>
      </c>
      <c r="BK104" s="158">
        <f t="shared" si="132"/>
        <v>17.098300000000002</v>
      </c>
      <c r="BL104" s="158">
        <f t="shared" si="132"/>
        <v>14.584199999999999</v>
      </c>
      <c r="BM104" s="158">
        <f t="shared" si="132"/>
        <v>10.904399999999999</v>
      </c>
      <c r="BN104" s="158">
        <f t="shared" si="132"/>
        <v>5.5466000000000006</v>
      </c>
      <c r="BO104" s="158">
        <f t="shared" si="133"/>
        <v>4.5685000000000002</v>
      </c>
      <c r="BP104" s="158">
        <f t="shared" si="133"/>
        <v>7.4333999999999998</v>
      </c>
      <c r="BQ104" s="158">
        <f t="shared" si="133"/>
        <v>20.330100000000002</v>
      </c>
      <c r="BR104" s="158">
        <f t="shared" si="133"/>
        <v>17.627700000000001</v>
      </c>
      <c r="BS104" s="158">
        <f t="shared" si="133"/>
        <v>17.098300000000002</v>
      </c>
      <c r="BT104" s="158">
        <f t="shared" si="133"/>
        <v>14.584199999999999</v>
      </c>
      <c r="BU104" s="158">
        <f t="shared" si="133"/>
        <v>10.904399999999999</v>
      </c>
      <c r="BV104" s="158">
        <f t="shared" si="133"/>
        <v>5.5466000000000006</v>
      </c>
      <c r="BW104" s="158">
        <f t="shared" si="133"/>
        <v>4.5685000000000002</v>
      </c>
      <c r="BX104" s="158">
        <f t="shared" si="133"/>
        <v>7.8240999999999996</v>
      </c>
      <c r="BY104" s="158">
        <f t="shared" si="134"/>
        <v>20.720800000000001</v>
      </c>
      <c r="BZ104" s="158">
        <f t="shared" si="134"/>
        <v>18.018400000000003</v>
      </c>
      <c r="CA104" s="158">
        <f t="shared" si="134"/>
        <v>17.489000000000004</v>
      </c>
      <c r="CB104" s="158">
        <f t="shared" si="134"/>
        <v>14.974900000000002</v>
      </c>
      <c r="CC104" s="158">
        <f t="shared" si="134"/>
        <v>11.295100000000001</v>
      </c>
      <c r="CD104" s="158">
        <f t="shared" si="134"/>
        <v>5.7292000000000005</v>
      </c>
      <c r="CE104" s="158">
        <f t="shared" si="134"/>
        <v>4.7511000000000001</v>
      </c>
      <c r="CF104" s="158">
        <f t="shared" si="134"/>
        <v>7.8240999999999996</v>
      </c>
      <c r="CG104" s="158">
        <f t="shared" si="134"/>
        <v>20.720800000000001</v>
      </c>
      <c r="CH104" s="158">
        <f t="shared" si="134"/>
        <v>18.018400000000003</v>
      </c>
      <c r="CI104" s="158">
        <f t="shared" si="134"/>
        <v>17.489000000000004</v>
      </c>
      <c r="CJ104" s="158">
        <f t="shared" si="134"/>
        <v>14.974900000000002</v>
      </c>
      <c r="CK104" s="158">
        <f t="shared" si="134"/>
        <v>11.295100000000001</v>
      </c>
      <c r="CL104" s="158">
        <f t="shared" si="134"/>
        <v>5.7292000000000005</v>
      </c>
      <c r="CM104" s="166">
        <f t="shared" si="134"/>
        <v>4.7511000000000001</v>
      </c>
    </row>
    <row r="105" spans="1:91" ht="18" x14ac:dyDescent="0.2">
      <c r="A105" s="13">
        <v>98</v>
      </c>
      <c r="B105" s="167" t="s">
        <v>507</v>
      </c>
      <c r="C105" s="153" t="s">
        <v>32</v>
      </c>
      <c r="D105" s="153"/>
      <c r="E105" s="154" t="s">
        <v>33</v>
      </c>
      <c r="F105" s="155" t="s">
        <v>30</v>
      </c>
      <c r="G105" s="156">
        <f t="shared" si="131"/>
        <v>49.52</v>
      </c>
      <c r="H105" s="156">
        <f t="shared" si="131"/>
        <v>375.6</v>
      </c>
      <c r="I105" s="156">
        <f t="shared" si="131"/>
        <v>726.93</v>
      </c>
      <c r="J105" s="156">
        <f t="shared" si="131"/>
        <v>29.23</v>
      </c>
      <c r="K105" s="156">
        <f t="shared" si="131"/>
        <v>210.52</v>
      </c>
      <c r="L105" s="156">
        <f t="shared" si="131"/>
        <v>405.84</v>
      </c>
      <c r="M105" s="156">
        <f t="shared" si="135"/>
        <v>2.0099999999999998</v>
      </c>
      <c r="N105" s="156">
        <f t="shared" si="109"/>
        <v>-0.23</v>
      </c>
      <c r="O105" s="156">
        <f t="shared" si="110"/>
        <v>7.0000000000000007E-2</v>
      </c>
      <c r="P105" s="156">
        <f t="shared" si="111"/>
        <v>0</v>
      </c>
      <c r="Q105" s="157">
        <f t="shared" si="113"/>
        <v>80.760000000000005</v>
      </c>
      <c r="R105" s="157">
        <f t="shared" si="114"/>
        <v>588.13</v>
      </c>
      <c r="S105" s="157">
        <f t="shared" si="115"/>
        <v>1134.78</v>
      </c>
      <c r="T105" s="158">
        <f t="shared" si="136"/>
        <v>0</v>
      </c>
      <c r="U105" s="158">
        <f t="shared" si="137"/>
        <v>10.7315</v>
      </c>
      <c r="V105" s="158">
        <f t="shared" si="138"/>
        <v>9.8223000000000003</v>
      </c>
      <c r="W105" s="158">
        <f t="shared" si="139"/>
        <v>9.8635999999999999</v>
      </c>
      <c r="X105" s="158">
        <f t="shared" si="140"/>
        <v>7.3700999999999999</v>
      </c>
      <c r="Y105" s="158">
        <f t="shared" si="141"/>
        <v>3.7332999999999998</v>
      </c>
      <c r="Z105" s="158">
        <f t="shared" si="142"/>
        <v>1.8322000000000001</v>
      </c>
      <c r="AA105" s="158">
        <f t="shared" si="143"/>
        <v>0.50970000000000004</v>
      </c>
      <c r="AB105" s="159">
        <f t="shared" si="105"/>
        <v>3.4836999999999998</v>
      </c>
      <c r="AC105" s="159">
        <f>IF(G105=$E$6,AC$6,AC$7)</f>
        <v>1.7603</v>
      </c>
      <c r="AD105" s="157">
        <f t="shared" si="102"/>
        <v>-21.63</v>
      </c>
      <c r="AE105" s="158">
        <f t="shared" si="130"/>
        <v>0</v>
      </c>
      <c r="AF105" s="158">
        <f t="shared" si="130"/>
        <v>4.96</v>
      </c>
      <c r="AG105" s="158">
        <f t="shared" si="130"/>
        <v>2.93</v>
      </c>
      <c r="AH105" s="158">
        <f t="shared" si="130"/>
        <v>2.37</v>
      </c>
      <c r="AI105" s="158">
        <f t="shared" si="130"/>
        <v>1.7</v>
      </c>
      <c r="AJ105" s="158">
        <f t="shared" si="130"/>
        <v>0.71</v>
      </c>
      <c r="AK105" s="158">
        <f t="shared" si="130"/>
        <v>0</v>
      </c>
      <c r="AL105" s="158">
        <f t="shared" si="112"/>
        <v>0.72920000000000007</v>
      </c>
      <c r="AM105" s="158">
        <f t="shared" si="125"/>
        <v>3.8699999999999998E-2</v>
      </c>
      <c r="AN105" s="158">
        <f t="shared" si="125"/>
        <v>2.3999999999999998E-3</v>
      </c>
      <c r="AO105" s="158">
        <f t="shared" si="125"/>
        <v>0.68810000000000004</v>
      </c>
      <c r="AP105" s="168">
        <f t="shared" si="125"/>
        <v>0</v>
      </c>
      <c r="AQ105" s="158">
        <f t="shared" si="107"/>
        <v>0.39069999999999999</v>
      </c>
      <c r="AR105" s="168">
        <f t="shared" si="144"/>
        <v>0.18260000000000001</v>
      </c>
      <c r="AS105" s="161">
        <f t="shared" si="108"/>
        <v>2.9417</v>
      </c>
      <c r="AT105" s="161">
        <f t="shared" si="145"/>
        <v>1.5610999999999999</v>
      </c>
      <c r="AU105" s="160">
        <f t="shared" si="145"/>
        <v>0.58279999999999998</v>
      </c>
      <c r="AV105" s="160">
        <f t="shared" si="145"/>
        <v>0.35880000000000001</v>
      </c>
      <c r="AW105" s="160">
        <f t="shared" si="145"/>
        <v>0.13</v>
      </c>
      <c r="AX105" s="160">
        <f t="shared" si="145"/>
        <v>0.13</v>
      </c>
      <c r="AY105" s="160">
        <f t="shared" si="118"/>
        <v>0.27879999999999999</v>
      </c>
      <c r="AZ105" s="161">
        <f t="shared" si="117"/>
        <v>0.1409</v>
      </c>
      <c r="BA105" s="162"/>
      <c r="BB105" s="163"/>
      <c r="BC105" s="164"/>
      <c r="BD105" s="164"/>
      <c r="BE105" s="165">
        <f t="shared" si="132"/>
        <v>58.97</v>
      </c>
      <c r="BF105" s="165">
        <f t="shared" si="132"/>
        <v>566.34</v>
      </c>
      <c r="BG105" s="165">
        <f t="shared" si="132"/>
        <v>1112.9899999999998</v>
      </c>
      <c r="BH105" s="158">
        <f t="shared" si="132"/>
        <v>7.4333999999999998</v>
      </c>
      <c r="BI105" s="158">
        <f t="shared" si="132"/>
        <v>23.1249</v>
      </c>
      <c r="BJ105" s="158">
        <f t="shared" si="132"/>
        <v>20.185700000000001</v>
      </c>
      <c r="BK105" s="158">
        <f t="shared" si="132"/>
        <v>19.667000000000002</v>
      </c>
      <c r="BL105" s="158">
        <f t="shared" si="132"/>
        <v>16.503499999999999</v>
      </c>
      <c r="BM105" s="158">
        <f t="shared" si="132"/>
        <v>11.8767</v>
      </c>
      <c r="BN105" s="158">
        <f t="shared" si="132"/>
        <v>6.0236999999999998</v>
      </c>
      <c r="BO105" s="158">
        <f t="shared" si="133"/>
        <v>4.7012</v>
      </c>
      <c r="BP105" s="158">
        <f t="shared" si="133"/>
        <v>7.4333999999999998</v>
      </c>
      <c r="BQ105" s="158">
        <f t="shared" si="133"/>
        <v>23.1249</v>
      </c>
      <c r="BR105" s="158">
        <f t="shared" si="133"/>
        <v>20.185700000000001</v>
      </c>
      <c r="BS105" s="158">
        <f t="shared" si="133"/>
        <v>19.667000000000002</v>
      </c>
      <c r="BT105" s="158">
        <f t="shared" si="133"/>
        <v>16.503499999999999</v>
      </c>
      <c r="BU105" s="158">
        <f t="shared" si="133"/>
        <v>11.8767</v>
      </c>
      <c r="BV105" s="158">
        <f t="shared" si="133"/>
        <v>6.0236999999999998</v>
      </c>
      <c r="BW105" s="158">
        <f t="shared" si="133"/>
        <v>4.7012</v>
      </c>
      <c r="BX105" s="158">
        <f t="shared" si="133"/>
        <v>7.8240999999999996</v>
      </c>
      <c r="BY105" s="158">
        <f t="shared" si="134"/>
        <v>23.515599999999999</v>
      </c>
      <c r="BZ105" s="158">
        <f t="shared" si="134"/>
        <v>20.5764</v>
      </c>
      <c r="CA105" s="158">
        <f t="shared" si="134"/>
        <v>20.057700000000001</v>
      </c>
      <c r="CB105" s="158">
        <f t="shared" si="134"/>
        <v>16.894200000000001</v>
      </c>
      <c r="CC105" s="158">
        <f t="shared" si="134"/>
        <v>12.267400000000002</v>
      </c>
      <c r="CD105" s="158">
        <f t="shared" si="134"/>
        <v>6.2062999999999997</v>
      </c>
      <c r="CE105" s="158">
        <f t="shared" si="134"/>
        <v>4.8837999999999999</v>
      </c>
      <c r="CF105" s="158">
        <f t="shared" si="134"/>
        <v>7.8240999999999996</v>
      </c>
      <c r="CG105" s="158">
        <f t="shared" si="134"/>
        <v>23.515599999999999</v>
      </c>
      <c r="CH105" s="158">
        <f t="shared" si="134"/>
        <v>20.5764</v>
      </c>
      <c r="CI105" s="158">
        <f t="shared" si="134"/>
        <v>20.057700000000001</v>
      </c>
      <c r="CJ105" s="158">
        <f t="shared" si="134"/>
        <v>16.894200000000001</v>
      </c>
      <c r="CK105" s="158">
        <f t="shared" si="134"/>
        <v>12.267400000000002</v>
      </c>
      <c r="CL105" s="158">
        <f t="shared" si="134"/>
        <v>6.2062999999999997</v>
      </c>
      <c r="CM105" s="166">
        <f t="shared" si="134"/>
        <v>4.8837999999999999</v>
      </c>
    </row>
    <row r="106" spans="1:91" ht="18" x14ac:dyDescent="0.2">
      <c r="A106" s="13">
        <v>99</v>
      </c>
      <c r="B106" s="169" t="s">
        <v>164</v>
      </c>
      <c r="C106" s="153" t="s">
        <v>86</v>
      </c>
      <c r="D106" s="153"/>
      <c r="E106" s="153" t="s">
        <v>29</v>
      </c>
      <c r="F106" s="180" t="s">
        <v>30</v>
      </c>
      <c r="G106" s="156">
        <f t="shared" si="131"/>
        <v>40.26</v>
      </c>
      <c r="H106" s="156">
        <f t="shared" si="131"/>
        <v>295.72000000000003</v>
      </c>
      <c r="I106" s="156">
        <f t="shared" si="131"/>
        <v>604.12</v>
      </c>
      <c r="J106" s="156">
        <f t="shared" si="131"/>
        <v>27.33</v>
      </c>
      <c r="K106" s="156">
        <f t="shared" si="131"/>
        <v>189.98</v>
      </c>
      <c r="L106" s="156">
        <f t="shared" si="131"/>
        <v>386.34</v>
      </c>
      <c r="M106" s="156">
        <f t="shared" si="135"/>
        <v>2.0099999999999998</v>
      </c>
      <c r="N106" s="156">
        <f t="shared" si="109"/>
        <v>-0.35</v>
      </c>
      <c r="O106" s="156">
        <f t="shared" si="110"/>
        <v>-0.01</v>
      </c>
      <c r="P106" s="156">
        <f t="shared" si="111"/>
        <v>0</v>
      </c>
      <c r="Q106" s="157">
        <f t="shared" si="113"/>
        <v>69.600000000000009</v>
      </c>
      <c r="R106" s="157">
        <f t="shared" si="114"/>
        <v>487.71000000000004</v>
      </c>
      <c r="S106" s="157">
        <f t="shared" si="115"/>
        <v>992.47</v>
      </c>
      <c r="T106" s="158">
        <f t="shared" si="136"/>
        <v>0</v>
      </c>
      <c r="U106" s="158">
        <f t="shared" si="137"/>
        <v>7.9367000000000001</v>
      </c>
      <c r="V106" s="158">
        <f t="shared" si="138"/>
        <v>7.2643000000000004</v>
      </c>
      <c r="W106" s="158">
        <f t="shared" si="139"/>
        <v>7.2949000000000002</v>
      </c>
      <c r="X106" s="158">
        <f t="shared" si="140"/>
        <v>5.4508000000000001</v>
      </c>
      <c r="Y106" s="158">
        <f t="shared" si="141"/>
        <v>2.7610000000000001</v>
      </c>
      <c r="Z106" s="158">
        <f t="shared" si="142"/>
        <v>1.3551</v>
      </c>
      <c r="AA106" s="158">
        <f t="shared" si="143"/>
        <v>0.377</v>
      </c>
      <c r="AB106" s="159">
        <f>IF(F106=$E$6,AB$6,AB$7)</f>
        <v>3.4836999999999998</v>
      </c>
      <c r="AC106" s="159">
        <f>IF(G106=$E$6,AC$6,AC$7)</f>
        <v>1.7603</v>
      </c>
      <c r="AD106" s="157">
        <f>$AD$6</f>
        <v>-21.63</v>
      </c>
      <c r="AE106" s="158">
        <f t="shared" si="130"/>
        <v>0</v>
      </c>
      <c r="AF106" s="158">
        <f t="shared" si="130"/>
        <v>4.96</v>
      </c>
      <c r="AG106" s="158">
        <f t="shared" si="130"/>
        <v>2.93</v>
      </c>
      <c r="AH106" s="158">
        <f t="shared" si="130"/>
        <v>2.37</v>
      </c>
      <c r="AI106" s="158">
        <f t="shared" si="130"/>
        <v>1.7</v>
      </c>
      <c r="AJ106" s="158">
        <f t="shared" si="130"/>
        <v>0.71</v>
      </c>
      <c r="AK106" s="158">
        <f t="shared" si="130"/>
        <v>0</v>
      </c>
      <c r="AL106" s="158">
        <f t="shared" si="112"/>
        <v>0.72920000000000007</v>
      </c>
      <c r="AM106" s="158">
        <f t="shared" si="125"/>
        <v>3.8699999999999998E-2</v>
      </c>
      <c r="AN106" s="158">
        <f t="shared" si="125"/>
        <v>2.3999999999999998E-3</v>
      </c>
      <c r="AO106" s="158">
        <f t="shared" si="125"/>
        <v>0.68810000000000004</v>
      </c>
      <c r="AP106" s="168">
        <f t="shared" si="125"/>
        <v>0</v>
      </c>
      <c r="AQ106" s="158">
        <f t="shared" si="107"/>
        <v>0.39069999999999999</v>
      </c>
      <c r="AR106" s="168">
        <f t="shared" si="144"/>
        <v>0.18260000000000001</v>
      </c>
      <c r="AS106" s="161">
        <f t="shared" si="108"/>
        <v>2.9417</v>
      </c>
      <c r="AT106" s="161">
        <f t="shared" si="145"/>
        <v>1.5610999999999999</v>
      </c>
      <c r="AU106" s="160">
        <f t="shared" si="145"/>
        <v>0.58279999999999998</v>
      </c>
      <c r="AV106" s="160">
        <f t="shared" si="145"/>
        <v>0.35880000000000001</v>
      </c>
      <c r="AW106" s="160">
        <f t="shared" si="145"/>
        <v>0.13</v>
      </c>
      <c r="AX106" s="160">
        <f t="shared" si="145"/>
        <v>0.13</v>
      </c>
      <c r="AY106" s="160">
        <f t="shared" si="118"/>
        <v>0.27879999999999999</v>
      </c>
      <c r="AZ106" s="161">
        <f t="shared" si="117"/>
        <v>0.1409</v>
      </c>
      <c r="BA106" s="162">
        <v>1.0320320000000001</v>
      </c>
      <c r="BB106" s="163">
        <v>38.03</v>
      </c>
      <c r="BC106" s="164">
        <f>$BB$41</f>
        <v>37.96</v>
      </c>
      <c r="BD106" s="164"/>
      <c r="BE106" s="165">
        <f t="shared" si="132"/>
        <v>47.610000000000014</v>
      </c>
      <c r="BF106" s="165">
        <f t="shared" si="132"/>
        <v>465.72</v>
      </c>
      <c r="BG106" s="165">
        <f t="shared" si="132"/>
        <v>970.48</v>
      </c>
      <c r="BH106" s="158">
        <f t="shared" si="132"/>
        <v>7.4333999999999998</v>
      </c>
      <c r="BI106" s="158">
        <f t="shared" si="132"/>
        <v>20.330100000000002</v>
      </c>
      <c r="BJ106" s="158">
        <f t="shared" si="132"/>
        <v>17.627700000000001</v>
      </c>
      <c r="BK106" s="158">
        <f t="shared" si="132"/>
        <v>17.098300000000002</v>
      </c>
      <c r="BL106" s="158">
        <f t="shared" si="132"/>
        <v>14.584199999999999</v>
      </c>
      <c r="BM106" s="158">
        <f t="shared" si="132"/>
        <v>10.904399999999999</v>
      </c>
      <c r="BN106" s="158">
        <f t="shared" si="132"/>
        <v>5.5466000000000006</v>
      </c>
      <c r="BO106" s="158">
        <f t="shared" si="133"/>
        <v>4.5685000000000002</v>
      </c>
      <c r="BP106" s="158">
        <f t="shared" si="133"/>
        <v>7.4333999999999998</v>
      </c>
      <c r="BQ106" s="158">
        <f t="shared" si="133"/>
        <v>20.330100000000002</v>
      </c>
      <c r="BR106" s="158">
        <f t="shared" si="133"/>
        <v>17.627700000000001</v>
      </c>
      <c r="BS106" s="158">
        <f t="shared" si="133"/>
        <v>17.098300000000002</v>
      </c>
      <c r="BT106" s="158">
        <f t="shared" si="133"/>
        <v>14.584199999999999</v>
      </c>
      <c r="BU106" s="158">
        <f t="shared" si="133"/>
        <v>10.904399999999999</v>
      </c>
      <c r="BV106" s="158">
        <f t="shared" si="133"/>
        <v>5.5466000000000006</v>
      </c>
      <c r="BW106" s="158">
        <f t="shared" si="133"/>
        <v>4.5685000000000002</v>
      </c>
      <c r="BX106" s="158">
        <f t="shared" si="133"/>
        <v>7.8240999999999996</v>
      </c>
      <c r="BY106" s="158">
        <f t="shared" si="134"/>
        <v>20.720800000000001</v>
      </c>
      <c r="BZ106" s="158">
        <f t="shared" si="134"/>
        <v>18.018400000000003</v>
      </c>
      <c r="CA106" s="158">
        <f t="shared" si="134"/>
        <v>17.489000000000004</v>
      </c>
      <c r="CB106" s="158">
        <f t="shared" si="134"/>
        <v>14.974900000000002</v>
      </c>
      <c r="CC106" s="158">
        <f t="shared" si="134"/>
        <v>11.295100000000001</v>
      </c>
      <c r="CD106" s="158">
        <f t="shared" si="134"/>
        <v>5.7292000000000005</v>
      </c>
      <c r="CE106" s="158">
        <f t="shared" si="134"/>
        <v>4.7511000000000001</v>
      </c>
      <c r="CF106" s="158">
        <f t="shared" si="134"/>
        <v>7.8240999999999996</v>
      </c>
      <c r="CG106" s="158">
        <f t="shared" si="134"/>
        <v>20.720800000000001</v>
      </c>
      <c r="CH106" s="158">
        <f t="shared" si="134"/>
        <v>18.018400000000003</v>
      </c>
      <c r="CI106" s="158">
        <f t="shared" si="134"/>
        <v>17.489000000000004</v>
      </c>
      <c r="CJ106" s="158">
        <f t="shared" si="134"/>
        <v>14.974900000000002</v>
      </c>
      <c r="CK106" s="158">
        <f t="shared" si="134"/>
        <v>11.295100000000001</v>
      </c>
      <c r="CL106" s="158">
        <f t="shared" si="134"/>
        <v>5.7292000000000005</v>
      </c>
      <c r="CM106" s="166">
        <f t="shared" si="134"/>
        <v>4.7511000000000001</v>
      </c>
    </row>
    <row r="107" spans="1:91" ht="18" x14ac:dyDescent="0.2">
      <c r="A107" s="13">
        <v>100</v>
      </c>
      <c r="B107" s="167" t="s">
        <v>165</v>
      </c>
      <c r="C107" s="153" t="s">
        <v>32</v>
      </c>
      <c r="D107" s="153"/>
      <c r="E107" s="154" t="s">
        <v>33</v>
      </c>
      <c r="F107" s="155" t="s">
        <v>30</v>
      </c>
      <c r="G107" s="156">
        <f t="shared" si="131"/>
        <v>49.52</v>
      </c>
      <c r="H107" s="156">
        <f t="shared" si="131"/>
        <v>375.6</v>
      </c>
      <c r="I107" s="156">
        <f t="shared" si="131"/>
        <v>726.93</v>
      </c>
      <c r="J107" s="156">
        <f t="shared" si="131"/>
        <v>29.23</v>
      </c>
      <c r="K107" s="156">
        <f t="shared" si="131"/>
        <v>210.52</v>
      </c>
      <c r="L107" s="156">
        <f t="shared" si="131"/>
        <v>405.84</v>
      </c>
      <c r="M107" s="156">
        <f t="shared" si="135"/>
        <v>2.0099999999999998</v>
      </c>
      <c r="N107" s="156">
        <f t="shared" si="109"/>
        <v>-0.23</v>
      </c>
      <c r="O107" s="156">
        <f t="shared" si="110"/>
        <v>7.0000000000000007E-2</v>
      </c>
      <c r="P107" s="156">
        <f t="shared" si="111"/>
        <v>0</v>
      </c>
      <c r="Q107" s="157">
        <f t="shared" si="113"/>
        <v>80.760000000000005</v>
      </c>
      <c r="R107" s="157">
        <f t="shared" si="114"/>
        <v>588.13</v>
      </c>
      <c r="S107" s="157">
        <f t="shared" si="115"/>
        <v>1134.78</v>
      </c>
      <c r="T107" s="158">
        <f t="shared" si="136"/>
        <v>0</v>
      </c>
      <c r="U107" s="158">
        <f t="shared" si="137"/>
        <v>10.7315</v>
      </c>
      <c r="V107" s="158">
        <f t="shared" si="138"/>
        <v>9.8223000000000003</v>
      </c>
      <c r="W107" s="158">
        <f t="shared" si="139"/>
        <v>9.8635999999999999</v>
      </c>
      <c r="X107" s="158">
        <f t="shared" si="140"/>
        <v>7.3700999999999999</v>
      </c>
      <c r="Y107" s="158">
        <f t="shared" si="141"/>
        <v>3.7332999999999998</v>
      </c>
      <c r="Z107" s="158">
        <f t="shared" si="142"/>
        <v>1.8322000000000001</v>
      </c>
      <c r="AA107" s="158">
        <f t="shared" si="143"/>
        <v>0.50970000000000004</v>
      </c>
      <c r="AB107" s="159">
        <f>IF(F107=$E$6,AB$6,AB$7)</f>
        <v>3.4836999999999998</v>
      </c>
      <c r="AC107" s="159">
        <f>IF(G107=$E$6,AC$6,AC$7)</f>
        <v>1.7603</v>
      </c>
      <c r="AD107" s="157">
        <f>$AD$6</f>
        <v>-21.63</v>
      </c>
      <c r="AE107" s="158">
        <f t="shared" si="130"/>
        <v>0</v>
      </c>
      <c r="AF107" s="158">
        <f t="shared" si="130"/>
        <v>4.96</v>
      </c>
      <c r="AG107" s="158">
        <f t="shared" si="130"/>
        <v>2.93</v>
      </c>
      <c r="AH107" s="158">
        <f t="shared" si="130"/>
        <v>2.37</v>
      </c>
      <c r="AI107" s="158">
        <f t="shared" si="130"/>
        <v>1.7</v>
      </c>
      <c r="AJ107" s="158">
        <f t="shared" si="130"/>
        <v>0.71</v>
      </c>
      <c r="AK107" s="158">
        <f t="shared" si="130"/>
        <v>0</v>
      </c>
      <c r="AL107" s="158">
        <f t="shared" si="112"/>
        <v>0.72920000000000007</v>
      </c>
      <c r="AM107" s="158">
        <f t="shared" si="125"/>
        <v>3.8699999999999998E-2</v>
      </c>
      <c r="AN107" s="158">
        <f t="shared" si="125"/>
        <v>2.3999999999999998E-3</v>
      </c>
      <c r="AO107" s="158">
        <f t="shared" si="125"/>
        <v>0.68810000000000004</v>
      </c>
      <c r="AP107" s="168">
        <f t="shared" si="125"/>
        <v>0</v>
      </c>
      <c r="AQ107" s="158">
        <f t="shared" si="107"/>
        <v>0.39069999999999999</v>
      </c>
      <c r="AR107" s="168">
        <f t="shared" si="144"/>
        <v>0.18260000000000001</v>
      </c>
      <c r="AS107" s="161">
        <f t="shared" si="108"/>
        <v>2.9417</v>
      </c>
      <c r="AT107" s="161">
        <f t="shared" si="145"/>
        <v>1.5610999999999999</v>
      </c>
      <c r="AU107" s="160">
        <f t="shared" si="145"/>
        <v>0.58279999999999998</v>
      </c>
      <c r="AV107" s="160">
        <f t="shared" si="145"/>
        <v>0.35880000000000001</v>
      </c>
      <c r="AW107" s="160">
        <f t="shared" si="145"/>
        <v>0.13</v>
      </c>
      <c r="AX107" s="160">
        <f t="shared" si="145"/>
        <v>0.13</v>
      </c>
      <c r="AY107" s="160">
        <f t="shared" si="118"/>
        <v>0.27879999999999999</v>
      </c>
      <c r="AZ107" s="161">
        <f t="shared" si="117"/>
        <v>0.1409</v>
      </c>
      <c r="BA107" s="162">
        <v>0.994367</v>
      </c>
      <c r="BB107" s="163">
        <v>38.81</v>
      </c>
      <c r="BC107" s="164">
        <f>$BB$9</f>
        <v>38.81</v>
      </c>
      <c r="BD107" s="164"/>
      <c r="BE107" s="165">
        <f t="shared" si="132"/>
        <v>58.97</v>
      </c>
      <c r="BF107" s="165">
        <f t="shared" si="132"/>
        <v>566.34</v>
      </c>
      <c r="BG107" s="165">
        <f t="shared" si="132"/>
        <v>1112.9899999999998</v>
      </c>
      <c r="BH107" s="158">
        <f t="shared" si="132"/>
        <v>7.4333999999999998</v>
      </c>
      <c r="BI107" s="158">
        <f t="shared" si="132"/>
        <v>23.1249</v>
      </c>
      <c r="BJ107" s="158">
        <f t="shared" si="132"/>
        <v>20.185700000000001</v>
      </c>
      <c r="BK107" s="158">
        <f t="shared" si="132"/>
        <v>19.667000000000002</v>
      </c>
      <c r="BL107" s="158">
        <f t="shared" si="132"/>
        <v>16.503499999999999</v>
      </c>
      <c r="BM107" s="158">
        <f t="shared" si="132"/>
        <v>11.8767</v>
      </c>
      <c r="BN107" s="158">
        <f t="shared" si="132"/>
        <v>6.0236999999999998</v>
      </c>
      <c r="BO107" s="158">
        <f t="shared" si="133"/>
        <v>4.7012</v>
      </c>
      <c r="BP107" s="158">
        <f t="shared" si="133"/>
        <v>7.4333999999999998</v>
      </c>
      <c r="BQ107" s="158">
        <f t="shared" si="133"/>
        <v>23.1249</v>
      </c>
      <c r="BR107" s="158">
        <f t="shared" si="133"/>
        <v>20.185700000000001</v>
      </c>
      <c r="BS107" s="158">
        <f t="shared" si="133"/>
        <v>19.667000000000002</v>
      </c>
      <c r="BT107" s="158">
        <f t="shared" si="133"/>
        <v>16.503499999999999</v>
      </c>
      <c r="BU107" s="158">
        <f t="shared" si="133"/>
        <v>11.8767</v>
      </c>
      <c r="BV107" s="158">
        <f t="shared" si="133"/>
        <v>6.0236999999999998</v>
      </c>
      <c r="BW107" s="158">
        <f t="shared" si="133"/>
        <v>4.7012</v>
      </c>
      <c r="BX107" s="158">
        <f t="shared" si="133"/>
        <v>7.8240999999999996</v>
      </c>
      <c r="BY107" s="158">
        <f t="shared" si="134"/>
        <v>23.515599999999999</v>
      </c>
      <c r="BZ107" s="158">
        <f t="shared" si="134"/>
        <v>20.5764</v>
      </c>
      <c r="CA107" s="158">
        <f t="shared" si="134"/>
        <v>20.057700000000001</v>
      </c>
      <c r="CB107" s="158">
        <f t="shared" si="134"/>
        <v>16.894200000000001</v>
      </c>
      <c r="CC107" s="158">
        <f t="shared" si="134"/>
        <v>12.267400000000002</v>
      </c>
      <c r="CD107" s="158">
        <f t="shared" si="134"/>
        <v>6.2062999999999997</v>
      </c>
      <c r="CE107" s="158">
        <f t="shared" si="134"/>
        <v>4.8837999999999999</v>
      </c>
      <c r="CF107" s="158">
        <f t="shared" si="134"/>
        <v>7.8240999999999996</v>
      </c>
      <c r="CG107" s="158">
        <f t="shared" si="134"/>
        <v>23.515599999999999</v>
      </c>
      <c r="CH107" s="158">
        <f t="shared" si="134"/>
        <v>20.5764</v>
      </c>
      <c r="CI107" s="158">
        <f t="shared" si="134"/>
        <v>20.057700000000001</v>
      </c>
      <c r="CJ107" s="158">
        <f t="shared" si="134"/>
        <v>16.894200000000001</v>
      </c>
      <c r="CK107" s="158">
        <f t="shared" si="134"/>
        <v>12.267400000000002</v>
      </c>
      <c r="CL107" s="158">
        <f t="shared" si="134"/>
        <v>6.2062999999999997</v>
      </c>
      <c r="CM107" s="166">
        <f t="shared" si="134"/>
        <v>4.8837999999999999</v>
      </c>
    </row>
    <row r="108" spans="1:91" ht="18" x14ac:dyDescent="0.2">
      <c r="A108" s="13">
        <f t="shared" si="116"/>
        <v>101</v>
      </c>
      <c r="B108" s="167" t="s">
        <v>166</v>
      </c>
      <c r="C108" s="153" t="s">
        <v>142</v>
      </c>
      <c r="D108" s="153"/>
      <c r="E108" s="154" t="s">
        <v>33</v>
      </c>
      <c r="F108" s="155" t="s">
        <v>30</v>
      </c>
      <c r="G108" s="156">
        <f t="shared" si="131"/>
        <v>49.52</v>
      </c>
      <c r="H108" s="156">
        <f t="shared" si="131"/>
        <v>375.6</v>
      </c>
      <c r="I108" s="156">
        <f t="shared" si="131"/>
        <v>726.93</v>
      </c>
      <c r="J108" s="156">
        <f t="shared" si="131"/>
        <v>29.23</v>
      </c>
      <c r="K108" s="156">
        <f t="shared" si="131"/>
        <v>210.52</v>
      </c>
      <c r="L108" s="156">
        <f t="shared" si="131"/>
        <v>405.84</v>
      </c>
      <c r="M108" s="156">
        <f t="shared" si="135"/>
        <v>2.0099999999999998</v>
      </c>
      <c r="N108" s="156">
        <f t="shared" si="109"/>
        <v>-0.23</v>
      </c>
      <c r="O108" s="156">
        <f t="shared" si="110"/>
        <v>7.0000000000000007E-2</v>
      </c>
      <c r="P108" s="156">
        <f t="shared" si="111"/>
        <v>0</v>
      </c>
      <c r="Q108" s="157">
        <f t="shared" si="113"/>
        <v>80.760000000000005</v>
      </c>
      <c r="R108" s="157">
        <f t="shared" si="114"/>
        <v>588.13</v>
      </c>
      <c r="S108" s="157">
        <f t="shared" si="115"/>
        <v>1134.78</v>
      </c>
      <c r="T108" s="158">
        <f t="shared" si="136"/>
        <v>0</v>
      </c>
      <c r="U108" s="158">
        <f t="shared" si="137"/>
        <v>10.7315</v>
      </c>
      <c r="V108" s="158">
        <f t="shared" si="138"/>
        <v>9.8223000000000003</v>
      </c>
      <c r="W108" s="158">
        <f t="shared" si="139"/>
        <v>9.8635999999999999</v>
      </c>
      <c r="X108" s="158">
        <f t="shared" si="140"/>
        <v>7.3700999999999999</v>
      </c>
      <c r="Y108" s="158">
        <f t="shared" si="141"/>
        <v>3.7332999999999998</v>
      </c>
      <c r="Z108" s="158">
        <f t="shared" si="142"/>
        <v>1.8322000000000001</v>
      </c>
      <c r="AA108" s="158">
        <f t="shared" si="143"/>
        <v>0.50970000000000004</v>
      </c>
      <c r="AB108" s="159">
        <f>IF(F108=$E$6,AB$6,AB$7)</f>
        <v>3.4836999999999998</v>
      </c>
      <c r="AC108" s="159">
        <f>IF(G108=$E$6,AC$6,AC$7)</f>
        <v>1.7603</v>
      </c>
      <c r="AD108" s="157">
        <f>$AD$6</f>
        <v>-21.63</v>
      </c>
      <c r="AE108" s="158">
        <f t="shared" si="130"/>
        <v>0</v>
      </c>
      <c r="AF108" s="158">
        <f t="shared" si="130"/>
        <v>4.96</v>
      </c>
      <c r="AG108" s="158">
        <f t="shared" si="130"/>
        <v>2.93</v>
      </c>
      <c r="AH108" s="158">
        <f t="shared" si="130"/>
        <v>2.37</v>
      </c>
      <c r="AI108" s="158">
        <f t="shared" si="130"/>
        <v>1.7</v>
      </c>
      <c r="AJ108" s="158">
        <f t="shared" si="130"/>
        <v>0.71</v>
      </c>
      <c r="AK108" s="158">
        <f t="shared" si="130"/>
        <v>0</v>
      </c>
      <c r="AL108" s="158">
        <f t="shared" si="112"/>
        <v>0.72920000000000007</v>
      </c>
      <c r="AM108" s="158">
        <f t="shared" si="125"/>
        <v>3.8699999999999998E-2</v>
      </c>
      <c r="AN108" s="158">
        <f t="shared" si="125"/>
        <v>2.3999999999999998E-3</v>
      </c>
      <c r="AO108" s="158">
        <f t="shared" si="125"/>
        <v>0.68810000000000004</v>
      </c>
      <c r="AP108" s="168">
        <f t="shared" si="125"/>
        <v>0</v>
      </c>
      <c r="AQ108" s="158">
        <f t="shared" si="107"/>
        <v>0.39069999999999999</v>
      </c>
      <c r="AR108" s="168">
        <f t="shared" si="144"/>
        <v>0.18260000000000001</v>
      </c>
      <c r="AS108" s="161">
        <f t="shared" si="108"/>
        <v>2.9417</v>
      </c>
      <c r="AT108" s="161">
        <f t="shared" si="145"/>
        <v>1.5610999999999999</v>
      </c>
      <c r="AU108" s="160">
        <f t="shared" si="145"/>
        <v>0.58279999999999998</v>
      </c>
      <c r="AV108" s="160">
        <f t="shared" si="145"/>
        <v>0.35880000000000001</v>
      </c>
      <c r="AW108" s="160">
        <f t="shared" si="145"/>
        <v>0.13</v>
      </c>
      <c r="AX108" s="160">
        <f t="shared" si="145"/>
        <v>0.13</v>
      </c>
      <c r="AY108" s="160">
        <f t="shared" si="118"/>
        <v>0.27879999999999999</v>
      </c>
      <c r="AZ108" s="161">
        <f t="shared" si="117"/>
        <v>0.1409</v>
      </c>
      <c r="BA108" s="162">
        <v>0.99729500000000004</v>
      </c>
      <c r="BB108" s="163">
        <v>38.79</v>
      </c>
      <c r="BC108" s="164">
        <f>$BB$85</f>
        <v>38.79</v>
      </c>
      <c r="BD108" s="164"/>
      <c r="BE108" s="165">
        <f t="shared" si="132"/>
        <v>58.97</v>
      </c>
      <c r="BF108" s="165">
        <f t="shared" si="132"/>
        <v>566.34</v>
      </c>
      <c r="BG108" s="165">
        <f t="shared" si="132"/>
        <v>1112.9899999999998</v>
      </c>
      <c r="BH108" s="158">
        <f t="shared" si="132"/>
        <v>7.4333999999999998</v>
      </c>
      <c r="BI108" s="158">
        <f t="shared" si="132"/>
        <v>23.1249</v>
      </c>
      <c r="BJ108" s="158">
        <f t="shared" si="132"/>
        <v>20.185700000000001</v>
      </c>
      <c r="BK108" s="158">
        <f t="shared" si="132"/>
        <v>19.667000000000002</v>
      </c>
      <c r="BL108" s="158">
        <f t="shared" si="132"/>
        <v>16.503499999999999</v>
      </c>
      <c r="BM108" s="158">
        <f t="shared" si="132"/>
        <v>11.8767</v>
      </c>
      <c r="BN108" s="158">
        <f t="shared" si="132"/>
        <v>6.0236999999999998</v>
      </c>
      <c r="BO108" s="158">
        <f t="shared" si="133"/>
        <v>4.7012</v>
      </c>
      <c r="BP108" s="158">
        <f t="shared" si="133"/>
        <v>7.4333999999999998</v>
      </c>
      <c r="BQ108" s="158">
        <f t="shared" si="133"/>
        <v>23.1249</v>
      </c>
      <c r="BR108" s="158">
        <f t="shared" si="133"/>
        <v>20.185700000000001</v>
      </c>
      <c r="BS108" s="158">
        <f t="shared" si="133"/>
        <v>19.667000000000002</v>
      </c>
      <c r="BT108" s="158">
        <f t="shared" si="133"/>
        <v>16.503499999999999</v>
      </c>
      <c r="BU108" s="158">
        <f t="shared" si="133"/>
        <v>11.8767</v>
      </c>
      <c r="BV108" s="158">
        <f t="shared" si="133"/>
        <v>6.0236999999999998</v>
      </c>
      <c r="BW108" s="158">
        <f t="shared" si="133"/>
        <v>4.7012</v>
      </c>
      <c r="BX108" s="158">
        <f t="shared" si="133"/>
        <v>7.8240999999999996</v>
      </c>
      <c r="BY108" s="158">
        <f t="shared" si="134"/>
        <v>23.515599999999999</v>
      </c>
      <c r="BZ108" s="158">
        <f t="shared" si="134"/>
        <v>20.5764</v>
      </c>
      <c r="CA108" s="158">
        <f t="shared" si="134"/>
        <v>20.057700000000001</v>
      </c>
      <c r="CB108" s="158">
        <f t="shared" si="134"/>
        <v>16.894200000000001</v>
      </c>
      <c r="CC108" s="158">
        <f t="shared" si="134"/>
        <v>12.267400000000002</v>
      </c>
      <c r="CD108" s="158">
        <f t="shared" si="134"/>
        <v>6.2062999999999997</v>
      </c>
      <c r="CE108" s="158">
        <f t="shared" si="134"/>
        <v>4.8837999999999999</v>
      </c>
      <c r="CF108" s="158">
        <f t="shared" si="134"/>
        <v>7.8240999999999996</v>
      </c>
      <c r="CG108" s="158">
        <f t="shared" si="134"/>
        <v>23.515599999999999</v>
      </c>
      <c r="CH108" s="158">
        <f t="shared" si="134"/>
        <v>20.5764</v>
      </c>
      <c r="CI108" s="158">
        <f t="shared" si="134"/>
        <v>20.057700000000001</v>
      </c>
      <c r="CJ108" s="158">
        <f t="shared" si="134"/>
        <v>16.894200000000001</v>
      </c>
      <c r="CK108" s="158">
        <f t="shared" si="134"/>
        <v>12.267400000000002</v>
      </c>
      <c r="CL108" s="158">
        <f t="shared" si="134"/>
        <v>6.2062999999999997</v>
      </c>
      <c r="CM108" s="166">
        <f t="shared" si="134"/>
        <v>4.8837999999999999</v>
      </c>
    </row>
    <row r="109" spans="1:91" ht="18" x14ac:dyDescent="0.2">
      <c r="A109" s="13">
        <f t="shared" si="116"/>
        <v>102</v>
      </c>
      <c r="B109" s="181" t="s">
        <v>167</v>
      </c>
      <c r="C109" s="182" t="s">
        <v>32</v>
      </c>
      <c r="D109" s="182"/>
      <c r="E109" s="183" t="s">
        <v>33</v>
      </c>
      <c r="F109" s="184" t="s">
        <v>30</v>
      </c>
      <c r="G109" s="185">
        <f t="shared" si="131"/>
        <v>49.52</v>
      </c>
      <c r="H109" s="185">
        <f t="shared" si="131"/>
        <v>375.6</v>
      </c>
      <c r="I109" s="185">
        <f t="shared" si="131"/>
        <v>726.93</v>
      </c>
      <c r="J109" s="185">
        <f t="shared" si="131"/>
        <v>29.23</v>
      </c>
      <c r="K109" s="185">
        <f t="shared" si="131"/>
        <v>210.52</v>
      </c>
      <c r="L109" s="185">
        <f t="shared" si="131"/>
        <v>405.84</v>
      </c>
      <c r="M109" s="185">
        <f t="shared" si="135"/>
        <v>2.0099999999999998</v>
      </c>
      <c r="N109" s="205">
        <f t="shared" si="109"/>
        <v>-0.23</v>
      </c>
      <c r="O109" s="205">
        <f t="shared" si="110"/>
        <v>7.0000000000000007E-2</v>
      </c>
      <c r="P109" s="205">
        <f t="shared" si="111"/>
        <v>0</v>
      </c>
      <c r="Q109" s="186">
        <f t="shared" si="113"/>
        <v>80.760000000000005</v>
      </c>
      <c r="R109" s="186">
        <f t="shared" si="114"/>
        <v>588.13</v>
      </c>
      <c r="S109" s="186">
        <f t="shared" si="115"/>
        <v>1134.78</v>
      </c>
      <c r="T109" s="187">
        <f t="shared" si="136"/>
        <v>0</v>
      </c>
      <c r="U109" s="187">
        <f t="shared" si="137"/>
        <v>10.7315</v>
      </c>
      <c r="V109" s="187">
        <f t="shared" si="138"/>
        <v>9.8223000000000003</v>
      </c>
      <c r="W109" s="187">
        <f t="shared" si="139"/>
        <v>9.8635999999999999</v>
      </c>
      <c r="X109" s="187">
        <f t="shared" si="140"/>
        <v>7.3700999999999999</v>
      </c>
      <c r="Y109" s="187">
        <f t="shared" si="141"/>
        <v>3.7332999999999998</v>
      </c>
      <c r="Z109" s="187">
        <f t="shared" si="142"/>
        <v>1.8322000000000001</v>
      </c>
      <c r="AA109" s="187">
        <f t="shared" si="143"/>
        <v>0.50970000000000004</v>
      </c>
      <c r="AB109" s="188">
        <f>IF(F109=$E$6,AB$6,AB$7)</f>
        <v>3.4836999999999998</v>
      </c>
      <c r="AC109" s="188">
        <f>IF(G109=$E$6,AC$6,AC$7)</f>
        <v>1.7603</v>
      </c>
      <c r="AD109" s="186">
        <f>$AD$6</f>
        <v>-21.63</v>
      </c>
      <c r="AE109" s="187">
        <f t="shared" si="130"/>
        <v>0</v>
      </c>
      <c r="AF109" s="187">
        <f t="shared" si="130"/>
        <v>4.96</v>
      </c>
      <c r="AG109" s="187">
        <f t="shared" si="130"/>
        <v>2.93</v>
      </c>
      <c r="AH109" s="187">
        <f t="shared" si="130"/>
        <v>2.37</v>
      </c>
      <c r="AI109" s="187">
        <f t="shared" si="130"/>
        <v>1.7</v>
      </c>
      <c r="AJ109" s="187">
        <f t="shared" si="130"/>
        <v>0.71</v>
      </c>
      <c r="AK109" s="187">
        <f t="shared" si="130"/>
        <v>0</v>
      </c>
      <c r="AL109" s="187">
        <f t="shared" si="112"/>
        <v>0.72920000000000007</v>
      </c>
      <c r="AM109" s="187">
        <f t="shared" si="125"/>
        <v>3.8699999999999998E-2</v>
      </c>
      <c r="AN109" s="187">
        <f t="shared" si="125"/>
        <v>2.3999999999999998E-3</v>
      </c>
      <c r="AO109" s="187">
        <f t="shared" si="125"/>
        <v>0.68810000000000004</v>
      </c>
      <c r="AP109" s="189">
        <f t="shared" si="125"/>
        <v>0</v>
      </c>
      <c r="AQ109" s="187">
        <f t="shared" si="107"/>
        <v>0.39069999999999999</v>
      </c>
      <c r="AR109" s="189">
        <f t="shared" si="144"/>
        <v>0.18260000000000001</v>
      </c>
      <c r="AS109" s="190">
        <f t="shared" si="108"/>
        <v>2.9417</v>
      </c>
      <c r="AT109" s="190">
        <f t="shared" si="145"/>
        <v>1.5610999999999999</v>
      </c>
      <c r="AU109" s="160">
        <f t="shared" si="145"/>
        <v>0.58279999999999998</v>
      </c>
      <c r="AV109" s="160">
        <f t="shared" si="145"/>
        <v>0.35880000000000001</v>
      </c>
      <c r="AW109" s="160">
        <f t="shared" si="145"/>
        <v>0.13</v>
      </c>
      <c r="AX109" s="160">
        <f t="shared" si="145"/>
        <v>0.13</v>
      </c>
      <c r="AY109" s="191">
        <f t="shared" si="118"/>
        <v>0.27879999999999999</v>
      </c>
      <c r="AZ109" s="190">
        <f t="shared" si="117"/>
        <v>0.1409</v>
      </c>
      <c r="BA109" s="192">
        <v>0.95218800000000003</v>
      </c>
      <c r="BB109" s="193">
        <v>38.81</v>
      </c>
      <c r="BC109" s="194">
        <f>$BB$9</f>
        <v>38.81</v>
      </c>
      <c r="BD109" s="194"/>
      <c r="BE109" s="195">
        <f t="shared" si="132"/>
        <v>58.97</v>
      </c>
      <c r="BF109" s="195">
        <f t="shared" si="132"/>
        <v>566.34</v>
      </c>
      <c r="BG109" s="195">
        <f t="shared" si="132"/>
        <v>1112.9899999999998</v>
      </c>
      <c r="BH109" s="187">
        <f t="shared" si="132"/>
        <v>7.4333999999999998</v>
      </c>
      <c r="BI109" s="187">
        <f t="shared" si="132"/>
        <v>23.1249</v>
      </c>
      <c r="BJ109" s="187">
        <f t="shared" si="132"/>
        <v>20.185700000000001</v>
      </c>
      <c r="BK109" s="187">
        <f t="shared" si="132"/>
        <v>19.667000000000002</v>
      </c>
      <c r="BL109" s="187">
        <f t="shared" si="132"/>
        <v>16.503499999999999</v>
      </c>
      <c r="BM109" s="187">
        <f t="shared" si="132"/>
        <v>11.8767</v>
      </c>
      <c r="BN109" s="187">
        <f t="shared" si="132"/>
        <v>6.0236999999999998</v>
      </c>
      <c r="BO109" s="187">
        <f t="shared" si="133"/>
        <v>4.7012</v>
      </c>
      <c r="BP109" s="187">
        <f t="shared" si="133"/>
        <v>7.4333999999999998</v>
      </c>
      <c r="BQ109" s="187">
        <f t="shared" si="133"/>
        <v>23.1249</v>
      </c>
      <c r="BR109" s="187">
        <f t="shared" si="133"/>
        <v>20.185700000000001</v>
      </c>
      <c r="BS109" s="187">
        <f t="shared" si="133"/>
        <v>19.667000000000002</v>
      </c>
      <c r="BT109" s="187">
        <f t="shared" si="133"/>
        <v>16.503499999999999</v>
      </c>
      <c r="BU109" s="187">
        <f t="shared" si="133"/>
        <v>11.8767</v>
      </c>
      <c r="BV109" s="187">
        <f t="shared" si="133"/>
        <v>6.0236999999999998</v>
      </c>
      <c r="BW109" s="187">
        <f t="shared" si="133"/>
        <v>4.7012</v>
      </c>
      <c r="BX109" s="187">
        <f t="shared" si="133"/>
        <v>7.8240999999999996</v>
      </c>
      <c r="BY109" s="187">
        <f t="shared" si="134"/>
        <v>23.515599999999999</v>
      </c>
      <c r="BZ109" s="187">
        <f t="shared" si="134"/>
        <v>20.5764</v>
      </c>
      <c r="CA109" s="187">
        <f t="shared" si="134"/>
        <v>20.057700000000001</v>
      </c>
      <c r="CB109" s="187">
        <f t="shared" si="134"/>
        <v>16.894200000000001</v>
      </c>
      <c r="CC109" s="187">
        <f t="shared" si="134"/>
        <v>12.267400000000002</v>
      </c>
      <c r="CD109" s="187">
        <f t="shared" si="134"/>
        <v>6.2062999999999997</v>
      </c>
      <c r="CE109" s="187">
        <f t="shared" si="134"/>
        <v>4.8837999999999999</v>
      </c>
      <c r="CF109" s="187">
        <f t="shared" si="134"/>
        <v>7.8240999999999996</v>
      </c>
      <c r="CG109" s="187">
        <f t="shared" si="134"/>
        <v>23.515599999999999</v>
      </c>
      <c r="CH109" s="187">
        <f t="shared" si="134"/>
        <v>20.5764</v>
      </c>
      <c r="CI109" s="187">
        <f t="shared" si="134"/>
        <v>20.057700000000001</v>
      </c>
      <c r="CJ109" s="187">
        <f t="shared" si="134"/>
        <v>16.894200000000001</v>
      </c>
      <c r="CK109" s="187">
        <f t="shared" si="134"/>
        <v>12.267400000000002</v>
      </c>
      <c r="CL109" s="187">
        <f t="shared" si="134"/>
        <v>6.2062999999999997</v>
      </c>
      <c r="CM109" s="196">
        <f t="shared" si="134"/>
        <v>4.8837999999999999</v>
      </c>
    </row>
    <row r="110" spans="1:91" x14ac:dyDescent="0.2">
      <c r="N110" s="206"/>
      <c r="O110" s="206"/>
      <c r="P110" s="206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71"/>
      <c r="AM110" s="71"/>
      <c r="AN110" s="117"/>
      <c r="AO110" s="71"/>
      <c r="AP110" s="14"/>
      <c r="AQ110" s="117"/>
      <c r="AR110" s="14"/>
      <c r="AS110" s="15"/>
      <c r="AT110" s="15"/>
      <c r="AU110" s="160">
        <f t="shared" si="145"/>
        <v>0.58279999999999998</v>
      </c>
      <c r="AV110" s="160">
        <f t="shared" si="145"/>
        <v>0.35880000000000001</v>
      </c>
      <c r="AW110" s="160">
        <f t="shared" si="145"/>
        <v>0.13</v>
      </c>
      <c r="AX110" s="160">
        <f t="shared" si="145"/>
        <v>0.13</v>
      </c>
      <c r="AY110" s="118"/>
      <c r="AZ110" s="15"/>
      <c r="BC110" s="3"/>
      <c r="BD110" s="3"/>
      <c r="BE110" s="3"/>
      <c r="BF110" s="3"/>
      <c r="BM110" s="3"/>
      <c r="BN110" s="3"/>
      <c r="BO110" s="3"/>
      <c r="BP110" s="75">
        <f t="shared" ref="BP110:CE110" si="146">IF($E110=$E$6,BP$6,BP$7)</f>
        <v>7.4333999999999998</v>
      </c>
      <c r="BQ110" s="75">
        <f t="shared" si="146"/>
        <v>20.330100000000002</v>
      </c>
      <c r="BR110" s="75">
        <f t="shared" si="146"/>
        <v>17.627700000000001</v>
      </c>
      <c r="BS110" s="75">
        <f t="shared" si="146"/>
        <v>17.098300000000002</v>
      </c>
      <c r="BT110" s="75">
        <f t="shared" si="146"/>
        <v>14.584199999999999</v>
      </c>
      <c r="BU110" s="75">
        <f t="shared" si="146"/>
        <v>10.904399999999999</v>
      </c>
      <c r="BV110" s="75">
        <f t="shared" si="146"/>
        <v>5.5466000000000006</v>
      </c>
      <c r="BW110" s="75">
        <f t="shared" si="146"/>
        <v>4.5685000000000002</v>
      </c>
      <c r="BX110" s="75">
        <f t="shared" si="146"/>
        <v>7.8240999999999996</v>
      </c>
      <c r="BY110" s="75">
        <f t="shared" si="146"/>
        <v>20.720800000000001</v>
      </c>
      <c r="BZ110" s="75">
        <f t="shared" si="146"/>
        <v>18.018400000000003</v>
      </c>
      <c r="CA110" s="75">
        <f t="shared" si="146"/>
        <v>17.489000000000004</v>
      </c>
      <c r="CB110" s="75">
        <f t="shared" si="146"/>
        <v>14.974900000000002</v>
      </c>
      <c r="CC110" s="75">
        <f t="shared" si="146"/>
        <v>11.295100000000001</v>
      </c>
      <c r="CD110" s="75">
        <f t="shared" si="146"/>
        <v>5.7292000000000005</v>
      </c>
      <c r="CE110" s="75">
        <f t="shared" si="146"/>
        <v>4.7511000000000001</v>
      </c>
      <c r="CF110" s="3"/>
      <c r="CG110" s="3"/>
      <c r="CH110" s="3"/>
      <c r="CI110" s="3"/>
      <c r="CJ110" s="3"/>
      <c r="CK110" s="3"/>
      <c r="CL110" s="3"/>
      <c r="CM110" s="3"/>
    </row>
    <row r="111" spans="1:91" x14ac:dyDescent="0.2">
      <c r="T111" s="14"/>
      <c r="U111" s="14"/>
      <c r="V111" s="14"/>
      <c r="W111" s="14"/>
      <c r="X111" s="14"/>
      <c r="Y111" s="14"/>
      <c r="Z111" s="14"/>
      <c r="AA111" s="14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C111" s="3"/>
      <c r="BD111" s="3"/>
      <c r="BE111" s="3"/>
      <c r="BF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</row>
    <row r="112" spans="1:91" x14ac:dyDescent="0.2"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C112" s="3"/>
      <c r="BD112" s="3"/>
      <c r="BE112" s="3"/>
      <c r="BF112" s="3"/>
      <c r="BG112" s="16"/>
      <c r="BH112" s="16"/>
      <c r="BI112" s="16"/>
      <c r="BJ112" s="16"/>
      <c r="BK112" s="16"/>
      <c r="BL112" s="16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</row>
    <row r="113" spans="2:91" x14ac:dyDescent="0.2"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C113" s="3"/>
      <c r="BD113" s="3"/>
      <c r="BE113" s="3"/>
      <c r="BF113" s="3"/>
      <c r="BG113" s="16"/>
      <c r="BH113" s="16"/>
      <c r="BI113" s="16"/>
      <c r="BJ113" s="16"/>
      <c r="BK113" s="16"/>
      <c r="BL113" s="16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</row>
    <row r="114" spans="2:91" ht="13.5" x14ac:dyDescent="0.25">
      <c r="B114" s="17"/>
      <c r="C114" s="18"/>
      <c r="D114" s="18"/>
      <c r="E114" s="18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C114" s="3"/>
      <c r="BD114" s="3"/>
      <c r="BE114" s="3"/>
      <c r="BF114" s="3"/>
      <c r="BG114" s="16"/>
      <c r="BH114" s="16"/>
      <c r="BI114" s="16"/>
      <c r="BJ114" s="16"/>
      <c r="BK114" s="16"/>
      <c r="BL114" s="16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</row>
    <row r="115" spans="2:91" x14ac:dyDescent="0.2"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C115" s="3"/>
      <c r="BD115" s="3"/>
      <c r="BE115" s="3"/>
      <c r="BF115" s="3"/>
      <c r="BG115" s="16"/>
      <c r="BH115" s="16"/>
      <c r="BI115" s="16"/>
      <c r="BJ115" s="16"/>
      <c r="BK115" s="16"/>
      <c r="BL115" s="16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</row>
    <row r="116" spans="2:91" x14ac:dyDescent="0.2">
      <c r="BC116" s="3"/>
      <c r="BD116" s="3"/>
      <c r="BE116" s="3"/>
      <c r="BF116" s="3"/>
      <c r="BG116" s="16"/>
      <c r="BH116" s="16"/>
      <c r="BI116" s="16"/>
      <c r="BJ116" s="16"/>
      <c r="BK116" s="16"/>
      <c r="BL116" s="16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</row>
    <row r="117" spans="2:91" x14ac:dyDescent="0.2">
      <c r="BC117" s="3"/>
      <c r="BD117" s="3"/>
      <c r="BE117" s="3"/>
      <c r="BF117" s="3"/>
      <c r="BG117" s="16"/>
      <c r="BH117" s="16"/>
      <c r="BI117" s="16"/>
      <c r="BJ117" s="16"/>
      <c r="BK117" s="16"/>
      <c r="BL117" s="16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</row>
    <row r="118" spans="2:91" x14ac:dyDescent="0.2">
      <c r="BG118" s="16"/>
      <c r="BH118" s="16"/>
      <c r="BI118" s="16"/>
      <c r="BJ118" s="16"/>
      <c r="BK118" s="16"/>
      <c r="BL118" s="16"/>
    </row>
    <row r="119" spans="2:91" x14ac:dyDescent="0.2">
      <c r="BG119" s="16"/>
      <c r="BH119" s="16"/>
      <c r="BI119" s="16"/>
      <c r="BJ119" s="16"/>
      <c r="BK119" s="16"/>
      <c r="BL119" s="16"/>
    </row>
    <row r="120" spans="2:91" x14ac:dyDescent="0.2">
      <c r="BG120" s="16"/>
      <c r="BH120" s="16"/>
      <c r="BI120" s="16"/>
      <c r="BJ120" s="16"/>
      <c r="BK120" s="16"/>
      <c r="BL120" s="16"/>
    </row>
    <row r="121" spans="2:91" x14ac:dyDescent="0.2">
      <c r="BG121" s="16"/>
      <c r="BH121" s="16"/>
      <c r="BI121" s="16"/>
      <c r="BJ121" s="16"/>
      <c r="BK121" s="16"/>
      <c r="BL121" s="16"/>
    </row>
    <row r="122" spans="2:91" x14ac:dyDescent="0.2">
      <c r="BG122" s="16"/>
      <c r="BH122" s="16"/>
      <c r="BI122" s="16"/>
      <c r="BJ122" s="16"/>
      <c r="BK122" s="16"/>
      <c r="BL122" s="16"/>
    </row>
    <row r="123" spans="2:91" ht="13.5" x14ac:dyDescent="0.25"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</row>
    <row r="124" spans="2:91" x14ac:dyDescent="0.2">
      <c r="BG124" s="16"/>
      <c r="BH124" s="16"/>
      <c r="BI124" s="16"/>
      <c r="BJ124" s="16"/>
      <c r="BK124" s="16"/>
      <c r="BL124" s="16"/>
    </row>
    <row r="125" spans="2:91" x14ac:dyDescent="0.2">
      <c r="BG125" s="16"/>
      <c r="BH125" s="16"/>
      <c r="BI125" s="16"/>
      <c r="BJ125" s="16"/>
      <c r="BK125" s="16"/>
      <c r="BL125" s="16"/>
    </row>
    <row r="126" spans="2:91" x14ac:dyDescent="0.2">
      <c r="BG126" s="16"/>
      <c r="BH126" s="16"/>
      <c r="BI126" s="16"/>
      <c r="BJ126" s="16"/>
      <c r="BK126" s="16"/>
      <c r="BL126" s="16"/>
    </row>
    <row r="127" spans="2:91" x14ac:dyDescent="0.2">
      <c r="BG127" s="16"/>
      <c r="BH127" s="16"/>
      <c r="BI127" s="16"/>
      <c r="BJ127" s="16"/>
      <c r="BK127" s="16"/>
      <c r="BL127" s="16"/>
    </row>
    <row r="128" spans="2:91" x14ac:dyDescent="0.2">
      <c r="BG128" s="16"/>
      <c r="BH128" s="16"/>
      <c r="BI128" s="16"/>
      <c r="BJ128" s="16"/>
      <c r="BK128" s="16"/>
      <c r="BL128" s="16"/>
    </row>
    <row r="129" spans="59:64" x14ac:dyDescent="0.2">
      <c r="BG129" s="16"/>
      <c r="BH129" s="16"/>
      <c r="BI129" s="16"/>
      <c r="BJ129" s="16"/>
      <c r="BK129" s="16"/>
      <c r="BL129" s="16"/>
    </row>
    <row r="130" spans="59:64" x14ac:dyDescent="0.2">
      <c r="BG130" s="16"/>
      <c r="BH130" s="16"/>
      <c r="BI130" s="16"/>
      <c r="BJ130" s="16"/>
      <c r="BK130" s="16"/>
      <c r="BL130" s="16"/>
    </row>
    <row r="131" spans="59:64" x14ac:dyDescent="0.2">
      <c r="BG131" s="16"/>
      <c r="BH131" s="16"/>
      <c r="BI131" s="16"/>
      <c r="BJ131" s="16"/>
      <c r="BK131" s="16"/>
      <c r="BL131" s="16"/>
    </row>
    <row r="132" spans="59:64" x14ac:dyDescent="0.2">
      <c r="BG132" s="16"/>
      <c r="BH132" s="16"/>
      <c r="BI132" s="16"/>
      <c r="BJ132" s="16"/>
      <c r="BK132" s="16"/>
      <c r="BL132" s="16"/>
    </row>
    <row r="133" spans="59:64" x14ac:dyDescent="0.2">
      <c r="BG133" s="16"/>
      <c r="BH133" s="16"/>
      <c r="BI133" s="16"/>
      <c r="BJ133" s="16"/>
      <c r="BK133" s="16"/>
      <c r="BL133" s="16"/>
    </row>
    <row r="134" spans="59:64" x14ac:dyDescent="0.2">
      <c r="BG134" s="16"/>
      <c r="BH134" s="16"/>
      <c r="BI134" s="16"/>
      <c r="BJ134" s="16"/>
      <c r="BK134" s="16"/>
      <c r="BL134" s="16"/>
    </row>
    <row r="135" spans="59:64" x14ac:dyDescent="0.2">
      <c r="BG135" s="16"/>
      <c r="BH135" s="16"/>
      <c r="BI135" s="16"/>
      <c r="BJ135" s="16"/>
      <c r="BK135" s="16"/>
      <c r="BL135" s="16"/>
    </row>
    <row r="136" spans="59:64" x14ac:dyDescent="0.2">
      <c r="BG136" s="16"/>
      <c r="BH136" s="16"/>
      <c r="BI136" s="16"/>
      <c r="BJ136" s="16"/>
      <c r="BK136" s="16"/>
      <c r="BL136" s="16"/>
    </row>
    <row r="137" spans="59:64" x14ac:dyDescent="0.2">
      <c r="BG137" s="16"/>
      <c r="BH137" s="16"/>
      <c r="BI137" s="16"/>
      <c r="BJ137" s="16"/>
      <c r="BK137" s="16"/>
      <c r="BL137" s="16"/>
    </row>
    <row r="138" spans="59:64" x14ac:dyDescent="0.2">
      <c r="BG138" s="16"/>
      <c r="BH138" s="16"/>
      <c r="BI138" s="16"/>
      <c r="BJ138" s="16"/>
      <c r="BK138" s="16"/>
      <c r="BL138" s="16"/>
    </row>
    <row r="139" spans="59:64" x14ac:dyDescent="0.2">
      <c r="BG139" s="16"/>
      <c r="BH139" s="16"/>
      <c r="BI139" s="16"/>
      <c r="BJ139" s="16"/>
      <c r="BK139" s="16"/>
      <c r="BL139" s="16"/>
    </row>
    <row r="140" spans="59:64" x14ac:dyDescent="0.2">
      <c r="BG140" s="16"/>
      <c r="BH140" s="16"/>
      <c r="BI140" s="16"/>
      <c r="BJ140" s="16"/>
      <c r="BK140" s="16"/>
      <c r="BL140" s="16"/>
    </row>
    <row r="141" spans="59:64" x14ac:dyDescent="0.2">
      <c r="BG141" s="16"/>
      <c r="BH141" s="16"/>
      <c r="BI141" s="16"/>
      <c r="BJ141" s="16"/>
      <c r="BK141" s="16"/>
      <c r="BL141" s="16"/>
    </row>
    <row r="142" spans="59:64" x14ac:dyDescent="0.2">
      <c r="BG142" s="16"/>
      <c r="BH142" s="16"/>
      <c r="BI142" s="16"/>
      <c r="BJ142" s="16"/>
      <c r="BK142" s="16"/>
      <c r="BL142" s="16"/>
    </row>
    <row r="143" spans="59:64" x14ac:dyDescent="0.2">
      <c r="BG143" s="16"/>
      <c r="BH143" s="16"/>
      <c r="BI143" s="16"/>
      <c r="BJ143" s="16"/>
      <c r="BK143" s="16"/>
      <c r="BL143" s="16"/>
    </row>
  </sheetData>
  <autoFilter ref="B5:F110" xr:uid="{00000000-0009-0000-0000-000000000000}"/>
  <mergeCells count="15">
    <mergeCell ref="B2:AA3"/>
    <mergeCell ref="AP2:AP3"/>
    <mergeCell ref="AR2:AR3"/>
    <mergeCell ref="G4:S4"/>
    <mergeCell ref="T4:AA4"/>
    <mergeCell ref="AE4:AK4"/>
    <mergeCell ref="BH2:BW3"/>
    <mergeCell ref="BX2:CM3"/>
    <mergeCell ref="AL4:AO4"/>
    <mergeCell ref="BB4:BC4"/>
    <mergeCell ref="BH4:BO4"/>
    <mergeCell ref="CF4:CM4"/>
    <mergeCell ref="BP4:BW4"/>
    <mergeCell ref="BX4:CE4"/>
    <mergeCell ref="BA4:BA5"/>
  </mergeCells>
  <pageMargins left="0.78740157480314965" right="0" top="0" bottom="0" header="0.51181102362204722" footer="0.51181102362204722"/>
  <pageSetup paperSize="9" scale="80" orientation="landscape" horizontalDpi="4294967292" r:id="rId1"/>
  <headerFooter alignWithMargins="0"/>
  <customProperties>
    <customPr name="layoutContexts" r:id="rId2"/>
    <customPr name="SaveUndoMode" r:id="rId3"/>
  </customProperti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W100"/>
  <sheetViews>
    <sheetView showGridLines="0" zoomScale="90" zoomScaleNormal="90" workbookViewId="0">
      <selection activeCell="H59" sqref="H59"/>
    </sheetView>
  </sheetViews>
  <sheetFormatPr defaultColWidth="9.140625" defaultRowHeight="12.75" x14ac:dyDescent="0.25"/>
  <cols>
    <col min="1" max="2" width="1.42578125" style="20" customWidth="1"/>
    <col min="3" max="5" width="10.85546875" style="20" customWidth="1"/>
    <col min="6" max="6" width="7.85546875" style="20" bestFit="1" customWidth="1"/>
    <col min="7" max="7" width="3.5703125" style="20" customWidth="1"/>
    <col min="8" max="8" width="9.28515625" style="20" bestFit="1" customWidth="1"/>
    <col min="9" max="9" width="10" style="20" bestFit="1" customWidth="1"/>
    <col min="10" max="10" width="11.140625" style="20" bestFit="1" customWidth="1"/>
    <col min="11" max="11" width="6.7109375" style="20" bestFit="1" customWidth="1"/>
    <col min="12" max="12" width="8.28515625" style="20" bestFit="1" customWidth="1"/>
    <col min="13" max="13" width="8.85546875" style="20" customWidth="1"/>
    <col min="14" max="14" width="6.7109375" style="20" bestFit="1" customWidth="1"/>
    <col min="15" max="15" width="8" style="20" customWidth="1"/>
    <col min="16" max="16" width="6.7109375" style="20" bestFit="1" customWidth="1"/>
    <col min="17" max="17" width="7.5703125" style="20" bestFit="1" customWidth="1"/>
    <col min="18" max="18" width="7.140625" style="20" customWidth="1"/>
    <col min="19" max="19" width="6.7109375" style="20" bestFit="1" customWidth="1"/>
    <col min="20" max="20" width="9.140625" style="20" bestFit="1" customWidth="1"/>
    <col min="21" max="21" width="4.42578125" style="20" customWidth="1"/>
    <col min="22" max="22" width="10.5703125" style="20" bestFit="1" customWidth="1"/>
    <col min="23" max="16384" width="9.140625" style="20"/>
  </cols>
  <sheetData>
    <row r="1" spans="2:23" ht="7.5" customHeight="1" thickBot="1" x14ac:dyDescent="0.3"/>
    <row r="2" spans="2:23" ht="3" customHeight="1" x14ac:dyDescent="0.25">
      <c r="B2" s="21"/>
      <c r="C2" s="22"/>
      <c r="D2" s="22"/>
      <c r="E2" s="22"/>
      <c r="F2" s="23" t="s">
        <v>168</v>
      </c>
      <c r="G2" s="69">
        <v>98</v>
      </c>
      <c r="H2" s="22"/>
      <c r="I2" s="24"/>
      <c r="J2" s="22"/>
      <c r="K2" s="22"/>
      <c r="L2" s="22"/>
      <c r="M2" s="25">
        <v>4000</v>
      </c>
      <c r="N2" s="25"/>
      <c r="O2" s="26">
        <v>4000</v>
      </c>
      <c r="P2" s="26"/>
      <c r="Q2" s="26"/>
      <c r="R2" s="26"/>
      <c r="S2" s="27" t="str">
        <f>IF(OR(K4="Azzate",K4="Daverio",K4="Gavirate"),1,"")</f>
        <v/>
      </c>
      <c r="T2" s="27"/>
      <c r="U2" s="28"/>
    </row>
    <row r="3" spans="2:23" ht="12.75" customHeight="1" x14ac:dyDescent="0.25">
      <c r="B3" s="29"/>
      <c r="F3" s="276" t="s">
        <v>9</v>
      </c>
      <c r="G3" s="276"/>
      <c r="H3" s="30"/>
      <c r="J3" s="31" t="s">
        <v>169</v>
      </c>
      <c r="K3" s="277" t="str">
        <f>IF(G2="","",IF(G2&lt;1,"",IF(G2&gt;$I$4,"",LOOKUP(G2,Dati!A6:A111,Dati!F6:F111))))</f>
        <v>G.E.I. S.p.A.</v>
      </c>
      <c r="L3" s="278"/>
      <c r="M3" s="32">
        <v>20000</v>
      </c>
      <c r="N3" s="32"/>
      <c r="O3" s="33">
        <v>20000</v>
      </c>
      <c r="P3" s="33"/>
      <c r="Q3" s="33"/>
      <c r="R3" s="33"/>
      <c r="S3" s="34"/>
      <c r="T3" s="34"/>
      <c r="U3" s="35"/>
    </row>
    <row r="4" spans="2:23" ht="12.75" customHeight="1" x14ac:dyDescent="0.25">
      <c r="B4" s="29"/>
      <c r="I4" s="36">
        <v>102</v>
      </c>
      <c r="J4" s="31" t="s">
        <v>6</v>
      </c>
      <c r="K4" s="277" t="str">
        <f>IF($G$2="","",IF($G$2&lt;1,"",IF($G$2&gt;$I$4,"",LOOKUP($G$2,Dati!$A$6:$A$111,Dati!C6:C111))))</f>
        <v>Crevacuore</v>
      </c>
      <c r="L4" s="278"/>
      <c r="M4" s="32">
        <v>200000</v>
      </c>
      <c r="N4" s="32"/>
      <c r="O4" s="33">
        <v>200000</v>
      </c>
      <c r="P4" s="33"/>
      <c r="Q4" s="33"/>
      <c r="R4" s="33"/>
      <c r="S4" s="34"/>
      <c r="T4" s="34"/>
      <c r="U4" s="35"/>
    </row>
    <row r="5" spans="2:23" ht="12.75" customHeight="1" x14ac:dyDescent="0.25">
      <c r="B5" s="29"/>
      <c r="J5" s="31" t="s">
        <v>170</v>
      </c>
      <c r="K5" s="277" t="str">
        <f>IF($G$2="","",IF($G$2&lt;1,"",IF($G$2&gt;$I$4,"",LOOKUP($G$2,Dati!$A$6:$A$111,Dati!E6:E111))))</f>
        <v>Nord Occidentale</v>
      </c>
      <c r="L5" s="278"/>
      <c r="M5" s="32">
        <v>3000000</v>
      </c>
      <c r="N5" s="32"/>
      <c r="O5" s="33">
        <v>3000000</v>
      </c>
      <c r="P5" s="33"/>
      <c r="Q5" s="33"/>
      <c r="R5" s="33"/>
      <c r="S5" s="34"/>
      <c r="T5" s="34"/>
      <c r="U5" s="35"/>
    </row>
    <row r="6" spans="2:23" ht="12.75" customHeight="1" x14ac:dyDescent="0.25">
      <c r="B6" s="29"/>
      <c r="J6" s="63" t="s">
        <v>171</v>
      </c>
      <c r="K6" s="64">
        <f>IF($G$2="","",IF($G$2&lt;1,"",IF($G$2&gt;$I$4,"",LOOKUP($G$2,Dati!$A$6:$A$109,Dati!BC6:BC109))))</f>
        <v>0</v>
      </c>
      <c r="L6" s="65" t="s">
        <v>172</v>
      </c>
      <c r="M6" s="32">
        <v>8000000</v>
      </c>
      <c r="N6" s="32"/>
      <c r="O6" s="33">
        <v>8000000</v>
      </c>
      <c r="P6" s="33"/>
      <c r="Q6" s="33"/>
      <c r="R6" s="33"/>
      <c r="S6" s="34"/>
      <c r="T6" s="34"/>
      <c r="U6" s="35"/>
    </row>
    <row r="7" spans="2:23" ht="12.75" customHeight="1" x14ac:dyDescent="0.25">
      <c r="B7" s="29"/>
      <c r="J7" s="63" t="s">
        <v>5</v>
      </c>
      <c r="K7" s="66">
        <f>IF($G$2="","",IF($G$2&lt;1,"",IF($G$2&gt;$I$4,"",LOOKUP($G$2,Dati!$A$6:$A$109,Dati!BA6:BA109))))</f>
        <v>0</v>
      </c>
      <c r="L7" s="67"/>
      <c r="M7" s="32">
        <v>40000000</v>
      </c>
      <c r="N7" s="32"/>
      <c r="O7" s="33"/>
      <c r="P7" s="33"/>
      <c r="Q7" s="33"/>
      <c r="R7" s="33"/>
      <c r="S7" s="34"/>
      <c r="T7" s="34"/>
      <c r="U7" s="35"/>
    </row>
    <row r="8" spans="2:23" ht="11.25" customHeight="1" x14ac:dyDescent="0.25">
      <c r="B8" s="29"/>
      <c r="L8" s="32"/>
      <c r="M8" s="32"/>
      <c r="N8" s="32"/>
      <c r="O8" s="32"/>
      <c r="P8" s="33"/>
      <c r="Q8" s="33"/>
      <c r="R8" s="33"/>
      <c r="S8" s="33"/>
      <c r="T8" s="34"/>
      <c r="U8" s="35"/>
    </row>
    <row r="9" spans="2:23" ht="11.25" customHeight="1" x14ac:dyDescent="0.25">
      <c r="B9" s="29"/>
      <c r="C9" s="52"/>
      <c r="D9" s="52"/>
      <c r="E9" s="52"/>
      <c r="J9" s="34"/>
      <c r="K9" s="34"/>
      <c r="L9" s="34"/>
      <c r="M9" s="34"/>
      <c r="N9" s="34"/>
      <c r="U9" s="35"/>
    </row>
    <row r="10" spans="2:23" s="199" customFormat="1" ht="15" customHeight="1" x14ac:dyDescent="0.25">
      <c r="B10" s="198"/>
      <c r="C10" s="279" t="s">
        <v>173</v>
      </c>
      <c r="D10" s="279"/>
      <c r="E10" s="279"/>
      <c r="F10" s="279"/>
      <c r="H10" s="279" t="s">
        <v>512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00"/>
    </row>
    <row r="11" spans="2:23" ht="11.25" customHeight="1" x14ac:dyDescent="0.25">
      <c r="B11" s="29"/>
      <c r="U11" s="35"/>
    </row>
    <row r="12" spans="2:23" ht="12.75" customHeight="1" x14ac:dyDescent="0.25">
      <c r="B12" s="29"/>
      <c r="D12" s="201" t="s">
        <v>218</v>
      </c>
      <c r="E12" s="201" t="s">
        <v>217</v>
      </c>
      <c r="F12" s="201" t="s">
        <v>216</v>
      </c>
      <c r="I12" s="269" t="s">
        <v>174</v>
      </c>
      <c r="J12" s="269"/>
      <c r="K12" s="270" t="s">
        <v>175</v>
      </c>
      <c r="L12" s="272" t="s">
        <v>176</v>
      </c>
      <c r="M12" s="273" t="s">
        <v>508</v>
      </c>
      <c r="N12" s="274" t="s">
        <v>177</v>
      </c>
      <c r="O12" s="275" t="s">
        <v>178</v>
      </c>
      <c r="P12" s="267" t="s">
        <v>525</v>
      </c>
      <c r="Q12" s="267" t="s">
        <v>523</v>
      </c>
      <c r="R12" s="267" t="s">
        <v>524</v>
      </c>
      <c r="S12" s="268" t="s">
        <v>26</v>
      </c>
      <c r="T12" s="53" t="s">
        <v>180</v>
      </c>
      <c r="U12" s="35"/>
    </row>
    <row r="13" spans="2:23" ht="12.75" customHeight="1" x14ac:dyDescent="0.25">
      <c r="B13" s="29"/>
      <c r="C13" s="41" t="s">
        <v>185</v>
      </c>
      <c r="D13" s="82">
        <f>IF($G$2="","",IF($G$2&lt;1,"",IF($G$2&gt;$I$4,"",LOOKUP($G$2,Dati!$A$6:$A$109,(Dati!G$6:G$109)))))</f>
        <v>49.52</v>
      </c>
      <c r="E13" s="82">
        <f>IF($G$2="","",IF($G$2&lt;1,"",IF($G$2&gt;$I$4,"",LOOKUP($G$2,Dati!$A$6:$A$109,(Dati!H$6:H$109)))))</f>
        <v>375.6</v>
      </c>
      <c r="F13" s="82">
        <f>IF($G$2="","",IF($G$2&lt;1,"",IF($G$2&gt;$I$4,"",LOOKUP($G$2,Dati!$A$6:$A$109,(Dati!I$6:I$109)))))</f>
        <v>726.93</v>
      </c>
      <c r="H13" s="38" t="s">
        <v>181</v>
      </c>
      <c r="I13" s="39" t="s">
        <v>182</v>
      </c>
      <c r="J13" s="39" t="s">
        <v>183</v>
      </c>
      <c r="K13" s="271"/>
      <c r="L13" s="272"/>
      <c r="M13" s="273"/>
      <c r="N13" s="274"/>
      <c r="O13" s="275"/>
      <c r="P13" s="267"/>
      <c r="Q13" s="267"/>
      <c r="R13" s="267"/>
      <c r="S13" s="268"/>
      <c r="T13" s="54" t="s">
        <v>184</v>
      </c>
      <c r="U13" s="35"/>
      <c r="W13" s="55"/>
    </row>
    <row r="14" spans="2:23" ht="12.75" customHeight="1" x14ac:dyDescent="0.25">
      <c r="B14" s="29"/>
      <c r="C14" s="41" t="s">
        <v>186</v>
      </c>
      <c r="D14" s="82">
        <f>IF($G$2="","",IF($G$2&lt;1,"",IF($G$2&gt;$I$4,"",LOOKUP($G$2,Dati!$A$6:$A$109,(Dati!J$6:J$109)))))</f>
        <v>29.23</v>
      </c>
      <c r="E14" s="82">
        <f>IF($G$2="","",IF($G$2&lt;1,"",IF($G$2&gt;$I$4,"",LOOKUP($G$2,Dati!$A$6:$A$109,(Dati!K$6:K$109)))))</f>
        <v>210.52</v>
      </c>
      <c r="F14" s="82">
        <f>IF($G$2="","",IF($G$2&lt;1,"",IF($G$2&gt;$I$4,"",LOOKUP($G$2,Dati!$A$6:$A$109,(Dati!L$6:L$109)))))</f>
        <v>405.84</v>
      </c>
      <c r="H14" s="56">
        <v>1</v>
      </c>
      <c r="I14" s="43">
        <v>0</v>
      </c>
      <c r="J14" s="44">
        <v>120</v>
      </c>
      <c r="K14" s="45">
        <f>IF($G$2="","",IF($G$2&lt;1,"",IF($G$2&gt;$I$4,"",LOOKUP($G$2,Dati!$A$6:$A$109,(Dati!T$6:T$109)))))</f>
        <v>0</v>
      </c>
      <c r="L14" s="45">
        <f>IF($G$2="","",IF($G$2&lt;1,"",IF($G$2&gt;$I$4,"",LOOKUP($G$2,Dati!$A$6:$A$109,(Dati!AB$6:AB$109)))))</f>
        <v>3.4836999999999998</v>
      </c>
      <c r="M14" s="45">
        <f>IF($G$2="","",IF($G$2&lt;1,"",IF($G$2&gt;$I$4,"",LOOKUP($G$2,Dati!$A$6:$A$109,(Dati!AE$6:AE$109)))))</f>
        <v>0</v>
      </c>
      <c r="N14" s="45">
        <f>IF($G$2="","",IF($G$2&lt;1,"",IF($G$2&gt;$I$4,"",LOOKUP($G$2,Dati!$A$6:$A$109,(Dati!AL$6:AL$109)))))</f>
        <v>0.72920000000000007</v>
      </c>
      <c r="O14" s="45">
        <f>IF($G$2="","",IF($G$2&lt;1,"",IF($G$2&gt;$I$4,"",LOOKUP($G$2,Dati!$A$6:$A$109,(Dati!AP$6:AP$109)))))</f>
        <v>0</v>
      </c>
      <c r="P14" s="45">
        <f>IF($G$2="","",IF($G$2&lt;1,"",IF($G$2&gt;$I$4,"",LOOKUP($G$2,Dati!$A$6:$A$109,(Dati!AS$6:AS$109)))))</f>
        <v>2.9417</v>
      </c>
      <c r="Q14" s="45">
        <f>IF($G$2="","",IF($G$2&lt;1,"",IF($G$2&gt;$I$4,"",LOOKUP($G$2,Dati!$A$6:$A$109,(Dati!AU$6:AU$109)))))</f>
        <v>0.58279999999999998</v>
      </c>
      <c r="R14" s="45">
        <f>IF($G$2="","",IF($G$2&lt;1,"",IF($G$2&gt;$I$4,"",LOOKUP($G$2,Dati!$A$6:$A$109,(Dati!AW$6:AW$109)))))</f>
        <v>0.13</v>
      </c>
      <c r="S14" s="45">
        <f>IF($G$2="","",IF($G$2&lt;1,"",IF($G$2&gt;$I$4,"",LOOKUP($G$2,Dati!$A$6:$A$109,(Dati!AY$6:AY$109)))))</f>
        <v>0.27879999999999999</v>
      </c>
      <c r="T14" s="45">
        <f>IF($G$2="","",IF($G$2&lt;1,"",IF($G$2&gt;$I$4,"",LOOKUP($G$2,Dati!$A$6:$A$109,(Dati!BP$6:BP$109)))))</f>
        <v>7.4333999999999998</v>
      </c>
      <c r="U14" s="35"/>
      <c r="W14" s="57"/>
    </row>
    <row r="15" spans="2:23" ht="12.75" customHeight="1" x14ac:dyDescent="0.25">
      <c r="B15" s="29"/>
      <c r="C15" s="41" t="s">
        <v>187</v>
      </c>
      <c r="D15" s="83">
        <f>IF($G$2="","",IF($G$2&lt;1,"",IF($G$2&gt;$I$4,"",LOOKUP($G$2,Dati!$A$6:$A$109,(Dati!$M$6:$M$109)))))</f>
        <v>2.0099999999999998</v>
      </c>
      <c r="E15" s="83">
        <f>IF($G$2="","",IF($G$2&lt;1,"",IF($G$2&gt;$I$4,"",LOOKUP($G$2,Dati!$A$6:$A$109,(Dati!$M$6:$M$109)))))</f>
        <v>2.0099999999999998</v>
      </c>
      <c r="F15" s="83">
        <f>IF($G$2="","",IF($G$2&lt;1,"",IF($G$2&gt;$I$4,"",LOOKUP($G$2,Dati!$A$6:$A$109,(Dati!$M$6:$M$109)))))</f>
        <v>2.0099999999999998</v>
      </c>
      <c r="H15" s="42">
        <v>2</v>
      </c>
      <c r="I15" s="46">
        <v>121</v>
      </c>
      <c r="J15" s="47">
        <v>480</v>
      </c>
      <c r="K15" s="48">
        <f>IF($G$2="","",IF($G$2&lt;1,"",IF($G$2&gt;$I$4,"",LOOKUP($G$2,Dati!$A$6:$A$109,(Dati!U$6:U$109)))))</f>
        <v>10.7315</v>
      </c>
      <c r="L15" s="48">
        <f>IF($G$2="","",IF($G$2&lt;1,"",IF($G$2&gt;$I$4,"",LOOKUP($G$2,Dati!$A$6:$A$109,(Dati!AB$6:AB$109)))))</f>
        <v>3.4836999999999998</v>
      </c>
      <c r="M15" s="48">
        <f>IF($G$2="","",IF($G$2&lt;1,"",IF($G$2&gt;$I$4,"",LOOKUP($G$2,Dati!$A$6:$A$109,(Dati!AF$6:AF$109)))))</f>
        <v>4.96</v>
      </c>
      <c r="N15" s="45">
        <f>IF($G$2="","",IF($G$2&lt;1,"",IF($G$2&gt;$I$4,"",LOOKUP($G$2,Dati!$A$6:$A$109,(Dati!AL$6:AL$109)))))</f>
        <v>0.72920000000000007</v>
      </c>
      <c r="O15" s="48">
        <f>IF($G$2="","",IF($G$2&lt;1,"",IF($G$2&gt;$I$4,"",LOOKUP($G$2,Dati!$A$6:$A$109,(Dati!AP$6:AP$109)))))</f>
        <v>0</v>
      </c>
      <c r="P15" s="45">
        <f>IF($G$2="","",IF($G$2&lt;1,"",IF($G$2&gt;$I$4,"",LOOKUP($G$2,Dati!$A$6:$A$109,(Dati!AS$6:AS$109)))))</f>
        <v>2.9417</v>
      </c>
      <c r="Q15" s="45">
        <f>IF($G$2="","",IF($G$2&lt;1,"",IF($G$2&gt;$I$4,"",LOOKUP($G$2,Dati!$A$6:$A$109,(Dati!AU$6:AU$109)))))</f>
        <v>0.58279999999999998</v>
      </c>
      <c r="R15" s="45">
        <f>IF($G$2="","",IF($G$2&lt;1,"",IF($G$2&gt;$I$4,"",LOOKUP($G$2,Dati!$A$6:$A$109,(Dati!AW$6:AW$109)))))</f>
        <v>0.13</v>
      </c>
      <c r="S15" s="48">
        <f>IF($G$2="","",IF($G$2&lt;1,"",IF($G$2&gt;$I$4,"",LOOKUP($G$2,Dati!$A$6:$A$109,(Dati!AY$6:AY$109)))))</f>
        <v>0.27879999999999999</v>
      </c>
      <c r="T15" s="48">
        <f>IF($G$2="","",IF($G$2&lt;1,"",IF($G$2&gt;$I$4,"",LOOKUP($G$2,Dati!$A$6:$A$109,(Dati!BQ$6:BQ$109)))))</f>
        <v>23.1249</v>
      </c>
      <c r="U15" s="35"/>
      <c r="W15" s="57"/>
    </row>
    <row r="16" spans="2:23" ht="12.75" customHeight="1" x14ac:dyDescent="0.25">
      <c r="B16" s="29"/>
      <c r="C16" s="49" t="s">
        <v>188</v>
      </c>
      <c r="D16" s="84">
        <f>IF($G$2="","",IF($G$2&lt;1,"",IF($G$2&gt;$I$4,"",LOOKUP($G$2,Dati!$A$6:$A$109,(Dati!Q$6:Q$109)))))</f>
        <v>80.760000000000005</v>
      </c>
      <c r="E16" s="84">
        <f>IF($G$2="","",IF($G$2&lt;1,"",IF($G$2&gt;$I$4,"",LOOKUP($G$2,Dati!$A$6:$A$109,(Dati!R$6:R$109)))))</f>
        <v>588.13</v>
      </c>
      <c r="F16" s="84">
        <f>IF($G$2="","",IF($G$2&lt;1,"",IF($G$2&gt;$I$4,"",LOOKUP($G$2,Dati!$A$6:$A$109,(Dati!S$6:S$109)))))</f>
        <v>1134.78</v>
      </c>
      <c r="H16" s="42">
        <v>3</v>
      </c>
      <c r="I16" s="46">
        <v>481</v>
      </c>
      <c r="J16" s="47">
        <v>1560</v>
      </c>
      <c r="K16" s="48">
        <f>IF($G$2="","",IF($G$2&lt;1,"",IF($G$2&gt;$I$4,"",LOOKUP($G$2,Dati!$A$6:$A$109,(Dati!V$6:V$109)))))</f>
        <v>9.8223000000000003</v>
      </c>
      <c r="L16" s="48">
        <f>IF($G$2="","",IF($G$2&lt;1,"",IF($G$2&gt;$I$4,"",LOOKUP($G$2,Dati!$A$6:$A$109,(Dati!AB$6:AB$109)))))</f>
        <v>3.4836999999999998</v>
      </c>
      <c r="M16" s="48">
        <f>IF($G$2="","",IF($G$2&lt;1,"",IF($G$2&gt;$I$4,"",LOOKUP($G$2,Dati!$A$6:$A$109,(Dati!AG$6:AG$109)))))</f>
        <v>2.93</v>
      </c>
      <c r="N16" s="45">
        <f>IF($G$2="","",IF($G$2&lt;1,"",IF($G$2&gt;$I$4,"",LOOKUP($G$2,Dati!$A$6:$A$109,(Dati!AL$6:AL$109)))))</f>
        <v>0.72920000000000007</v>
      </c>
      <c r="O16" s="48">
        <f>IF($G$2="","",IF($G$2&lt;1,"",IF($G$2&gt;$I$4,"",LOOKUP($G$2,Dati!$A$6:$A$109,(Dati!AP$6:AP$109)))))</f>
        <v>0</v>
      </c>
      <c r="P16" s="45">
        <f>IF($G$2="","",IF($G$2&lt;1,"",IF($G$2&gt;$I$4,"",LOOKUP($G$2,Dati!$A$6:$A$109,(Dati!AS$6:AS$109)))))</f>
        <v>2.9417</v>
      </c>
      <c r="Q16" s="45">
        <f>IF($G$2="","",IF($G$2&lt;1,"",IF($G$2&gt;$I$4,"",LOOKUP($G$2,Dati!$A$6:$A$109,(Dati!AU$6:AU$109)))))</f>
        <v>0.58279999999999998</v>
      </c>
      <c r="R16" s="45">
        <f>IF($G$2="","",IF($G$2&lt;1,"",IF($G$2&gt;$I$4,"",LOOKUP($G$2,Dati!$A$6:$A$109,(Dati!AW$6:AW$109)))))</f>
        <v>0.13</v>
      </c>
      <c r="S16" s="48">
        <f>IF($G$2="","",IF($G$2&lt;1,"",IF($G$2&gt;$I$4,"",LOOKUP($G$2,Dati!$A$6:$A$109,(Dati!AY$6:AY$109)))))</f>
        <v>0.27879999999999999</v>
      </c>
      <c r="T16" s="48">
        <f>IF($G$2="","",IF($G$2&lt;1,"",IF($G$2&gt;$I$4,"",LOOKUP($G$2,Dati!$A$6:$A$109,(Dati!BR$6:BR$109)))))</f>
        <v>20.185700000000001</v>
      </c>
      <c r="U16" s="35"/>
      <c r="W16" s="57"/>
    </row>
    <row r="17" spans="1:23" ht="12.75" customHeight="1" x14ac:dyDescent="0.25">
      <c r="B17" s="29"/>
      <c r="H17" s="42">
        <v>4</v>
      </c>
      <c r="I17" s="46">
        <v>1561</v>
      </c>
      <c r="J17" s="47">
        <v>5000</v>
      </c>
      <c r="K17" s="48">
        <f>IF($G$2="","",IF($G$2&lt;1,"",IF($G$2&gt;$I$4,"",LOOKUP($G$2,Dati!$A$6:$A$109,(Dati!W$6:W$109)))))</f>
        <v>9.8635999999999999</v>
      </c>
      <c r="L17" s="48">
        <f>IF($G$2="","",IF($G$2&lt;1,"",IF($G$2&gt;$I$4,"",LOOKUP($G$2,Dati!$A$6:$A$109,(Dati!AB$6:AB$109)))))</f>
        <v>3.4836999999999998</v>
      </c>
      <c r="M17" s="48">
        <f>IF($G$2="","",IF($G$2&lt;1,"",IF($G$2&gt;$I$4,"",LOOKUP($G$2,Dati!$A$6:$A$109,(Dati!AH$6:AH$109)))))</f>
        <v>2.37</v>
      </c>
      <c r="N17" s="45">
        <f>IF($G$2="","",IF($G$2&lt;1,"",IF($G$2&gt;$I$4,"",LOOKUP($G$2,Dati!$A$6:$A$109,(Dati!AL$6:AL$109)))))</f>
        <v>0.72920000000000007</v>
      </c>
      <c r="O17" s="48">
        <f>IF($G$2="","",IF($G$2&lt;1,"",IF($G$2&gt;$I$4,"",LOOKUP($G$2,Dati!$A$6:$A$109,(Dati!AP$6:AP$109)))))</f>
        <v>0</v>
      </c>
      <c r="P17" s="45">
        <f>IF($G$2="","",IF($G$2&lt;1,"",IF($G$2&gt;$I$4,"",LOOKUP($G$2,Dati!$A$6:$A$109,(Dati!AS$6:AS$109)))))</f>
        <v>2.9417</v>
      </c>
      <c r="Q17" s="45">
        <f>IF($G$2="","",IF($G$2&lt;1,"",IF($G$2&gt;$I$4,"",LOOKUP($G$2,Dati!$A$6:$A$109,(Dati!AU$6:AU$109)))))</f>
        <v>0.58279999999999998</v>
      </c>
      <c r="R17" s="45">
        <f>IF($G$2="","",IF($G$2&lt;1,"",IF($G$2&gt;$I$4,"",LOOKUP($G$2,Dati!$A$6:$A$109,(Dati!AW$6:AW$109)))))</f>
        <v>0.13</v>
      </c>
      <c r="S17" s="48">
        <f>IF($G$2="","",IF($G$2&lt;1,"",IF($G$2&gt;$I$4,"",LOOKUP($G$2,Dati!$A$6:$A$109,(Dati!AY$6:AY$109)))))</f>
        <v>0.27879999999999999</v>
      </c>
      <c r="T17" s="48">
        <f>IF($G$2="","",IF($G$2&lt;1,"",IF($G$2&gt;$I$4,"",LOOKUP($G$2,Dati!$A$6:$A$109,(Dati!BS$6:BS$109)))))</f>
        <v>19.667000000000002</v>
      </c>
      <c r="U17" s="35"/>
      <c r="W17" s="57"/>
    </row>
    <row r="18" spans="1:23" ht="12.75" customHeight="1" x14ac:dyDescent="0.25">
      <c r="B18" s="29"/>
      <c r="C18" s="208" t="s">
        <v>189</v>
      </c>
      <c r="D18" s="212">
        <f>IF($G$2="","",IF($G$2&lt;1,"",IF($G$2&gt;$I$4,"",LOOKUP($G$2,Dati!$A$6:$A$109,(Dati!$AD$6:$AD$109)))))</f>
        <v>-21.63</v>
      </c>
      <c r="E18" s="212">
        <f>IF($G$2="","",IF($G$2&lt;1,"",IF($G$2&gt;$I$4,"",LOOKUP($G$2,Dati!$A$6:$A$109,(Dati!$AD$6:$AD$109)))))</f>
        <v>-21.63</v>
      </c>
      <c r="F18" s="213">
        <f>IF($G$2="","",IF($G$2&lt;1,"",IF($G$2&gt;$I$4,"",LOOKUP($G$2,Dati!$A$6:$A$109,(Dati!$AD$6:$AD$109)))))</f>
        <v>-21.63</v>
      </c>
      <c r="H18" s="42">
        <v>5</v>
      </c>
      <c r="I18" s="46">
        <v>5001</v>
      </c>
      <c r="J18" s="47">
        <v>80000</v>
      </c>
      <c r="K18" s="48">
        <f>IF($G$2="","",IF($G$2&lt;1,"",IF($G$2&gt;$I$4,"",LOOKUP($G$2,Dati!$A$6:$A$109,(Dati!X$6:X$109)))))</f>
        <v>7.3700999999999999</v>
      </c>
      <c r="L18" s="48">
        <f>IF($G$2="","",IF($G$2&lt;1,"",IF($G$2&gt;$I$4,"",LOOKUP($G$2,Dati!$A$6:$A$109,(Dati!AB$6:AB$109)))))</f>
        <v>3.4836999999999998</v>
      </c>
      <c r="M18" s="48">
        <f>IF($G$2="","",IF($G$2&lt;1,"",IF($G$2&gt;$I$4,"",LOOKUP($G$2,Dati!$A$6:$A$109,(Dati!AI$6:AI$109)))))</f>
        <v>1.7</v>
      </c>
      <c r="N18" s="45">
        <f>IF($G$2="","",IF($G$2&lt;1,"",IF($G$2&gt;$I$4,"",LOOKUP($G$2,Dati!$A$6:$A$109,(Dati!AL$6:AL$109)))))</f>
        <v>0.72920000000000007</v>
      </c>
      <c r="O18" s="48">
        <f>IF($G$2="","",IF($G$2&lt;1,"",IF($G$2&gt;$I$4,"",LOOKUP($G$2,Dati!$A$6:$A$109,(Dati!AP$6:AP$109)))))</f>
        <v>0</v>
      </c>
      <c r="P18" s="45">
        <f>IF($G$2="","",IF($G$2&lt;1,"",IF($G$2&gt;$I$4,"",LOOKUP($G$2,Dati!$A$6:$A$109,(Dati!AS$6:AS$109)))))</f>
        <v>2.9417</v>
      </c>
      <c r="Q18" s="45">
        <f>IF($G$2="","",IF($G$2&lt;1,"",IF($G$2&gt;$I$4,"",LOOKUP($G$2,Dati!$A$6:$A$109,(Dati!AU$6:AU$109)))))</f>
        <v>0.58279999999999998</v>
      </c>
      <c r="R18" s="45">
        <f>IF($G$2="","",IF($G$2&lt;1,"",IF($G$2&gt;$I$4,"",LOOKUP($G$2,Dati!$A$6:$A$109,(Dati!AW$6:AW$109)))))</f>
        <v>0.13</v>
      </c>
      <c r="S18" s="48">
        <f>IF($G$2="","",IF($G$2&lt;1,"",IF($G$2&gt;$I$4,"",LOOKUP($G$2,Dati!$A$6:$A$109,(Dati!AY$6:AY$109)))))</f>
        <v>0.27879999999999999</v>
      </c>
      <c r="T18" s="48">
        <f>IF($G$2="","",IF($G$2&lt;1,"",IF($G$2&gt;$I$4,"",LOOKUP($G$2,Dati!$A$6:$A$109,(Dati!BT$6:BT$109)))))</f>
        <v>16.503499999999999</v>
      </c>
      <c r="U18" s="35"/>
      <c r="W18" s="57"/>
    </row>
    <row r="19" spans="1:23" ht="12.75" customHeight="1" x14ac:dyDescent="0.25">
      <c r="A19" s="50"/>
      <c r="B19" s="58"/>
      <c r="C19" s="209" t="s">
        <v>509</v>
      </c>
      <c r="D19" s="212">
        <f>IF($G$2="","",IF($G$2&lt;1,"",IF($G$2&gt;$I$4,"",LOOKUP($G$2,Dati!$A$6:$A$109,(Dati!$N$6:$N$109)))))</f>
        <v>-0.23</v>
      </c>
      <c r="E19" s="214">
        <f>IF($G$2="","",IF($G$2&lt;1,"",IF($G$2&gt;$I$4,"",LOOKUP($G$2,Dati!$A$6:$A$109,(Dati!$N$6:$N$109)))))</f>
        <v>-0.23</v>
      </c>
      <c r="F19" s="215">
        <f>IF($G$2="","",IF($G$2&lt;1,"",IF($G$2&gt;$I$4,"",LOOKUP($G$2,Dati!$A$6:$A$109,(Dati!$N$6:$N$109)))))</f>
        <v>-0.23</v>
      </c>
      <c r="G19" s="50"/>
      <c r="H19" s="42">
        <v>6</v>
      </c>
      <c r="I19" s="46">
        <v>80001</v>
      </c>
      <c r="J19" s="47">
        <v>200000</v>
      </c>
      <c r="K19" s="48">
        <f>IF($G$2="","",IF($G$2&lt;1,"",IF($G$2&gt;$I$4,"",LOOKUP($G$2,Dati!$A$6:$A$109,(Dati!Y$6:Y$109)))))</f>
        <v>3.7332999999999998</v>
      </c>
      <c r="L19" s="48">
        <f>IF($G$2="","",IF($G$2&lt;1,"",IF($G$2&gt;$I$4,"",LOOKUP($G$2,Dati!$A$6:$A$109,(Dati!AB$6:AB$109)))))</f>
        <v>3.4836999999999998</v>
      </c>
      <c r="M19" s="48">
        <f>IF($G$2="","",IF($G$2&lt;1,"",IF($G$2&gt;$I$4,"",LOOKUP($G$2,Dati!$A$6:$A$109,(Dati!AJ$6:AJ$109)))))</f>
        <v>0.71</v>
      </c>
      <c r="N19" s="45">
        <f>IF($G$2="","",IF($G$2&lt;1,"",IF($G$2&gt;$I$4,"",LOOKUP($G$2,Dati!$A$6:$A$109,(Dati!AL$6:AL$109)))))</f>
        <v>0.72920000000000007</v>
      </c>
      <c r="O19" s="48">
        <f>IF($G$2="","",IF($G$2&lt;1,"",IF($G$2&gt;$I$4,"",LOOKUP($G$2,Dati!$A$6:$A$109,(Dati!AP$6:AP$109)))))</f>
        <v>0</v>
      </c>
      <c r="P19" s="45">
        <f>IF($G$2="","",IF($G$2&lt;1,"",IF($G$2&gt;$I$4,"",LOOKUP($G$2,Dati!$A$6:$A$109,(Dati!AS$6:AS$109)))))</f>
        <v>2.9417</v>
      </c>
      <c r="Q19" s="45">
        <f>IF($G$2="","",IF($G$2&lt;1,"",IF($G$2&gt;$I$4,"",LOOKUP($G$2,Dati!$A$6:$A$109,(Dati!AU$6:AU$109)))))</f>
        <v>0.58279999999999998</v>
      </c>
      <c r="R19" s="45">
        <f>IF($G$2="","",IF($G$2&lt;1,"",IF($G$2&gt;$I$4,"",LOOKUP($G$2,Dati!$A$6:$A$109,(Dati!AW$6:AW$109)))))</f>
        <v>0.13</v>
      </c>
      <c r="S19" s="48">
        <f>IF($G$2="","",IF($G$2&lt;1,"",IF($G$2&gt;$I$4,"",LOOKUP($G$2,Dati!$A$6:$A$109,(Dati!AY$6:AY$109)))))</f>
        <v>0.27879999999999999</v>
      </c>
      <c r="T19" s="48">
        <f>IF($G$2="","",IF($G$2&lt;1,"",IF($G$2&gt;$I$4,"",LOOKUP($G$2,Dati!$A$6:$A$109,(Dati!BU$6:BU$109)))))</f>
        <v>11.8767</v>
      </c>
      <c r="U19" s="35"/>
      <c r="W19" s="57"/>
    </row>
    <row r="20" spans="1:23" ht="12.75" customHeight="1" x14ac:dyDescent="0.25">
      <c r="A20" s="50"/>
      <c r="B20" s="58"/>
      <c r="C20" s="210" t="s">
        <v>510</v>
      </c>
      <c r="D20" s="212">
        <f>IF($G$2="","",IF($G$2&lt;1,"",IF($G$2&gt;$I$4,"",LOOKUP($G$2,Dati!$A$6:$A$109,(Dati!$O$6:$O$109)))))</f>
        <v>7.0000000000000007E-2</v>
      </c>
      <c r="E20" s="211">
        <f>IF($G$2="","",IF($G$2&lt;1,"",IF($G$2&gt;$I$4,"",LOOKUP($G$2,Dati!$A$6:$A$109,(Dati!$O$6:$O$109)))))</f>
        <v>7.0000000000000007E-2</v>
      </c>
      <c r="F20" s="216">
        <f>IF($G$2="","",IF($G$2&lt;1,"",IF($G$2&gt;$I$4,"",LOOKUP($G$2,Dati!$A$6:$A$109,(Dati!$O$6:$O$109)))))</f>
        <v>7.0000000000000007E-2</v>
      </c>
      <c r="G20" s="50"/>
      <c r="H20" s="42">
        <v>7</v>
      </c>
      <c r="I20" s="46">
        <v>200001</v>
      </c>
      <c r="J20" s="47">
        <v>1000000</v>
      </c>
      <c r="K20" s="48">
        <f>IF($G$2="","",IF($G$2&lt;1,"",IF($G$2&gt;$I$4,"",LOOKUP($G$2,Dati!$A$6:$A$109,(Dati!Z$6:Z$109)))))</f>
        <v>1.8322000000000001</v>
      </c>
      <c r="L20" s="48">
        <f>IF($G$2="","",IF($G$2&lt;1,"",IF($G$2&gt;$I$4,"",LOOKUP($G$2,Dati!$A$6:$A$109,(Dati!AC$6:AC$109)))))</f>
        <v>1.7603</v>
      </c>
      <c r="M20" s="48">
        <f>IF($G$2="","",IF($G$2&lt;1,"",IF($G$2&gt;$I$4,"",LOOKUP($G$2,Dati!$A$6:$A$109,(Dati!AK$6:AK$109)))))</f>
        <v>0</v>
      </c>
      <c r="N20" s="45">
        <f>IF($G$2="","",IF($G$2&lt;1,"",IF($G$2&gt;$I$4,"",LOOKUP($G$2,Dati!$A$6:$A$109,(Dati!AL$6:AL$109)))))</f>
        <v>0.72920000000000007</v>
      </c>
      <c r="O20" s="48">
        <f>IF($G$2="","",IF($G$2&lt;1,"",IF($G$2&gt;$I$4,"",LOOKUP($G$2,Dati!$A$6:$A$109,(Dati!AP$6:AP$109)))))</f>
        <v>0</v>
      </c>
      <c r="P20" s="48">
        <f>IF($G$2="","",IF($G$2&lt;1,"",IF($G$2&gt;$I$4,"",LOOKUP($G$2,Dati!$A$6:$A$109,(Dati!AT$6:AT$109)))))</f>
        <v>1.5610999999999999</v>
      </c>
      <c r="Q20" s="48">
        <f>IF($G$2="","",IF($G$2&lt;1,"",IF($G$2&gt;$I$4,"",LOOKUP($G$2,Dati!$A$6:$A$109,(Dati!AV$6:AV$109)))))</f>
        <v>0.35880000000000001</v>
      </c>
      <c r="R20" s="45">
        <f>IF($G$2="","",IF($G$2&lt;1,"",IF($G$2&gt;$I$4,"",LOOKUP($G$2,Dati!$A$6:$A$109,(Dati!AX$6:AX$109)))))</f>
        <v>0.13</v>
      </c>
      <c r="S20" s="48">
        <f>IF($G$2="","",IF($G$2&lt;1,"",IF($G$2&gt;$I$4,"",LOOKUP($G$2,Dati!$A$6:$A$109,(Dati!AZ$6:AZ$109)))))</f>
        <v>0.1409</v>
      </c>
      <c r="T20" s="48">
        <f>IF($G$2="","",IF($G$2&lt;1,"",IF($G$2&gt;$I$4,"",LOOKUP($G$2,Dati!$A$6:$A$109,(Dati!BV$6:BV$109)))))</f>
        <v>6.0236999999999998</v>
      </c>
      <c r="U20" s="35"/>
      <c r="W20" s="57"/>
    </row>
    <row r="21" spans="1:23" ht="12.75" customHeight="1" x14ac:dyDescent="0.25">
      <c r="B21" s="29"/>
      <c r="C21" s="207" t="s">
        <v>191</v>
      </c>
      <c r="D21" s="217">
        <f>IF($G$2="","",IF($G$2&lt;1,"",IF($G$2&gt;$I$4,"",LOOKUP($G$2,Dati!$A$6:$A$109,(Dati!BE$6:BE$109)))))</f>
        <v>58.97</v>
      </c>
      <c r="E21" s="217">
        <f>IF($G$2="","",IF($G$2&lt;1,"",IF($G$2&gt;$I$4,"",LOOKUP($G$2,Dati!$A$6:$A$109,(Dati!BF$6:BF$109)))))</f>
        <v>566.34</v>
      </c>
      <c r="F21" s="217">
        <f>IF($G$2="","",IF($G$2&lt;1,"",IF($G$2&gt;$I$4,"",LOOKUP($G$2,Dati!$A$6:$A$109,(Dati!BG$6:BG$109)))))</f>
        <v>1112.9899999999998</v>
      </c>
      <c r="H21" s="42">
        <v>8</v>
      </c>
      <c r="I21" s="46">
        <v>1000000</v>
      </c>
      <c r="J21" s="51" t="s">
        <v>190</v>
      </c>
      <c r="K21" s="48">
        <f>IF($G$2="","",IF($G$2&lt;1,"",IF($G$2&gt;$I$4,"",LOOKUP($G$2,Dati!$A$6:$A$109,(Dati!AA$6:AA$109)))))</f>
        <v>0.50970000000000004</v>
      </c>
      <c r="L21" s="48">
        <f>IF($G$2="","",IF($G$2&lt;1,"",IF($G$2&gt;$I$4,"",LOOKUP($G$2,Dati!$A$6:$A$109,(Dati!AC$6:AC$109)))))</f>
        <v>1.7603</v>
      </c>
      <c r="M21" s="48">
        <f>IF($G$2="","",IF($G$2&lt;1,"",IF($G$2&gt;$I$4,"",LOOKUP($G$2,Dati!$A$6:$A$109,(Dati!AK$6:AK$109)))))</f>
        <v>0</v>
      </c>
      <c r="N21" s="45">
        <f>IF($G$2="","",IF($G$2&lt;1,"",IF($G$2&gt;$I$4,"",LOOKUP($G$2,Dati!$A$6:$A$109,(Dati!AL$6:AL$109)))))</f>
        <v>0.72920000000000007</v>
      </c>
      <c r="O21" s="48">
        <f>IF($G$2="","",IF($G$2&lt;1,"",IF($G$2&gt;$I$4,"",LOOKUP($G$2,Dati!$A$6:$A$109,(Dati!AP$6:AP$109)))))</f>
        <v>0</v>
      </c>
      <c r="P21" s="48">
        <f>IF($G$2="","",IF($G$2&lt;1,"",IF($G$2&gt;$I$4,"",LOOKUP($G$2,Dati!$A$6:$A$109,(Dati!AT$6:AT$109)))))</f>
        <v>1.5610999999999999</v>
      </c>
      <c r="Q21" s="48">
        <f>IF($G$2="","",IF($G$2&lt;1,"",IF($G$2&gt;$I$4,"",LOOKUP($G$2,Dati!$A$6:$A$109,(Dati!AV$6:AV$109)))))</f>
        <v>0.35880000000000001</v>
      </c>
      <c r="R21" s="45">
        <f>IF($G$2="","",IF($G$2&lt;1,"",IF($G$2&gt;$I$4,"",LOOKUP($G$2,Dati!$A$6:$A$109,(Dati!AX$6:AX$109)))))</f>
        <v>0.13</v>
      </c>
      <c r="S21" s="48">
        <f>IF($G$2="","",IF($G$2&lt;1,"",IF($G$2&gt;$I$4,"",LOOKUP($G$2,Dati!$A$6:$A$109,(Dati!AZ$6:AZ$109)))))</f>
        <v>0.1409</v>
      </c>
      <c r="T21" s="48">
        <f>IF($G$2="","",IF($G$2&lt;1,"",IF($G$2&gt;$I$4,"",LOOKUP($G$2,Dati!$A$6:$A$109,(Dati!BW$6:BW$109)))))</f>
        <v>4.7012</v>
      </c>
      <c r="U21" s="35"/>
      <c r="W21" s="57"/>
    </row>
    <row r="22" spans="1:23" ht="12.75" customHeight="1" x14ac:dyDescent="0.25">
      <c r="B22" s="29"/>
      <c r="C22" s="218"/>
      <c r="D22" s="219"/>
      <c r="E22" s="219"/>
      <c r="F22" s="219"/>
      <c r="U22" s="35"/>
      <c r="W22" s="57"/>
    </row>
    <row r="23" spans="1:23" ht="11.25" customHeight="1" x14ac:dyDescent="0.25">
      <c r="B23" s="29"/>
      <c r="U23" s="35"/>
    </row>
    <row r="24" spans="1:23" s="199" customFormat="1" ht="15" customHeight="1" x14ac:dyDescent="0.25">
      <c r="B24" s="198"/>
      <c r="C24" s="279" t="s">
        <v>173</v>
      </c>
      <c r="D24" s="279"/>
      <c r="E24" s="279"/>
      <c r="F24" s="279"/>
      <c r="H24" s="279" t="s">
        <v>513</v>
      </c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00"/>
    </row>
    <row r="25" spans="1:23" ht="11.25" customHeight="1" x14ac:dyDescent="0.25">
      <c r="B25" s="29"/>
      <c r="M25" s="32"/>
      <c r="N25" s="32"/>
      <c r="O25" s="33"/>
      <c r="P25" s="33"/>
      <c r="Q25" s="33"/>
      <c r="R25" s="33"/>
      <c r="S25" s="33"/>
      <c r="T25" s="34"/>
      <c r="U25" s="35"/>
    </row>
    <row r="26" spans="1:23" ht="11.25" customHeight="1" x14ac:dyDescent="0.25">
      <c r="B26" s="29"/>
      <c r="D26" s="201" t="s">
        <v>218</v>
      </c>
      <c r="E26" s="201" t="s">
        <v>217</v>
      </c>
      <c r="F26" s="201" t="s">
        <v>216</v>
      </c>
      <c r="I26" s="269" t="s">
        <v>174</v>
      </c>
      <c r="J26" s="269"/>
      <c r="K26" s="280" t="s">
        <v>175</v>
      </c>
      <c r="L26" s="272" t="s">
        <v>176</v>
      </c>
      <c r="M26" s="273" t="s">
        <v>508</v>
      </c>
      <c r="N26" s="274" t="s">
        <v>177</v>
      </c>
      <c r="O26" s="281" t="s">
        <v>192</v>
      </c>
      <c r="P26" s="267" t="s">
        <v>179</v>
      </c>
      <c r="Q26" s="267" t="s">
        <v>523</v>
      </c>
      <c r="R26" s="267" t="s">
        <v>524</v>
      </c>
      <c r="S26" s="268" t="s">
        <v>26</v>
      </c>
      <c r="T26" s="37" t="s">
        <v>180</v>
      </c>
      <c r="U26" s="35"/>
    </row>
    <row r="27" spans="1:23" ht="11.25" customHeight="1" x14ac:dyDescent="0.25">
      <c r="B27" s="29"/>
      <c r="C27" s="41" t="s">
        <v>185</v>
      </c>
      <c r="D27" s="82">
        <f>IF($G$2="","",IF($G$2&lt;1,"",IF($G$2&gt;$I$4,"",LOOKUP($G$2,Dati!$A$6:$A$109,(Dati!G$6:G$109)))))</f>
        <v>49.52</v>
      </c>
      <c r="E27" s="82">
        <f>IF($G$2="","",IF($G$2&lt;1,"",IF($G$2&gt;$I$4,"",LOOKUP($G$2,Dati!$A$6:$A$109,(Dati!H$6:H$109)))))</f>
        <v>375.6</v>
      </c>
      <c r="F27" s="82">
        <f>IF($G$2="","",IF($G$2&lt;1,"",IF($G$2&gt;$I$4,"",LOOKUP($G$2,Dati!$A$6:$A$109,(Dati!I$6:I$109)))))</f>
        <v>726.93</v>
      </c>
      <c r="H27" s="38" t="s">
        <v>181</v>
      </c>
      <c r="I27" s="39" t="s">
        <v>182</v>
      </c>
      <c r="J27" s="39" t="s">
        <v>183</v>
      </c>
      <c r="K27" s="280"/>
      <c r="L27" s="272"/>
      <c r="M27" s="273"/>
      <c r="N27" s="274"/>
      <c r="O27" s="281"/>
      <c r="P27" s="267"/>
      <c r="Q27" s="267"/>
      <c r="R27" s="267"/>
      <c r="S27" s="268" t="s">
        <v>26</v>
      </c>
      <c r="T27" s="40" t="s">
        <v>184</v>
      </c>
      <c r="U27" s="35"/>
    </row>
    <row r="28" spans="1:23" ht="11.25" customHeight="1" x14ac:dyDescent="0.25">
      <c r="B28" s="29"/>
      <c r="C28" s="41" t="s">
        <v>186</v>
      </c>
      <c r="D28" s="82">
        <f>IF($G$2="","",IF($G$2&lt;1,"",IF($G$2&gt;$I$4,"",LOOKUP($G$2,Dati!$A$6:$A$109,(Dati!J$6:J$109)))))</f>
        <v>29.23</v>
      </c>
      <c r="E28" s="82">
        <f>IF($G$2="","",IF($G$2&lt;1,"",IF($G$2&gt;$I$4,"",LOOKUP($G$2,Dati!$A$6:$A$109,(Dati!K$6:K$109)))))</f>
        <v>210.52</v>
      </c>
      <c r="F28" s="82">
        <f>IF($G$2="","",IF($G$2&lt;1,"",IF($G$2&gt;$I$4,"",LOOKUP($G$2,Dati!$A$6:$A$109,(Dati!L$6:L$109)))))</f>
        <v>405.84</v>
      </c>
      <c r="H28" s="42">
        <v>1</v>
      </c>
      <c r="I28" s="43">
        <v>0</v>
      </c>
      <c r="J28" s="44">
        <v>120</v>
      </c>
      <c r="K28" s="45">
        <f>IF($G$2="","",IF($G$2&lt;1,"",IF($G$2&gt;$I$4,"",LOOKUP($G$2,Dati!$A$6:$A$109,(Dati!T$6:T$109)))))</f>
        <v>0</v>
      </c>
      <c r="L28" s="45">
        <f>IF($G$2="","",IF($G$2&lt;1,"",IF($G$2&gt;$I$4,"",LOOKUP($G$2,Dati!$A$6:$A$109,(Dati!AB$6:AB$109)))))</f>
        <v>3.4836999999999998</v>
      </c>
      <c r="M28" s="45">
        <f>IF($G$2="","",IF($G$2&lt;1,"",IF($G$2&gt;$I$4,"",LOOKUP($G$2,Dati!$A$6:$A$109,(Dati!AE$6:AE$109)))))</f>
        <v>0</v>
      </c>
      <c r="N28" s="45">
        <f>IF($G$2="","",IF($G$2&lt;1,"",IF($G$2&gt;$I$4,"",LOOKUP($G$2,Dati!$A$6:$A$109,(Dati!AL$6:AL$109)))))</f>
        <v>0.72920000000000007</v>
      </c>
      <c r="O28" s="45">
        <f>IF($G$2="","",IF($G$2&lt;1,"",IF($G$2&gt;$I$4,"",LOOKUP($G$2,Dati!$A$6:$A$109,(Dati!AQ$6:AQ$109)))))</f>
        <v>0.39069999999999999</v>
      </c>
      <c r="P28" s="45">
        <f>IF($G$2="","",IF($G$2&lt;1,"",IF($G$2&gt;$I$4,"",LOOKUP($G$2,Dati!$A$6:$A$109,(Dati!AS$6:AS$109)))))</f>
        <v>2.9417</v>
      </c>
      <c r="Q28" s="45">
        <f>IF($G$2="","",IF($G$2&lt;1,"",IF($G$2&gt;$I$4,"",LOOKUP($G$2,Dati!$A$6:$A$109,(Dati!AU$6:AU$109)))))</f>
        <v>0.58279999999999998</v>
      </c>
      <c r="R28" s="45">
        <f>IF($G$2="","",IF($G$2&lt;1,"",IF($G$2&gt;$I$4,"",LOOKUP($G$2,Dati!$A$6:$A$109,(Dati!AW$6:AW$109)))))</f>
        <v>0.13</v>
      </c>
      <c r="S28" s="45">
        <f>IF($G$2="","",IF($G$2&lt;1,"",IF($G$2&gt;$I$4,"",LOOKUP($G$2,Dati!$A$6:$A$109,(Dati!AY$6:AY$109)))))</f>
        <v>0.27879999999999999</v>
      </c>
      <c r="T28" s="45">
        <f>IF($G$2="","",IF($G$2&lt;1,"",IF($G$2&gt;$I$4,"",LOOKUP($G$2,Dati!$A$6:$A$109,(Dati!BX$6:BX$109)))))</f>
        <v>7.8240999999999996</v>
      </c>
      <c r="U28" s="35"/>
    </row>
    <row r="29" spans="1:23" ht="11.25" customHeight="1" x14ac:dyDescent="0.25">
      <c r="B29" s="29"/>
      <c r="C29" s="41" t="s">
        <v>187</v>
      </c>
      <c r="D29" s="83">
        <f>IF($G$2="","",IF($G$2&lt;1,"",IF($G$2&gt;$I$4,"",LOOKUP($G$2,Dati!$A$6:$A$109,(Dati!$M$6:$M$109)))))</f>
        <v>2.0099999999999998</v>
      </c>
      <c r="E29" s="83">
        <f>IF($G$2="","",IF($G$2&lt;1,"",IF($G$2&gt;$I$4,"",LOOKUP($G$2,Dati!$A$6:$A$109,(Dati!$M$6:$M$109)))))</f>
        <v>2.0099999999999998</v>
      </c>
      <c r="F29" s="83">
        <f>IF($G$2="","",IF($G$2&lt;1,"",IF($G$2&gt;$I$4,"",LOOKUP($G$2,Dati!$A$6:$A$109,(Dati!$M$6:$M$109)))))</f>
        <v>2.0099999999999998</v>
      </c>
      <c r="H29" s="42">
        <v>2</v>
      </c>
      <c r="I29" s="46">
        <v>121</v>
      </c>
      <c r="J29" s="47">
        <v>480</v>
      </c>
      <c r="K29" s="48">
        <f>IF($G$2="","",IF($G$2&lt;1,"",IF($G$2&gt;$I$4,"",LOOKUP($G$2,Dati!$A$6:$A$109,(Dati!U$6:U$109)))))</f>
        <v>10.7315</v>
      </c>
      <c r="L29" s="48">
        <f>IF($G$2="","",IF($G$2&lt;1,"",IF($G$2&gt;$I$4,"",LOOKUP($G$2,Dati!$A$6:$A$109,(Dati!AB$6:AB$109)))))</f>
        <v>3.4836999999999998</v>
      </c>
      <c r="M29" s="48">
        <f>IF($G$2="","",IF($G$2&lt;1,"",IF($G$2&gt;$I$4,"",LOOKUP($G$2,Dati!$A$6:$A$109,(Dati!AF$6:AF$109)))))</f>
        <v>4.96</v>
      </c>
      <c r="N29" s="45">
        <f>IF($G$2="","",IF($G$2&lt;1,"",IF($G$2&gt;$I$4,"",LOOKUP($G$2,Dati!$A$6:$A$109,(Dati!AL$6:AL$109)))))</f>
        <v>0.72920000000000007</v>
      </c>
      <c r="O29" s="48">
        <f>IF($G$2="","",IF($G$2&lt;1,"",IF($G$2&gt;$I$4,"",LOOKUP($G$2,Dati!$A$6:$A$109,(Dati!AQ$6:AQ$109)))))</f>
        <v>0.39069999999999999</v>
      </c>
      <c r="P29" s="48">
        <f>IF($G$2="","",IF($G$2&lt;1,"",IF($G$2&gt;$I$4,"",LOOKUP($G$2,Dati!$A$6:$A$109,(Dati!AS$6:AS$109)))))</f>
        <v>2.9417</v>
      </c>
      <c r="Q29" s="45">
        <f>IF($G$2="","",IF($G$2&lt;1,"",IF($G$2&gt;$I$4,"",LOOKUP($G$2,Dati!$A$6:$A$109,(Dati!AU$6:AU$109)))))</f>
        <v>0.58279999999999998</v>
      </c>
      <c r="R29" s="45">
        <f>IF($G$2="","",IF($G$2&lt;1,"",IF($G$2&gt;$I$4,"",LOOKUP($G$2,Dati!$A$6:$A$109,(Dati!AW$6:AW$109)))))</f>
        <v>0.13</v>
      </c>
      <c r="S29" s="48">
        <f>IF($G$2="","",IF($G$2&lt;1,"",IF($G$2&gt;$I$4,"",LOOKUP($G$2,Dati!$A$6:$A$109,(Dati!AY$6:AY$109)))))</f>
        <v>0.27879999999999999</v>
      </c>
      <c r="T29" s="48">
        <f>IF($G$2="","",IF($G$2&lt;1,"",IF($G$2&gt;$I$4,"",LOOKUP($G$2,Dati!$A$6:$A$109,(Dati!BY$6:BY$109)))))</f>
        <v>23.515599999999999</v>
      </c>
      <c r="U29" s="35"/>
    </row>
    <row r="30" spans="1:23" ht="11.25" customHeight="1" x14ac:dyDescent="0.25">
      <c r="B30" s="29"/>
      <c r="C30" s="49" t="s">
        <v>188</v>
      </c>
      <c r="D30" s="84">
        <f>IF($G$2="","",IF($G$2&lt;1,"",IF($G$2&gt;$I$4,"",LOOKUP($G$2,Dati!$A$6:$A$109,(Dati!Q$6:Q$109)))))</f>
        <v>80.760000000000005</v>
      </c>
      <c r="E30" s="84">
        <f>IF($G$2="","",IF($G$2&lt;1,"",IF($G$2&gt;$I$4,"",LOOKUP($G$2,Dati!$A$6:$A$109,(Dati!R$6:R$109)))))</f>
        <v>588.13</v>
      </c>
      <c r="F30" s="84">
        <f>IF($G$2="","",IF($G$2&lt;1,"",IF($G$2&gt;$I$4,"",LOOKUP($G$2,Dati!$A$6:$A$109,(Dati!S$6:S$109)))))</f>
        <v>1134.78</v>
      </c>
      <c r="H30" s="42">
        <v>3</v>
      </c>
      <c r="I30" s="46">
        <v>481</v>
      </c>
      <c r="J30" s="47">
        <v>1560</v>
      </c>
      <c r="K30" s="48">
        <f>IF($G$2="","",IF($G$2&lt;1,"",IF($G$2&gt;$I$4,"",LOOKUP($G$2,Dati!$A$6:$A$109,(Dati!V$6:V$109)))))</f>
        <v>9.8223000000000003</v>
      </c>
      <c r="L30" s="48">
        <f>IF($G$2="","",IF($G$2&lt;1,"",IF($G$2&gt;$I$4,"",LOOKUP($G$2,Dati!$A$6:$A$109,(Dati!AB$6:AB$109)))))</f>
        <v>3.4836999999999998</v>
      </c>
      <c r="M30" s="48">
        <f>IF($G$2="","",IF($G$2&lt;1,"",IF($G$2&gt;$I$4,"",LOOKUP($G$2,Dati!$A$6:$A$109,(Dati!AG$6:AG$109)))))</f>
        <v>2.93</v>
      </c>
      <c r="N30" s="45">
        <f>IF($G$2="","",IF($G$2&lt;1,"",IF($G$2&gt;$I$4,"",LOOKUP($G$2,Dati!$A$6:$A$109,(Dati!AL$6:AL$109)))))</f>
        <v>0.72920000000000007</v>
      </c>
      <c r="O30" s="48">
        <f>IF($G$2="","",IF($G$2&lt;1,"",IF($G$2&gt;$I$4,"",LOOKUP($G$2,Dati!$A$6:$A$109,(Dati!AQ$6:AQ$109)))))</f>
        <v>0.39069999999999999</v>
      </c>
      <c r="P30" s="48">
        <f>IF($G$2="","",IF($G$2&lt;1,"",IF($G$2&gt;$I$4,"",LOOKUP($G$2,Dati!$A$6:$A$109,(Dati!AS$6:AS$109)))))</f>
        <v>2.9417</v>
      </c>
      <c r="Q30" s="45">
        <f>IF($G$2="","",IF($G$2&lt;1,"",IF($G$2&gt;$I$4,"",LOOKUP($G$2,Dati!$A$6:$A$109,(Dati!AU$6:AU$109)))))</f>
        <v>0.58279999999999998</v>
      </c>
      <c r="R30" s="45">
        <f>IF($G$2="","",IF($G$2&lt;1,"",IF($G$2&gt;$I$4,"",LOOKUP($G$2,Dati!$A$6:$A$109,(Dati!AW$6:AW$109)))))</f>
        <v>0.13</v>
      </c>
      <c r="S30" s="48">
        <f>IF($G$2="","",IF($G$2&lt;1,"",IF($G$2&gt;$I$4,"",LOOKUP($G$2,Dati!$A$6:$A$109,(Dati!AY$6:AY$109)))))</f>
        <v>0.27879999999999999</v>
      </c>
      <c r="T30" s="48">
        <f>IF($G$2="","",IF($G$2&lt;1,"",IF($G$2&gt;$I$4,"",LOOKUP($G$2,Dati!$A$6:$A$109,(Dati!BZ$6:BZ$109)))))</f>
        <v>20.5764</v>
      </c>
      <c r="U30" s="35"/>
    </row>
    <row r="31" spans="1:23" ht="11.25" customHeight="1" x14ac:dyDescent="0.25">
      <c r="B31" s="29"/>
      <c r="H31" s="42">
        <v>4</v>
      </c>
      <c r="I31" s="46">
        <v>1561</v>
      </c>
      <c r="J31" s="47">
        <v>5000</v>
      </c>
      <c r="K31" s="48">
        <f>IF($G$2="","",IF($G$2&lt;1,"",IF($G$2&gt;$I$4,"",LOOKUP($G$2,Dati!$A$6:$A$109,(Dati!W$6:W$109)))))</f>
        <v>9.8635999999999999</v>
      </c>
      <c r="L31" s="48">
        <f>IF($G$2="","",IF($G$2&lt;1,"",IF($G$2&gt;$I$4,"",LOOKUP($G$2,Dati!$A$6:$A$109,(Dati!AB$6:AB$109)))))</f>
        <v>3.4836999999999998</v>
      </c>
      <c r="M31" s="48">
        <f>IF($G$2="","",IF($G$2&lt;1,"",IF($G$2&gt;$I$4,"",LOOKUP($G$2,Dati!$A$6:$A$109,(Dati!AH$6:AH$109)))))</f>
        <v>2.37</v>
      </c>
      <c r="N31" s="45">
        <f>IF($G$2="","",IF($G$2&lt;1,"",IF($G$2&gt;$I$4,"",LOOKUP($G$2,Dati!$A$6:$A$109,(Dati!AL$6:AL$109)))))</f>
        <v>0.72920000000000007</v>
      </c>
      <c r="O31" s="48">
        <f>IF($G$2="","",IF($G$2&lt;1,"",IF($G$2&gt;$I$4,"",LOOKUP($G$2,Dati!$A$6:$A$109,(Dati!AQ$6:AQ$109)))))</f>
        <v>0.39069999999999999</v>
      </c>
      <c r="P31" s="48">
        <f>IF($G$2="","",IF($G$2&lt;1,"",IF($G$2&gt;$I$4,"",LOOKUP($G$2,Dati!$A$6:$A$109,(Dati!AS$6:AS$109)))))</f>
        <v>2.9417</v>
      </c>
      <c r="Q31" s="45">
        <f>IF($G$2="","",IF($G$2&lt;1,"",IF($G$2&gt;$I$4,"",LOOKUP($G$2,Dati!$A$6:$A$109,(Dati!AU$6:AU$109)))))</f>
        <v>0.58279999999999998</v>
      </c>
      <c r="R31" s="45">
        <f>IF($G$2="","",IF($G$2&lt;1,"",IF($G$2&gt;$I$4,"",LOOKUP($G$2,Dati!$A$6:$A$109,(Dati!AW$6:AW$109)))))</f>
        <v>0.13</v>
      </c>
      <c r="S31" s="48">
        <f>IF($G$2="","",IF($G$2&lt;1,"",IF($G$2&gt;$I$4,"",LOOKUP($G$2,Dati!$A$6:$A$109,(Dati!AY$6:AY$109)))))</f>
        <v>0.27879999999999999</v>
      </c>
      <c r="T31" s="48">
        <f>IF($G$2="","",IF($G$2&lt;1,"",IF($G$2&gt;$I$4,"",LOOKUP($G$2,Dati!$A$6:$A$109,(Dati!CA$6:CA$109)))))</f>
        <v>20.057700000000001</v>
      </c>
      <c r="U31" s="35"/>
    </row>
    <row r="32" spans="1:23" ht="11.25" customHeight="1" x14ac:dyDescent="0.25">
      <c r="B32" s="29"/>
      <c r="C32" s="208" t="s">
        <v>189</v>
      </c>
      <c r="D32" s="212">
        <f>IF($G$2="","",IF($G$2&lt;1,"",IF($G$2&gt;$I$4,"",LOOKUP($G$2,Dati!$A$6:$A$109,(Dati!$AD$6:$AD$109)))))</f>
        <v>-21.63</v>
      </c>
      <c r="E32" s="212">
        <f>IF($G$2="","",IF($G$2&lt;1,"",IF($G$2&gt;$I$4,"",LOOKUP($G$2,Dati!$A$6:$A$109,(Dati!$AD$6:$AD$109)))))</f>
        <v>-21.63</v>
      </c>
      <c r="F32" s="213">
        <f>IF($G$2="","",IF($G$2&lt;1,"",IF($G$2&gt;$I$4,"",LOOKUP($G$2,Dati!$A$6:$A$109,(Dati!$AD$6:$AD$109)))))</f>
        <v>-21.63</v>
      </c>
      <c r="H32" s="42">
        <v>5</v>
      </c>
      <c r="I32" s="46">
        <v>5001</v>
      </c>
      <c r="J32" s="47">
        <v>80000</v>
      </c>
      <c r="K32" s="48">
        <f>IF($G$2="","",IF($G$2&lt;1,"",IF($G$2&gt;$I$4,"",LOOKUP($G$2,Dati!$A$6:$A$109,(Dati!X$6:X$109)))))</f>
        <v>7.3700999999999999</v>
      </c>
      <c r="L32" s="48">
        <f>IF($G$2="","",IF($G$2&lt;1,"",IF($G$2&gt;$I$4,"",LOOKUP($G$2,Dati!$A$6:$A$109,(Dati!AB$6:AB$109)))))</f>
        <v>3.4836999999999998</v>
      </c>
      <c r="M32" s="48">
        <f>IF($G$2="","",IF($G$2&lt;1,"",IF($G$2&gt;$I$4,"",LOOKUP($G$2,Dati!$A$6:$A$109,(Dati!AI$6:AI$109)))))</f>
        <v>1.7</v>
      </c>
      <c r="N32" s="45">
        <f>IF($G$2="","",IF($G$2&lt;1,"",IF($G$2&gt;$I$4,"",LOOKUP($G$2,Dati!$A$6:$A$109,(Dati!AL$6:AL$109)))))</f>
        <v>0.72920000000000007</v>
      </c>
      <c r="O32" s="48">
        <f>IF($G$2="","",IF($G$2&lt;1,"",IF($G$2&gt;$I$4,"",LOOKUP($G$2,Dati!$A$6:$A$109,(Dati!AQ$6:AQ$109)))))</f>
        <v>0.39069999999999999</v>
      </c>
      <c r="P32" s="48">
        <f>IF($G$2="","",IF($G$2&lt;1,"",IF($G$2&gt;$I$4,"",LOOKUP($G$2,Dati!$A$6:$A$109,(Dati!AS$6:AS$109)))))</f>
        <v>2.9417</v>
      </c>
      <c r="Q32" s="45">
        <f>IF($G$2="","",IF($G$2&lt;1,"",IF($G$2&gt;$I$4,"",LOOKUP($G$2,Dati!$A$6:$A$109,(Dati!AU$6:AU$109)))))</f>
        <v>0.58279999999999998</v>
      </c>
      <c r="R32" s="45">
        <f>IF($G$2="","",IF($G$2&lt;1,"",IF($G$2&gt;$I$4,"",LOOKUP($G$2,Dati!$A$6:$A$109,(Dati!AW$6:AW$109)))))</f>
        <v>0.13</v>
      </c>
      <c r="S32" s="48">
        <f>IF($G$2="","",IF($G$2&lt;1,"",IF($G$2&gt;$I$4,"",LOOKUP($G$2,Dati!$A$6:$A$109,(Dati!AY$6:AY$109)))))</f>
        <v>0.27879999999999999</v>
      </c>
      <c r="T32" s="48">
        <f>IF($G$2="","",IF($G$2&lt;1,"",IF($G$2&gt;$I$4,"",LOOKUP($G$2,Dati!$A$6:$A$109,(Dati!CB$6:CB$109)))))</f>
        <v>16.894200000000001</v>
      </c>
      <c r="U32" s="35"/>
    </row>
    <row r="33" spans="2:21" ht="11.25" customHeight="1" x14ac:dyDescent="0.25">
      <c r="B33" s="29"/>
      <c r="C33" s="209" t="s">
        <v>509</v>
      </c>
      <c r="D33" s="212">
        <f>IF($G$2="","",IF($G$2&lt;1,"",IF($G$2&gt;$I$4,"",LOOKUP($G$2,Dati!$A$6:$A$109,(Dati!$N$6:$N$109)))))</f>
        <v>-0.23</v>
      </c>
      <c r="E33" s="214">
        <f>IF($G$2="","",IF($G$2&lt;1,"",IF($G$2&gt;$I$4,"",LOOKUP($G$2,Dati!$A$6:$A$109,(Dati!$N$6:$N$109)))))</f>
        <v>-0.23</v>
      </c>
      <c r="F33" s="215">
        <f>IF($G$2="","",IF($G$2&lt;1,"",IF($G$2&gt;$I$4,"",LOOKUP($G$2,Dati!$A$6:$A$109,(Dati!$N$6:$N$109)))))</f>
        <v>-0.23</v>
      </c>
      <c r="G33" s="50"/>
      <c r="H33" s="42">
        <v>6</v>
      </c>
      <c r="I33" s="46">
        <v>80001</v>
      </c>
      <c r="J33" s="47">
        <v>200000</v>
      </c>
      <c r="K33" s="48">
        <f>IF($G$2="","",IF($G$2&lt;1,"",IF($G$2&gt;$I$4,"",LOOKUP($G$2,Dati!$A$6:$A$109,(Dati!Y$6:Y$109)))))</f>
        <v>3.7332999999999998</v>
      </c>
      <c r="L33" s="48">
        <f>IF($G$2="","",IF($G$2&lt;1,"",IF($G$2&gt;$I$4,"",LOOKUP($G$2,Dati!$A$6:$A$109,(Dati!AB$6:AB$109)))))</f>
        <v>3.4836999999999998</v>
      </c>
      <c r="M33" s="48">
        <f>IF($G$2="","",IF($G$2&lt;1,"",IF($G$2&gt;$I$4,"",LOOKUP($G$2,Dati!$A$6:$A$109,(Dati!AJ$6:AJ$109)))))</f>
        <v>0.71</v>
      </c>
      <c r="N33" s="45">
        <f>IF($G$2="","",IF($G$2&lt;1,"",IF($G$2&gt;$I$4,"",LOOKUP($G$2,Dati!$A$6:$A$109,(Dati!AL$6:AL$109)))))</f>
        <v>0.72920000000000007</v>
      </c>
      <c r="O33" s="48">
        <f>IF($G$2="","",IF($G$2&lt;1,"",IF($G$2&gt;$I$4,"",LOOKUP($G$2,Dati!$A$6:$A$109,(Dati!AQ$6:AQ$109)))))</f>
        <v>0.39069999999999999</v>
      </c>
      <c r="P33" s="48">
        <f>IF($G$2="","",IF($G$2&lt;1,"",IF($G$2&gt;$I$4,"",LOOKUP($G$2,Dati!$A$6:$A$109,(Dati!AS$6:AS$109)))))</f>
        <v>2.9417</v>
      </c>
      <c r="Q33" s="45">
        <f>IF($G$2="","",IF($G$2&lt;1,"",IF($G$2&gt;$I$4,"",LOOKUP($G$2,Dati!$A$6:$A$109,(Dati!AU$6:AU$109)))))</f>
        <v>0.58279999999999998</v>
      </c>
      <c r="R33" s="45">
        <f>IF($G$2="","",IF($G$2&lt;1,"",IF($G$2&gt;$I$4,"",LOOKUP($G$2,Dati!$A$6:$A$109,(Dati!AW$6:AW$109)))))</f>
        <v>0.13</v>
      </c>
      <c r="S33" s="48">
        <f>IF($G$2="","",IF($G$2&lt;1,"",IF($G$2&gt;$I$4,"",LOOKUP($G$2,Dati!$A$6:$A$109,(Dati!AY$6:AY$109)))))</f>
        <v>0.27879999999999999</v>
      </c>
      <c r="T33" s="48">
        <f>IF($G$2="","",IF($G$2&lt;1,"",IF($G$2&gt;$I$4,"",LOOKUP($G$2,Dati!$A$6:$A$109,(Dati!CC$6:CC$109)))))</f>
        <v>12.267400000000002</v>
      </c>
      <c r="U33" s="35"/>
    </row>
    <row r="34" spans="2:21" ht="11.25" customHeight="1" x14ac:dyDescent="0.25">
      <c r="B34" s="29"/>
      <c r="C34" s="210" t="s">
        <v>510</v>
      </c>
      <c r="D34" s="212">
        <f>IF($G$2="","",IF($G$2&lt;1,"",IF($G$2&gt;$I$4,"",LOOKUP($G$2,Dati!$A$6:$A$109,(Dati!$O$6:$O$109)))))</f>
        <v>7.0000000000000007E-2</v>
      </c>
      <c r="E34" s="211">
        <f>IF($G$2="","",IF($G$2&lt;1,"",IF($G$2&gt;$I$4,"",LOOKUP($G$2,Dati!$A$6:$A$109,(Dati!$O$6:$O$109)))))</f>
        <v>7.0000000000000007E-2</v>
      </c>
      <c r="F34" s="216">
        <f>IF($G$2="","",IF($G$2&lt;1,"",IF($G$2&gt;$I$4,"",LOOKUP($G$2,Dati!$A$6:$A$109,(Dati!$O$6:$O$109)))))</f>
        <v>7.0000000000000007E-2</v>
      </c>
      <c r="G34" s="50"/>
      <c r="H34" s="42">
        <v>7</v>
      </c>
      <c r="I34" s="46">
        <v>200001</v>
      </c>
      <c r="J34" s="47">
        <v>1000000</v>
      </c>
      <c r="K34" s="48">
        <f>IF($G$2="","",IF($G$2&lt;1,"",IF($G$2&gt;$I$4,"",LOOKUP($G$2,Dati!$A$6:$A$109,(Dati!Z$6:Z$109)))))</f>
        <v>1.8322000000000001</v>
      </c>
      <c r="L34" s="48">
        <f>IF($G$2="","",IF($G$2&lt;1,"",IF($G$2&gt;$I$4,"",LOOKUP($G$2,Dati!$A$6:$A$109,(Dati!AC$6:AC$109)))))</f>
        <v>1.7603</v>
      </c>
      <c r="M34" s="48">
        <f>IF($G$2="","",IF($G$2&lt;1,"",IF($G$2&gt;$I$4,"",LOOKUP($G$2,Dati!$A$6:$A$109,(Dati!AK$6:AK$109)))))</f>
        <v>0</v>
      </c>
      <c r="N34" s="45">
        <f>IF($G$2="","",IF($G$2&lt;1,"",IF($G$2&gt;$I$4,"",LOOKUP($G$2,Dati!$A$6:$A$109,(Dati!AL$6:AL$109)))))</f>
        <v>0.72920000000000007</v>
      </c>
      <c r="O34" s="48">
        <f>IF($G$2="","",IF($G$2&lt;1,"",IF($G$2&gt;$I$4,"",LOOKUP($G$2,Dati!$A$6:$A$109,(Dati!AR$6:AR$109)))))</f>
        <v>0.18260000000000001</v>
      </c>
      <c r="P34" s="48">
        <f>IF($G$2="","",IF($G$2&lt;1,"",IF($G$2&gt;$I$4,"",LOOKUP($G$2,Dati!$A$6:$A$109,(Dati!AT$6:AT$109)))))</f>
        <v>1.5610999999999999</v>
      </c>
      <c r="Q34" s="48">
        <f>IF($G$2="","",IF($G$2&lt;1,"",IF($G$2&gt;$I$4,"",LOOKUP($G$2,Dati!$A$6:$A$109,(Dati!AV$6:AV$109)))))</f>
        <v>0.35880000000000001</v>
      </c>
      <c r="R34" s="45">
        <f>IF($G$2="","",IF($G$2&lt;1,"",IF($G$2&gt;$I$4,"",LOOKUP($G$2,Dati!$A$6:$A$109,(Dati!AX$6:AX$109)))))</f>
        <v>0.13</v>
      </c>
      <c r="S34" s="48">
        <f>IF($G$2="","",IF($G$2&lt;1,"",IF($G$2&gt;$I$4,"",LOOKUP($G$2,Dati!$A$6:$A$109,(Dati!AZ$6:AZ$109)))))</f>
        <v>0.1409</v>
      </c>
      <c r="T34" s="48">
        <f>IF($G$2="","",IF($G$2&lt;1,"",IF($G$2&gt;$I$4,"",LOOKUP($G$2,Dati!$A$6:$A$109,(Dati!CD$6:CD$109)))))</f>
        <v>6.2062999999999997</v>
      </c>
      <c r="U34" s="35"/>
    </row>
    <row r="35" spans="2:21" ht="11.25" customHeight="1" x14ac:dyDescent="0.25">
      <c r="B35" s="29"/>
      <c r="C35" s="207" t="s">
        <v>191</v>
      </c>
      <c r="D35" s="217">
        <f>IF($G$2="","",IF($G$2&lt;1,"",IF($G$2&gt;$I$4,"",LOOKUP($G$2,Dati!$A$6:$A$109,(Dati!BE$6:BE$109)))))</f>
        <v>58.97</v>
      </c>
      <c r="E35" s="217">
        <f>IF($G$2="","",IF($G$2&lt;1,"",IF($G$2&gt;$I$4,"",LOOKUP($G$2,Dati!$A$6:$A$109,(Dati!BF$6:BF$109)))))</f>
        <v>566.34</v>
      </c>
      <c r="F35" s="217">
        <f>IF($G$2="","",IF($G$2&lt;1,"",IF($G$2&gt;$I$4,"",LOOKUP($G$2,Dati!$A$6:$A$109,(Dati!BG$6:BG$109)))))</f>
        <v>1112.9899999999998</v>
      </c>
      <c r="H35" s="42">
        <v>8</v>
      </c>
      <c r="I35" s="46">
        <v>1000000</v>
      </c>
      <c r="J35" s="51" t="s">
        <v>190</v>
      </c>
      <c r="K35" s="48">
        <f>IF($G$2="","",IF($G$2&lt;1,"",IF($G$2&gt;$I$4,"",LOOKUP($G$2,Dati!$A$6:$A$109,(Dati!AA$6:AA$109)))))</f>
        <v>0.50970000000000004</v>
      </c>
      <c r="L35" s="48">
        <f>IF($G$2="","",IF($G$2&lt;1,"",IF($G$2&gt;$I$4,"",LOOKUP($G$2,Dati!$A$6:$A$109,(Dati!AC$6:AC$109)))))</f>
        <v>1.7603</v>
      </c>
      <c r="M35" s="48">
        <f>IF($G$2="","",IF($G$2&lt;1,"",IF($G$2&gt;$I$4,"",LOOKUP($G$2,Dati!$A$6:$A$109,(Dati!AK$6:AK$109)))))</f>
        <v>0</v>
      </c>
      <c r="N35" s="45">
        <f>IF($G$2="","",IF($G$2&lt;1,"",IF($G$2&gt;$I$4,"",LOOKUP($G$2,Dati!$A$6:$A$109,(Dati!AL$6:AL$109)))))</f>
        <v>0.72920000000000007</v>
      </c>
      <c r="O35" s="48">
        <f>IF($G$2="","",IF($G$2&lt;1,"",IF($G$2&gt;$I$4,"",LOOKUP($G$2,Dati!$A$6:$A$109,(Dati!AR$6:AR$109)))))</f>
        <v>0.18260000000000001</v>
      </c>
      <c r="P35" s="48">
        <f>IF($G$2="","",IF($G$2&lt;1,"",IF($G$2&gt;$I$4,"",LOOKUP($G$2,Dati!$A$6:$A$109,(Dati!AT$6:AT$109)))))</f>
        <v>1.5610999999999999</v>
      </c>
      <c r="Q35" s="48">
        <f>IF($G$2="","",IF($G$2&lt;1,"",IF($G$2&gt;$I$4,"",LOOKUP($G$2,Dati!$A$6:$A$109,(Dati!AV$6:AV$109)))))</f>
        <v>0.35880000000000001</v>
      </c>
      <c r="R35" s="45">
        <f>IF($G$2="","",IF($G$2&lt;1,"",IF($G$2&gt;$I$4,"",LOOKUP($G$2,Dati!$A$6:$A$109,(Dati!AX$6:AX$109)))))</f>
        <v>0.13</v>
      </c>
      <c r="S35" s="48">
        <f>IF($G$2="","",IF($G$2&lt;1,"",IF($G$2&gt;$I$4,"",LOOKUP($G$2,Dati!$A$6:$A$109,(Dati!AZ$6:AZ$109)))))</f>
        <v>0.1409</v>
      </c>
      <c r="T35" s="48">
        <f>IF($G$2="","",IF($G$2&lt;1,"",IF($G$2&gt;$I$4,"",LOOKUP($G$2,Dati!$A$6:$A$109,(Dati!CE$6:CE$109)))))</f>
        <v>4.8837999999999999</v>
      </c>
      <c r="U35" s="35"/>
    </row>
    <row r="36" spans="2:21" ht="11.25" customHeight="1" x14ac:dyDescent="0.25">
      <c r="B36" s="29"/>
      <c r="C36" s="218"/>
      <c r="D36" s="219"/>
      <c r="E36" s="219"/>
      <c r="F36" s="219"/>
      <c r="U36" s="35"/>
    </row>
    <row r="37" spans="2:21" ht="11.25" customHeight="1" x14ac:dyDescent="0.25">
      <c r="B37" s="29"/>
      <c r="U37" s="35"/>
    </row>
    <row r="38" spans="2:21" ht="11.25" customHeight="1" x14ac:dyDescent="0.25">
      <c r="B38" s="29"/>
      <c r="C38" s="59"/>
      <c r="D38" s="59"/>
      <c r="E38" s="59"/>
      <c r="F38" s="59"/>
      <c r="G38" s="59"/>
      <c r="U38" s="35"/>
    </row>
    <row r="39" spans="2:21" ht="11.25" customHeight="1" x14ac:dyDescent="0.25">
      <c r="B39" s="29"/>
      <c r="C39" s="59"/>
      <c r="D39" s="59"/>
      <c r="E39" s="59"/>
      <c r="F39" s="59"/>
      <c r="G39" s="59"/>
      <c r="H39" s="59"/>
      <c r="I39" s="59"/>
      <c r="J39" s="59"/>
      <c r="U39" s="35"/>
    </row>
    <row r="40" spans="2:21" ht="11.25" customHeight="1" thickBot="1" x14ac:dyDescent="0.3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2"/>
    </row>
    <row r="41" spans="2:21" ht="12" customHeight="1" x14ac:dyDescent="0.25"/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  <row r="47" spans="2:21" ht="12" customHeight="1" x14ac:dyDescent="0.25"/>
    <row r="48" spans="2:2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  <row r="82" ht="9" customHeight="1" x14ac:dyDescent="0.25"/>
    <row r="83" ht="9" customHeight="1" x14ac:dyDescent="0.25"/>
    <row r="84" ht="9" customHeight="1" x14ac:dyDescent="0.25"/>
    <row r="85" ht="9" customHeight="1" x14ac:dyDescent="0.25"/>
    <row r="86" ht="9" customHeight="1" x14ac:dyDescent="0.25"/>
    <row r="87" ht="9" customHeight="1" x14ac:dyDescent="0.25"/>
    <row r="88" ht="9" customHeight="1" x14ac:dyDescent="0.25"/>
    <row r="89" ht="9" customHeight="1" x14ac:dyDescent="0.25"/>
    <row r="90" ht="9" customHeight="1" x14ac:dyDescent="0.25"/>
    <row r="91" ht="9" customHeight="1" x14ac:dyDescent="0.25"/>
    <row r="92" ht="9" customHeight="1" x14ac:dyDescent="0.25"/>
    <row r="93" ht="9" customHeight="1" x14ac:dyDescent="0.25"/>
    <row r="94" ht="9" customHeight="1" x14ac:dyDescent="0.25"/>
    <row r="95" ht="9" customHeight="1" x14ac:dyDescent="0.25"/>
    <row r="96" ht="9" customHeight="1" x14ac:dyDescent="0.25"/>
    <row r="97" ht="9" customHeight="1" x14ac:dyDescent="0.25"/>
    <row r="98" ht="9" customHeight="1" x14ac:dyDescent="0.25"/>
    <row r="99" ht="9" customHeight="1" x14ac:dyDescent="0.25"/>
    <row r="100" ht="9" customHeight="1" x14ac:dyDescent="0.25"/>
  </sheetData>
  <dataConsolidate/>
  <mergeCells count="28">
    <mergeCell ref="C24:F24"/>
    <mergeCell ref="H24:T24"/>
    <mergeCell ref="I26:J26"/>
    <mergeCell ref="K26:K27"/>
    <mergeCell ref="L26:L27"/>
    <mergeCell ref="M26:M27"/>
    <mergeCell ref="N26:N27"/>
    <mergeCell ref="O26:O27"/>
    <mergeCell ref="P26:P27"/>
    <mergeCell ref="S26:S27"/>
    <mergeCell ref="Q26:Q27"/>
    <mergeCell ref="R26:R27"/>
    <mergeCell ref="F3:G3"/>
    <mergeCell ref="K3:L3"/>
    <mergeCell ref="K4:L4"/>
    <mergeCell ref="K5:L5"/>
    <mergeCell ref="C10:F10"/>
    <mergeCell ref="H10:T10"/>
    <mergeCell ref="P12:P13"/>
    <mergeCell ref="S12:S13"/>
    <mergeCell ref="I12:J12"/>
    <mergeCell ref="K12:K13"/>
    <mergeCell ref="L12:L13"/>
    <mergeCell ref="M12:M13"/>
    <mergeCell ref="N12:N13"/>
    <mergeCell ref="O12:O13"/>
    <mergeCell ref="Q12:Q13"/>
    <mergeCell ref="R12:R13"/>
  </mergeCells>
  <dataValidations count="1">
    <dataValidation type="whole" allowBlank="1" showInputMessage="1" showErrorMessage="1" error="Inserire un codice valido " sqref="G2" xr:uid="{00000000-0002-0000-0100-000000000000}">
      <formula1>1</formula1>
      <formula2>83</formula2>
    </dataValidation>
  </dataValidations>
  <printOptions horizontalCentered="1"/>
  <pageMargins left="0" right="0" top="0.78740157480314965" bottom="0.15748031496062992" header="0.15748031496062992" footer="0.51181102362204722"/>
  <pageSetup paperSize="9" scale="65" orientation="landscape" r:id="rId1"/>
  <headerFooter scaleWithDoc="0">
    <oddHeader>&amp;C&amp;"Arial,Grassetto"&amp;12&amp;A</oddHeader>
  </headerFooter>
  <customProperties>
    <customPr name="layoutContexts" r:id="rId2"/>
    <customPr name="SaveUndoMode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Drop Down 1">
              <controlPr defaultSize="0" autoLine="0" autoPict="0">
                <anchor moveWithCells="1">
                  <from>
                    <xdr:col>2</xdr:col>
                    <xdr:colOff>190500</xdr:colOff>
                    <xdr:row>3</xdr:row>
                    <xdr:rowOff>38100</xdr:rowOff>
                  </from>
                  <to>
                    <xdr:col>5</xdr:col>
                    <xdr:colOff>304800</xdr:colOff>
                    <xdr:row>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N96"/>
  <sheetViews>
    <sheetView topLeftCell="A25" workbookViewId="0">
      <selection activeCell="E2" sqref="E2"/>
    </sheetView>
  </sheetViews>
  <sheetFormatPr defaultRowHeight="12.75" x14ac:dyDescent="0.2"/>
  <cols>
    <col min="1" max="1" width="12" customWidth="1"/>
    <col min="2" max="3" width="17.5703125" bestFit="1" customWidth="1"/>
    <col min="4" max="4" width="84.7109375" customWidth="1"/>
    <col min="6" max="6" width="36.140625" bestFit="1" customWidth="1"/>
    <col min="8" max="8" width="34" bestFit="1" customWidth="1"/>
    <col min="9" max="9" width="10.5703125" customWidth="1"/>
    <col min="10" max="10" width="13.85546875" bestFit="1" customWidth="1"/>
    <col min="11" max="11" width="14.7109375" bestFit="1" customWidth="1"/>
    <col min="12" max="12" width="11.7109375" bestFit="1" customWidth="1"/>
    <col min="14" max="14" width="31" bestFit="1" customWidth="1"/>
  </cols>
  <sheetData>
    <row r="1" spans="1:14" x14ac:dyDescent="0.2">
      <c r="A1" s="197" t="s">
        <v>230</v>
      </c>
      <c r="B1" s="197" t="s">
        <v>232</v>
      </c>
      <c r="C1" s="197" t="s">
        <v>231</v>
      </c>
      <c r="D1" s="197" t="s">
        <v>233</v>
      </c>
      <c r="E1" s="197" t="s">
        <v>234</v>
      </c>
      <c r="F1" s="197" t="s">
        <v>235</v>
      </c>
      <c r="G1" s="197" t="s">
        <v>236</v>
      </c>
      <c r="H1" s="197" t="s">
        <v>237</v>
      </c>
      <c r="I1" s="197" t="s">
        <v>238</v>
      </c>
      <c r="J1" s="197" t="s">
        <v>239</v>
      </c>
      <c r="K1" s="197" t="s">
        <v>240</v>
      </c>
      <c r="L1" s="197" t="s">
        <v>241</v>
      </c>
      <c r="M1" s="197" t="s">
        <v>242</v>
      </c>
      <c r="N1" s="197" t="s">
        <v>243</v>
      </c>
    </row>
    <row r="2" spans="1:14" x14ac:dyDescent="0.2">
      <c r="A2">
        <v>113565</v>
      </c>
      <c r="B2">
        <v>344150</v>
      </c>
      <c r="C2" t="s">
        <v>244</v>
      </c>
      <c r="D2" t="s">
        <v>42</v>
      </c>
      <c r="E2">
        <v>2678</v>
      </c>
      <c r="F2" t="s">
        <v>245</v>
      </c>
      <c r="G2">
        <v>16019</v>
      </c>
      <c r="H2" t="s">
        <v>246</v>
      </c>
      <c r="I2">
        <v>1991</v>
      </c>
      <c r="J2">
        <v>1.0262309999999999</v>
      </c>
      <c r="K2">
        <v>1.01874</v>
      </c>
      <c r="L2">
        <v>1.0073529999999999</v>
      </c>
      <c r="M2" t="s">
        <v>247</v>
      </c>
      <c r="N2" t="s">
        <v>248</v>
      </c>
    </row>
    <row r="3" spans="1:14" x14ac:dyDescent="0.2">
      <c r="A3">
        <v>113677</v>
      </c>
      <c r="B3">
        <v>10314</v>
      </c>
      <c r="C3" t="s">
        <v>249</v>
      </c>
      <c r="D3" t="s">
        <v>250</v>
      </c>
      <c r="E3">
        <v>2243</v>
      </c>
      <c r="F3" t="s">
        <v>251</v>
      </c>
      <c r="G3">
        <v>12057</v>
      </c>
      <c r="H3" t="s">
        <v>252</v>
      </c>
      <c r="I3">
        <v>1986</v>
      </c>
      <c r="J3">
        <v>1.0071300000000001</v>
      </c>
      <c r="K3">
        <v>1.025436</v>
      </c>
      <c r="L3">
        <v>0.98214800000000002</v>
      </c>
      <c r="M3" t="s">
        <v>247</v>
      </c>
      <c r="N3" t="s">
        <v>248</v>
      </c>
    </row>
    <row r="4" spans="1:14" x14ac:dyDescent="0.2">
      <c r="A4">
        <v>113677</v>
      </c>
      <c r="B4">
        <v>10314</v>
      </c>
      <c r="C4" t="s">
        <v>253</v>
      </c>
      <c r="D4" t="s">
        <v>250</v>
      </c>
      <c r="E4">
        <v>2245</v>
      </c>
      <c r="F4" t="s">
        <v>254</v>
      </c>
      <c r="G4">
        <v>12071</v>
      </c>
      <c r="H4" t="s">
        <v>255</v>
      </c>
      <c r="I4">
        <v>1971</v>
      </c>
      <c r="J4">
        <v>1.0059499999999999</v>
      </c>
      <c r="K4">
        <v>1.025795</v>
      </c>
      <c r="L4">
        <v>0.98065400000000003</v>
      </c>
      <c r="M4" t="s">
        <v>247</v>
      </c>
      <c r="N4" t="s">
        <v>248</v>
      </c>
    </row>
    <row r="5" spans="1:14" x14ac:dyDescent="0.2">
      <c r="A5">
        <v>113714</v>
      </c>
      <c r="B5">
        <v>9934</v>
      </c>
      <c r="C5" t="s">
        <v>256</v>
      </c>
      <c r="D5" t="s">
        <v>257</v>
      </c>
      <c r="E5">
        <v>507</v>
      </c>
      <c r="F5" t="s">
        <v>258</v>
      </c>
      <c r="G5">
        <v>23022</v>
      </c>
      <c r="H5" t="s">
        <v>86</v>
      </c>
      <c r="I5">
        <v>1983</v>
      </c>
      <c r="J5">
        <v>1.0307109999999999</v>
      </c>
      <c r="K5">
        <v>1.0261739999999999</v>
      </c>
      <c r="L5">
        <v>1.004421</v>
      </c>
      <c r="M5" t="s">
        <v>247</v>
      </c>
      <c r="N5" t="s">
        <v>248</v>
      </c>
    </row>
    <row r="6" spans="1:14" x14ac:dyDescent="0.2">
      <c r="A6">
        <v>113714</v>
      </c>
      <c r="B6">
        <v>9934</v>
      </c>
      <c r="C6" t="s">
        <v>259</v>
      </c>
      <c r="D6" t="s">
        <v>257</v>
      </c>
      <c r="E6">
        <v>508</v>
      </c>
      <c r="F6" t="s">
        <v>260</v>
      </c>
      <c r="G6">
        <v>23059</v>
      </c>
      <c r="H6" t="s">
        <v>261</v>
      </c>
      <c r="I6">
        <v>1983</v>
      </c>
      <c r="J6">
        <v>1.0332570000000001</v>
      </c>
      <c r="K6">
        <v>1.0213049999999999</v>
      </c>
      <c r="L6">
        <v>1.011703</v>
      </c>
      <c r="M6" t="s">
        <v>247</v>
      </c>
      <c r="N6" t="s">
        <v>248</v>
      </c>
    </row>
    <row r="7" spans="1:14" x14ac:dyDescent="0.2">
      <c r="A7">
        <v>113714</v>
      </c>
      <c r="B7">
        <v>9934</v>
      </c>
      <c r="C7" t="s">
        <v>262</v>
      </c>
      <c r="D7" t="s">
        <v>257</v>
      </c>
      <c r="E7">
        <v>10125</v>
      </c>
      <c r="F7" t="s">
        <v>263</v>
      </c>
      <c r="G7">
        <v>20044</v>
      </c>
      <c r="H7" t="s">
        <v>264</v>
      </c>
      <c r="I7">
        <v>1983</v>
      </c>
      <c r="J7">
        <v>0</v>
      </c>
      <c r="K7">
        <v>0</v>
      </c>
      <c r="L7">
        <v>0</v>
      </c>
      <c r="M7" t="s">
        <v>247</v>
      </c>
      <c r="N7" t="s">
        <v>248</v>
      </c>
    </row>
    <row r="8" spans="1:14" x14ac:dyDescent="0.2">
      <c r="A8">
        <v>113714</v>
      </c>
      <c r="B8">
        <v>9934</v>
      </c>
      <c r="C8" t="s">
        <v>265</v>
      </c>
      <c r="D8" t="s">
        <v>257</v>
      </c>
      <c r="E8">
        <v>10316</v>
      </c>
      <c r="F8" t="s">
        <v>266</v>
      </c>
      <c r="G8">
        <v>23089</v>
      </c>
      <c r="H8" t="s">
        <v>267</v>
      </c>
      <c r="I8">
        <v>1973</v>
      </c>
      <c r="J8">
        <v>0</v>
      </c>
      <c r="K8">
        <v>0</v>
      </c>
      <c r="L8">
        <v>0</v>
      </c>
      <c r="M8" t="s">
        <v>247</v>
      </c>
      <c r="N8" t="s">
        <v>248</v>
      </c>
    </row>
    <row r="9" spans="1:14" x14ac:dyDescent="0.2">
      <c r="A9">
        <v>114110</v>
      </c>
      <c r="B9">
        <v>35152</v>
      </c>
      <c r="C9" t="s">
        <v>268</v>
      </c>
      <c r="D9" t="s">
        <v>269</v>
      </c>
      <c r="E9">
        <v>256</v>
      </c>
      <c r="F9" t="s">
        <v>270</v>
      </c>
      <c r="G9">
        <v>19019</v>
      </c>
      <c r="H9" t="s">
        <v>72</v>
      </c>
      <c r="I9">
        <v>1989</v>
      </c>
      <c r="J9">
        <v>1.0281450000000001</v>
      </c>
      <c r="K9">
        <v>1.01874</v>
      </c>
      <c r="L9">
        <v>1.0092319999999999</v>
      </c>
      <c r="M9" t="s">
        <v>247</v>
      </c>
      <c r="N9" t="s">
        <v>248</v>
      </c>
    </row>
    <row r="10" spans="1:14" x14ac:dyDescent="0.2">
      <c r="A10">
        <v>114110</v>
      </c>
      <c r="B10">
        <v>35152</v>
      </c>
      <c r="C10" t="s">
        <v>271</v>
      </c>
      <c r="D10" t="s">
        <v>269</v>
      </c>
      <c r="E10">
        <v>3221</v>
      </c>
      <c r="F10" t="s">
        <v>272</v>
      </c>
      <c r="G10">
        <v>19010</v>
      </c>
      <c r="H10" t="s">
        <v>273</v>
      </c>
      <c r="I10">
        <v>1984</v>
      </c>
      <c r="J10">
        <v>1.027307</v>
      </c>
      <c r="K10">
        <v>1.01874</v>
      </c>
      <c r="L10">
        <v>1.0084090000000001</v>
      </c>
      <c r="M10" t="s">
        <v>247</v>
      </c>
      <c r="N10" t="s">
        <v>248</v>
      </c>
    </row>
    <row r="11" spans="1:14" x14ac:dyDescent="0.2">
      <c r="A11">
        <v>114110</v>
      </c>
      <c r="B11">
        <v>35152</v>
      </c>
      <c r="C11" t="s">
        <v>274</v>
      </c>
      <c r="D11" t="s">
        <v>269</v>
      </c>
      <c r="E11">
        <v>3222</v>
      </c>
      <c r="F11" t="s">
        <v>275</v>
      </c>
      <c r="G11">
        <v>19017</v>
      </c>
      <c r="H11" t="s">
        <v>276</v>
      </c>
      <c r="I11">
        <v>1984</v>
      </c>
      <c r="J11">
        <v>1.0277849999999999</v>
      </c>
      <c r="K11">
        <v>1.01874</v>
      </c>
      <c r="L11">
        <v>1.0088790000000001</v>
      </c>
      <c r="M11" t="s">
        <v>247</v>
      </c>
      <c r="N11" t="s">
        <v>248</v>
      </c>
    </row>
    <row r="12" spans="1:14" x14ac:dyDescent="0.2">
      <c r="A12">
        <v>114110</v>
      </c>
      <c r="B12">
        <v>35152</v>
      </c>
      <c r="C12" t="s">
        <v>277</v>
      </c>
      <c r="D12" t="s">
        <v>269</v>
      </c>
      <c r="E12">
        <v>3225</v>
      </c>
      <c r="F12" t="s">
        <v>278</v>
      </c>
      <c r="G12">
        <v>19024</v>
      </c>
      <c r="H12" t="s">
        <v>279</v>
      </c>
      <c r="I12">
        <v>1984</v>
      </c>
      <c r="J12">
        <v>1.0268280000000001</v>
      </c>
      <c r="K12">
        <v>1.01874</v>
      </c>
      <c r="L12">
        <v>1.0079389999999999</v>
      </c>
      <c r="M12" t="s">
        <v>247</v>
      </c>
      <c r="N12" t="s">
        <v>248</v>
      </c>
    </row>
    <row r="13" spans="1:14" x14ac:dyDescent="0.2">
      <c r="A13">
        <v>114110</v>
      </c>
      <c r="B13">
        <v>35152</v>
      </c>
      <c r="C13" t="s">
        <v>280</v>
      </c>
      <c r="D13" t="s">
        <v>269</v>
      </c>
      <c r="E13">
        <v>3227</v>
      </c>
      <c r="F13" t="s">
        <v>281</v>
      </c>
      <c r="G13">
        <v>19079</v>
      </c>
      <c r="H13" t="s">
        <v>282</v>
      </c>
      <c r="I13">
        <v>1984</v>
      </c>
      <c r="J13">
        <v>1.031453</v>
      </c>
      <c r="K13">
        <v>1.0216609999999999</v>
      </c>
      <c r="L13">
        <v>1.009584</v>
      </c>
      <c r="M13" t="s">
        <v>247</v>
      </c>
      <c r="N13" t="s">
        <v>248</v>
      </c>
    </row>
    <row r="14" spans="1:14" x14ac:dyDescent="0.2">
      <c r="A14">
        <v>34630</v>
      </c>
      <c r="B14">
        <v>9903</v>
      </c>
      <c r="C14" t="s">
        <v>283</v>
      </c>
      <c r="D14" t="s">
        <v>284</v>
      </c>
      <c r="E14">
        <v>7990</v>
      </c>
      <c r="F14" t="s">
        <v>285</v>
      </c>
      <c r="G14">
        <v>19044</v>
      </c>
      <c r="H14" t="s">
        <v>108</v>
      </c>
      <c r="I14">
        <v>1973</v>
      </c>
      <c r="J14">
        <v>1.0376350000000001</v>
      </c>
      <c r="K14">
        <v>1.024559</v>
      </c>
      <c r="L14">
        <v>1.0127630000000001</v>
      </c>
      <c r="M14" t="s">
        <v>247</v>
      </c>
      <c r="N14" t="s">
        <v>248</v>
      </c>
    </row>
    <row r="15" spans="1:14" x14ac:dyDescent="0.2">
      <c r="A15">
        <v>34630</v>
      </c>
      <c r="B15">
        <v>9903</v>
      </c>
      <c r="C15" t="s">
        <v>286</v>
      </c>
      <c r="D15" t="s">
        <v>284</v>
      </c>
      <c r="E15">
        <v>7991</v>
      </c>
      <c r="F15" t="s">
        <v>287</v>
      </c>
      <c r="G15">
        <v>19049</v>
      </c>
      <c r="H15" t="s">
        <v>288</v>
      </c>
      <c r="I15">
        <v>1973</v>
      </c>
      <c r="J15">
        <v>1.0369109999999999</v>
      </c>
      <c r="K15">
        <v>1.024559</v>
      </c>
      <c r="L15">
        <v>1.0120560000000001</v>
      </c>
      <c r="M15" t="s">
        <v>247</v>
      </c>
      <c r="N15" t="s">
        <v>248</v>
      </c>
    </row>
    <row r="16" spans="1:14" x14ac:dyDescent="0.2">
      <c r="A16">
        <v>34631</v>
      </c>
      <c r="B16">
        <v>9792</v>
      </c>
      <c r="C16" t="s">
        <v>289</v>
      </c>
      <c r="D16" t="s">
        <v>146</v>
      </c>
      <c r="E16">
        <v>2277</v>
      </c>
      <c r="F16" t="s">
        <v>290</v>
      </c>
      <c r="G16">
        <v>19059</v>
      </c>
      <c r="H16" t="s">
        <v>291</v>
      </c>
      <c r="I16">
        <v>1971</v>
      </c>
      <c r="J16">
        <v>1.035242</v>
      </c>
      <c r="K16">
        <v>1.0231479999999999</v>
      </c>
      <c r="L16">
        <v>1.0118199999999999</v>
      </c>
      <c r="M16" t="s">
        <v>247</v>
      </c>
      <c r="N16" t="s">
        <v>248</v>
      </c>
    </row>
    <row r="17" spans="1:14" x14ac:dyDescent="0.2">
      <c r="A17">
        <v>34631</v>
      </c>
      <c r="B17">
        <v>9792</v>
      </c>
      <c r="C17" t="s">
        <v>292</v>
      </c>
      <c r="D17" t="s">
        <v>146</v>
      </c>
      <c r="E17">
        <v>2278</v>
      </c>
      <c r="F17" t="s">
        <v>293</v>
      </c>
      <c r="G17">
        <v>19080</v>
      </c>
      <c r="H17" t="s">
        <v>121</v>
      </c>
      <c r="I17">
        <v>1971</v>
      </c>
      <c r="J17">
        <v>1.0346390000000001</v>
      </c>
      <c r="K17">
        <v>1.0231479999999999</v>
      </c>
      <c r="L17">
        <v>1.011231</v>
      </c>
      <c r="M17" t="s">
        <v>247</v>
      </c>
      <c r="N17" t="s">
        <v>248</v>
      </c>
    </row>
    <row r="18" spans="1:14" x14ac:dyDescent="0.2">
      <c r="A18">
        <v>35147</v>
      </c>
      <c r="B18">
        <v>9802</v>
      </c>
      <c r="C18" t="s">
        <v>294</v>
      </c>
      <c r="D18" t="s">
        <v>46</v>
      </c>
      <c r="E18">
        <v>5900</v>
      </c>
      <c r="F18" t="s">
        <v>295</v>
      </c>
      <c r="G18">
        <v>12012</v>
      </c>
      <c r="H18" t="s">
        <v>47</v>
      </c>
      <c r="I18">
        <v>1972</v>
      </c>
      <c r="J18">
        <v>1.0131140000000001</v>
      </c>
      <c r="K18">
        <v>1.028877</v>
      </c>
      <c r="L18">
        <v>0.98467899999999997</v>
      </c>
      <c r="M18" t="s">
        <v>247</v>
      </c>
      <c r="N18" t="s">
        <v>248</v>
      </c>
    </row>
    <row r="19" spans="1:14" x14ac:dyDescent="0.2">
      <c r="A19">
        <v>35148</v>
      </c>
      <c r="B19">
        <v>9455</v>
      </c>
      <c r="C19" t="s">
        <v>296</v>
      </c>
      <c r="D19" t="s">
        <v>53</v>
      </c>
      <c r="E19">
        <v>5899</v>
      </c>
      <c r="F19" t="s">
        <v>297</v>
      </c>
      <c r="G19">
        <v>12029</v>
      </c>
      <c r="H19" t="s">
        <v>54</v>
      </c>
      <c r="I19">
        <v>1968</v>
      </c>
      <c r="J19">
        <v>1.011304</v>
      </c>
      <c r="K19">
        <v>1.0241610000000001</v>
      </c>
      <c r="L19">
        <v>0.98744600000000005</v>
      </c>
      <c r="M19" t="s">
        <v>247</v>
      </c>
      <c r="N19" t="s">
        <v>248</v>
      </c>
    </row>
    <row r="20" spans="1:14" x14ac:dyDescent="0.2">
      <c r="A20">
        <v>35150</v>
      </c>
      <c r="B20">
        <v>9529</v>
      </c>
      <c r="C20" t="s">
        <v>298</v>
      </c>
      <c r="D20" t="s">
        <v>299</v>
      </c>
      <c r="E20">
        <v>254</v>
      </c>
      <c r="F20" t="s">
        <v>300</v>
      </c>
      <c r="G20">
        <v>19015</v>
      </c>
      <c r="H20" t="s">
        <v>65</v>
      </c>
      <c r="I20">
        <v>1968</v>
      </c>
      <c r="J20">
        <v>1.027307</v>
      </c>
      <c r="K20">
        <v>1.01874</v>
      </c>
      <c r="L20">
        <v>1.0084090000000001</v>
      </c>
      <c r="M20" t="s">
        <v>247</v>
      </c>
      <c r="N20" t="s">
        <v>248</v>
      </c>
    </row>
    <row r="21" spans="1:14" x14ac:dyDescent="0.2">
      <c r="A21">
        <v>35150</v>
      </c>
      <c r="B21">
        <v>9529</v>
      </c>
      <c r="C21" t="s">
        <v>301</v>
      </c>
      <c r="D21" t="s">
        <v>299</v>
      </c>
      <c r="E21">
        <v>267</v>
      </c>
      <c r="F21" t="s">
        <v>302</v>
      </c>
      <c r="G21">
        <v>19073</v>
      </c>
      <c r="H21" t="s">
        <v>303</v>
      </c>
      <c r="I21">
        <v>1984</v>
      </c>
      <c r="J21">
        <v>1.034138</v>
      </c>
      <c r="K21">
        <v>1.0247980000000001</v>
      </c>
      <c r="L21">
        <v>1.0091140000000001</v>
      </c>
      <c r="M21" t="s">
        <v>247</v>
      </c>
      <c r="N21" t="s">
        <v>248</v>
      </c>
    </row>
    <row r="22" spans="1:14" x14ac:dyDescent="0.2">
      <c r="A22">
        <v>35150</v>
      </c>
      <c r="B22">
        <v>9529</v>
      </c>
      <c r="C22" t="s">
        <v>304</v>
      </c>
      <c r="D22" t="s">
        <v>299</v>
      </c>
      <c r="E22">
        <v>268</v>
      </c>
      <c r="F22" t="s">
        <v>305</v>
      </c>
      <c r="G22">
        <v>19078</v>
      </c>
      <c r="H22" t="s">
        <v>306</v>
      </c>
      <c r="I22">
        <v>1984</v>
      </c>
      <c r="J22">
        <v>1.033776</v>
      </c>
      <c r="K22">
        <v>1.0247980000000001</v>
      </c>
      <c r="L22">
        <v>1.008761</v>
      </c>
      <c r="M22" t="s">
        <v>247</v>
      </c>
      <c r="N22" t="s">
        <v>248</v>
      </c>
    </row>
    <row r="23" spans="1:14" x14ac:dyDescent="0.2">
      <c r="A23">
        <v>35151</v>
      </c>
      <c r="B23">
        <v>9317</v>
      </c>
      <c r="C23" t="s">
        <v>307</v>
      </c>
      <c r="D23" t="s">
        <v>66</v>
      </c>
      <c r="E23">
        <v>251</v>
      </c>
      <c r="F23" t="s">
        <v>308</v>
      </c>
      <c r="G23">
        <v>12032</v>
      </c>
      <c r="H23" t="s">
        <v>67</v>
      </c>
      <c r="I23">
        <v>1965</v>
      </c>
      <c r="J23">
        <v>1.0226200000000001</v>
      </c>
      <c r="K23">
        <v>1.031272</v>
      </c>
      <c r="L23">
        <v>0.99160999999999999</v>
      </c>
      <c r="M23" t="s">
        <v>247</v>
      </c>
      <c r="N23" t="s">
        <v>248</v>
      </c>
    </row>
    <row r="24" spans="1:14" x14ac:dyDescent="0.2">
      <c r="A24">
        <v>35154</v>
      </c>
      <c r="B24">
        <v>9754</v>
      </c>
      <c r="C24" t="s">
        <v>309</v>
      </c>
      <c r="D24" t="s">
        <v>75</v>
      </c>
      <c r="E24">
        <v>3224</v>
      </c>
      <c r="F24" t="s">
        <v>310</v>
      </c>
      <c r="G24">
        <v>19022</v>
      </c>
      <c r="H24" t="s">
        <v>76</v>
      </c>
      <c r="I24">
        <v>1971</v>
      </c>
      <c r="J24">
        <v>1.0335369999999999</v>
      </c>
      <c r="K24">
        <v>1.021463</v>
      </c>
      <c r="L24">
        <v>1.0118199999999999</v>
      </c>
      <c r="M24" t="s">
        <v>247</v>
      </c>
      <c r="N24" t="s">
        <v>248</v>
      </c>
    </row>
    <row r="25" spans="1:14" x14ac:dyDescent="0.2">
      <c r="A25">
        <v>35155</v>
      </c>
      <c r="B25">
        <v>9232</v>
      </c>
      <c r="C25" t="s">
        <v>311</v>
      </c>
      <c r="D25" t="s">
        <v>312</v>
      </c>
      <c r="E25">
        <v>70</v>
      </c>
      <c r="F25" t="s">
        <v>313</v>
      </c>
      <c r="G25">
        <v>15058</v>
      </c>
      <c r="H25" t="s">
        <v>79</v>
      </c>
      <c r="I25">
        <v>1961</v>
      </c>
      <c r="J25">
        <v>1.026993</v>
      </c>
      <c r="K25">
        <v>1.0267740000000001</v>
      </c>
      <c r="L25">
        <v>1.000213</v>
      </c>
      <c r="M25" t="s">
        <v>247</v>
      </c>
      <c r="N25" t="s">
        <v>248</v>
      </c>
    </row>
    <row r="26" spans="1:14" x14ac:dyDescent="0.2">
      <c r="A26">
        <v>35155</v>
      </c>
      <c r="B26">
        <v>9232</v>
      </c>
      <c r="C26" t="s">
        <v>314</v>
      </c>
      <c r="D26" t="s">
        <v>312</v>
      </c>
      <c r="E26">
        <v>71</v>
      </c>
      <c r="F26" t="s">
        <v>315</v>
      </c>
      <c r="G26">
        <v>15164</v>
      </c>
      <c r="H26" t="s">
        <v>316</v>
      </c>
      <c r="I26">
        <v>1963</v>
      </c>
      <c r="J26">
        <v>1.028192</v>
      </c>
      <c r="K26">
        <v>1.0267740000000001</v>
      </c>
      <c r="L26">
        <v>1.0013810000000001</v>
      </c>
      <c r="M26" t="s">
        <v>247</v>
      </c>
      <c r="N26" t="s">
        <v>248</v>
      </c>
    </row>
    <row r="27" spans="1:14" x14ac:dyDescent="0.2">
      <c r="A27">
        <v>35156</v>
      </c>
      <c r="B27">
        <v>9080</v>
      </c>
      <c r="C27" t="s">
        <v>317</v>
      </c>
      <c r="D27" t="s">
        <v>80</v>
      </c>
      <c r="E27">
        <v>618</v>
      </c>
      <c r="F27" t="s">
        <v>318</v>
      </c>
      <c r="G27">
        <v>12040</v>
      </c>
      <c r="H27" t="s">
        <v>81</v>
      </c>
      <c r="I27">
        <v>1955</v>
      </c>
      <c r="J27">
        <v>1.020691</v>
      </c>
      <c r="K27">
        <v>1.031857</v>
      </c>
      <c r="L27">
        <v>0.98917900000000003</v>
      </c>
      <c r="M27" t="s">
        <v>247</v>
      </c>
      <c r="N27" t="s">
        <v>248</v>
      </c>
    </row>
    <row r="28" spans="1:14" x14ac:dyDescent="0.2">
      <c r="A28">
        <v>35157</v>
      </c>
      <c r="B28">
        <v>9237</v>
      </c>
      <c r="C28" t="s">
        <v>319</v>
      </c>
      <c r="D28" t="s">
        <v>82</v>
      </c>
      <c r="E28">
        <v>2384</v>
      </c>
      <c r="F28" t="s">
        <v>320</v>
      </c>
      <c r="G28">
        <v>15062</v>
      </c>
      <c r="H28" t="s">
        <v>83</v>
      </c>
      <c r="I28">
        <v>1960</v>
      </c>
      <c r="J28">
        <v>1.0246379999999999</v>
      </c>
      <c r="K28">
        <v>1.0263340000000001</v>
      </c>
      <c r="L28">
        <v>0.99834800000000001</v>
      </c>
      <c r="M28" t="s">
        <v>247</v>
      </c>
      <c r="N28" t="s">
        <v>248</v>
      </c>
    </row>
    <row r="29" spans="1:14" x14ac:dyDescent="0.2">
      <c r="A29">
        <v>35159</v>
      </c>
      <c r="B29">
        <v>9989</v>
      </c>
      <c r="C29" t="s">
        <v>321</v>
      </c>
      <c r="D29" t="s">
        <v>87</v>
      </c>
      <c r="E29">
        <v>257</v>
      </c>
      <c r="F29" t="s">
        <v>322</v>
      </c>
      <c r="G29">
        <v>19029</v>
      </c>
      <c r="H29" t="s">
        <v>88</v>
      </c>
      <c r="I29">
        <v>1974</v>
      </c>
      <c r="J29">
        <v>1.0357050000000001</v>
      </c>
      <c r="K29">
        <v>1.0247980000000001</v>
      </c>
      <c r="L29">
        <v>1.010643</v>
      </c>
      <c r="M29" t="s">
        <v>247</v>
      </c>
      <c r="N29" t="s">
        <v>248</v>
      </c>
    </row>
    <row r="30" spans="1:14" x14ac:dyDescent="0.2">
      <c r="A30">
        <v>35160</v>
      </c>
      <c r="B30">
        <v>9600</v>
      </c>
      <c r="C30" t="s">
        <v>323</v>
      </c>
      <c r="D30" t="s">
        <v>324</v>
      </c>
      <c r="E30">
        <v>255</v>
      </c>
      <c r="F30" t="s">
        <v>325</v>
      </c>
      <c r="G30">
        <v>19018</v>
      </c>
      <c r="H30" t="s">
        <v>326</v>
      </c>
      <c r="I30">
        <v>1975</v>
      </c>
      <c r="J30">
        <v>1.037153</v>
      </c>
      <c r="K30">
        <v>1.0247980000000001</v>
      </c>
      <c r="L30">
        <v>1.0120560000000001</v>
      </c>
      <c r="M30" t="s">
        <v>247</v>
      </c>
      <c r="N30" t="s">
        <v>248</v>
      </c>
    </row>
    <row r="31" spans="1:14" x14ac:dyDescent="0.2">
      <c r="A31">
        <v>35160</v>
      </c>
      <c r="B31">
        <v>9600</v>
      </c>
      <c r="C31" t="s">
        <v>327</v>
      </c>
      <c r="D31" t="s">
        <v>324</v>
      </c>
      <c r="E31">
        <v>258</v>
      </c>
      <c r="F31" t="s">
        <v>328</v>
      </c>
      <c r="G31">
        <v>19034</v>
      </c>
      <c r="H31" t="s">
        <v>70</v>
      </c>
      <c r="I31">
        <v>1969</v>
      </c>
      <c r="J31">
        <v>1.035504</v>
      </c>
      <c r="K31">
        <v>1.0237639999999999</v>
      </c>
      <c r="L31">
        <v>1.0114669999999999</v>
      </c>
      <c r="M31" t="s">
        <v>247</v>
      </c>
      <c r="N31" t="s">
        <v>248</v>
      </c>
    </row>
    <row r="32" spans="1:14" x14ac:dyDescent="0.2">
      <c r="A32">
        <v>35160</v>
      </c>
      <c r="B32">
        <v>9600</v>
      </c>
      <c r="C32" t="s">
        <v>329</v>
      </c>
      <c r="D32" t="s">
        <v>324</v>
      </c>
      <c r="E32">
        <v>263</v>
      </c>
      <c r="F32" t="s">
        <v>330</v>
      </c>
      <c r="G32">
        <v>19060</v>
      </c>
      <c r="H32" t="s">
        <v>331</v>
      </c>
      <c r="I32">
        <v>1981</v>
      </c>
      <c r="J32">
        <v>1.0351220000000001</v>
      </c>
      <c r="K32">
        <v>1.0231479999999999</v>
      </c>
      <c r="L32">
        <v>1.011703</v>
      </c>
      <c r="M32" t="s">
        <v>247</v>
      </c>
      <c r="N32" t="s">
        <v>248</v>
      </c>
    </row>
    <row r="33" spans="1:14" x14ac:dyDescent="0.2">
      <c r="A33">
        <v>35161</v>
      </c>
      <c r="B33">
        <v>9803</v>
      </c>
      <c r="C33" t="s">
        <v>332</v>
      </c>
      <c r="D33" t="s">
        <v>99</v>
      </c>
      <c r="E33">
        <v>259</v>
      </c>
      <c r="F33" t="s">
        <v>333</v>
      </c>
      <c r="G33">
        <v>19041</v>
      </c>
      <c r="H33" t="s">
        <v>100</v>
      </c>
      <c r="I33">
        <v>1970</v>
      </c>
      <c r="J33">
        <v>1.035825</v>
      </c>
      <c r="K33">
        <v>1.0247980000000001</v>
      </c>
      <c r="L33">
        <v>1.0107600000000001</v>
      </c>
      <c r="M33" t="s">
        <v>247</v>
      </c>
      <c r="N33" t="s">
        <v>248</v>
      </c>
    </row>
    <row r="34" spans="1:14" x14ac:dyDescent="0.2">
      <c r="A34">
        <v>35162</v>
      </c>
      <c r="B34">
        <v>11215</v>
      </c>
      <c r="C34" t="s">
        <v>334</v>
      </c>
      <c r="D34" t="s">
        <v>335</v>
      </c>
      <c r="E34">
        <v>270</v>
      </c>
      <c r="F34" t="s">
        <v>336</v>
      </c>
      <c r="G34">
        <v>23032</v>
      </c>
      <c r="H34" t="s">
        <v>102</v>
      </c>
      <c r="I34">
        <v>1990</v>
      </c>
      <c r="J34">
        <v>1.039004</v>
      </c>
      <c r="K34">
        <v>1.021503</v>
      </c>
      <c r="L34">
        <v>1.0171330000000001</v>
      </c>
      <c r="M34" t="s">
        <v>247</v>
      </c>
      <c r="N34" t="s">
        <v>248</v>
      </c>
    </row>
    <row r="35" spans="1:14" x14ac:dyDescent="0.2">
      <c r="A35">
        <v>35162</v>
      </c>
      <c r="B35">
        <v>11215</v>
      </c>
      <c r="C35" t="s">
        <v>337</v>
      </c>
      <c r="D35" t="s">
        <v>335</v>
      </c>
      <c r="E35">
        <v>273</v>
      </c>
      <c r="F35" t="s">
        <v>338</v>
      </c>
      <c r="G35">
        <v>23084</v>
      </c>
      <c r="H35" t="s">
        <v>339</v>
      </c>
      <c r="I35">
        <v>1990</v>
      </c>
      <c r="J35">
        <v>1.0387420000000001</v>
      </c>
      <c r="K35">
        <v>1.0216019999999999</v>
      </c>
      <c r="L35">
        <v>1.016778</v>
      </c>
      <c r="M35" t="s">
        <v>247</v>
      </c>
      <c r="N35" t="s">
        <v>248</v>
      </c>
    </row>
    <row r="36" spans="1:14" x14ac:dyDescent="0.2">
      <c r="A36">
        <v>35163</v>
      </c>
      <c r="B36">
        <v>9184</v>
      </c>
      <c r="C36" t="s">
        <v>340</v>
      </c>
      <c r="D36" t="s">
        <v>103</v>
      </c>
      <c r="E36">
        <v>619</v>
      </c>
      <c r="F36" t="s">
        <v>341</v>
      </c>
      <c r="G36">
        <v>12067</v>
      </c>
      <c r="H36" t="s">
        <v>104</v>
      </c>
      <c r="I36">
        <v>1958</v>
      </c>
      <c r="J36">
        <v>1.0203340000000001</v>
      </c>
      <c r="K36">
        <v>1.0319780000000001</v>
      </c>
      <c r="L36">
        <v>0.98871699999999996</v>
      </c>
      <c r="M36" t="s">
        <v>247</v>
      </c>
      <c r="N36" t="s">
        <v>248</v>
      </c>
    </row>
    <row r="37" spans="1:14" x14ac:dyDescent="0.2">
      <c r="A37">
        <v>35167</v>
      </c>
      <c r="B37">
        <v>9614</v>
      </c>
      <c r="C37" t="s">
        <v>342</v>
      </c>
      <c r="D37" t="s">
        <v>127</v>
      </c>
      <c r="E37">
        <v>264</v>
      </c>
      <c r="F37" t="s">
        <v>343</v>
      </c>
      <c r="G37">
        <v>19065</v>
      </c>
      <c r="H37" t="s">
        <v>128</v>
      </c>
      <c r="I37">
        <v>1972</v>
      </c>
      <c r="J37">
        <v>1.0346200000000001</v>
      </c>
      <c r="K37">
        <v>1.021463</v>
      </c>
      <c r="L37">
        <v>1.0128809999999999</v>
      </c>
      <c r="M37" t="s">
        <v>247</v>
      </c>
      <c r="N37" t="s">
        <v>248</v>
      </c>
    </row>
    <row r="38" spans="1:14" x14ac:dyDescent="0.2">
      <c r="A38">
        <v>35168</v>
      </c>
      <c r="B38">
        <v>9780</v>
      </c>
      <c r="C38" t="s">
        <v>344</v>
      </c>
      <c r="D38" t="s">
        <v>516</v>
      </c>
      <c r="E38">
        <v>265</v>
      </c>
      <c r="F38" t="s">
        <v>345</v>
      </c>
      <c r="G38">
        <v>19066</v>
      </c>
      <c r="H38" t="s">
        <v>130</v>
      </c>
      <c r="I38">
        <v>1970</v>
      </c>
      <c r="J38">
        <v>1.0345</v>
      </c>
      <c r="K38">
        <v>1.0247980000000001</v>
      </c>
      <c r="L38">
        <v>1.0094669999999999</v>
      </c>
      <c r="M38" t="s">
        <v>247</v>
      </c>
      <c r="N38" t="s">
        <v>248</v>
      </c>
    </row>
    <row r="39" spans="1:14" x14ac:dyDescent="0.2">
      <c r="A39">
        <v>35169</v>
      </c>
      <c r="B39">
        <v>9468</v>
      </c>
      <c r="C39" t="s">
        <v>346</v>
      </c>
      <c r="D39" t="s">
        <v>347</v>
      </c>
      <c r="E39">
        <v>252</v>
      </c>
      <c r="F39" t="s">
        <v>348</v>
      </c>
      <c r="G39">
        <v>19011</v>
      </c>
      <c r="H39" t="s">
        <v>349</v>
      </c>
      <c r="I39">
        <v>1983</v>
      </c>
      <c r="J39">
        <v>1.0287440000000001</v>
      </c>
      <c r="K39">
        <v>1.01874</v>
      </c>
      <c r="L39">
        <v>1.0098199999999999</v>
      </c>
      <c r="M39" t="s">
        <v>247</v>
      </c>
      <c r="N39" t="s">
        <v>248</v>
      </c>
    </row>
    <row r="40" spans="1:14" x14ac:dyDescent="0.2">
      <c r="A40">
        <v>35169</v>
      </c>
      <c r="B40">
        <v>9468</v>
      </c>
      <c r="C40" t="s">
        <v>350</v>
      </c>
      <c r="D40" t="s">
        <v>347</v>
      </c>
      <c r="E40">
        <v>266</v>
      </c>
      <c r="F40" t="s">
        <v>351</v>
      </c>
      <c r="G40">
        <v>19072</v>
      </c>
      <c r="H40" t="s">
        <v>61</v>
      </c>
      <c r="I40">
        <v>1968</v>
      </c>
      <c r="J40">
        <v>1.031533</v>
      </c>
      <c r="K40">
        <v>1.0213840000000001</v>
      </c>
      <c r="L40">
        <v>1.0099370000000001</v>
      </c>
      <c r="M40" t="s">
        <v>247</v>
      </c>
      <c r="N40" t="s">
        <v>248</v>
      </c>
    </row>
    <row r="41" spans="1:14" x14ac:dyDescent="0.2">
      <c r="A41">
        <v>35170</v>
      </c>
      <c r="B41">
        <v>11193</v>
      </c>
      <c r="C41" t="s">
        <v>352</v>
      </c>
      <c r="D41" t="s">
        <v>140</v>
      </c>
      <c r="E41">
        <v>271</v>
      </c>
      <c r="F41" t="s">
        <v>353</v>
      </c>
      <c r="G41">
        <v>23061</v>
      </c>
      <c r="H41" t="s">
        <v>119</v>
      </c>
      <c r="I41">
        <v>1987</v>
      </c>
      <c r="J41">
        <v>1.0407379999999999</v>
      </c>
      <c r="K41">
        <v>1.02285</v>
      </c>
      <c r="L41">
        <v>1.0174879999999999</v>
      </c>
      <c r="M41" t="s">
        <v>247</v>
      </c>
      <c r="N41" t="s">
        <v>248</v>
      </c>
    </row>
    <row r="42" spans="1:14" x14ac:dyDescent="0.2">
      <c r="A42">
        <v>35170</v>
      </c>
      <c r="B42">
        <v>11193</v>
      </c>
      <c r="C42" t="s">
        <v>354</v>
      </c>
      <c r="D42" t="s">
        <v>140</v>
      </c>
      <c r="E42">
        <v>272</v>
      </c>
      <c r="F42" t="s">
        <v>355</v>
      </c>
      <c r="G42">
        <v>23066</v>
      </c>
      <c r="H42" t="s">
        <v>356</v>
      </c>
      <c r="I42">
        <v>1987</v>
      </c>
      <c r="J42">
        <v>1.0410200000000001</v>
      </c>
      <c r="K42">
        <v>1.0227710000000001</v>
      </c>
      <c r="L42">
        <v>1.0178430000000001</v>
      </c>
      <c r="M42" t="s">
        <v>247</v>
      </c>
      <c r="N42" t="s">
        <v>248</v>
      </c>
    </row>
    <row r="43" spans="1:14" x14ac:dyDescent="0.2">
      <c r="A43">
        <v>35170</v>
      </c>
      <c r="B43">
        <v>11193</v>
      </c>
      <c r="C43" t="s">
        <v>357</v>
      </c>
      <c r="D43" t="s">
        <v>140</v>
      </c>
      <c r="E43">
        <v>274</v>
      </c>
      <c r="F43" t="s">
        <v>358</v>
      </c>
      <c r="G43">
        <v>28056</v>
      </c>
      <c r="H43" t="s">
        <v>359</v>
      </c>
      <c r="I43">
        <v>1990</v>
      </c>
      <c r="J43">
        <v>1.0416669999999999</v>
      </c>
      <c r="K43">
        <v>1.023406</v>
      </c>
      <c r="L43">
        <v>1.0178430000000001</v>
      </c>
      <c r="M43" t="s">
        <v>247</v>
      </c>
      <c r="N43" t="s">
        <v>248</v>
      </c>
    </row>
    <row r="44" spans="1:14" x14ac:dyDescent="0.2">
      <c r="A44">
        <v>35173</v>
      </c>
      <c r="B44">
        <v>9362</v>
      </c>
      <c r="C44" t="s">
        <v>360</v>
      </c>
      <c r="D44" t="s">
        <v>152</v>
      </c>
      <c r="E44">
        <v>2381</v>
      </c>
      <c r="F44" t="s">
        <v>361</v>
      </c>
      <c r="G44">
        <v>12118</v>
      </c>
      <c r="H44" t="s">
        <v>153</v>
      </c>
      <c r="I44">
        <v>1966</v>
      </c>
      <c r="J44">
        <v>1.0243709999999999</v>
      </c>
      <c r="K44">
        <v>1.030748</v>
      </c>
      <c r="L44">
        <v>0.99381299999999995</v>
      </c>
      <c r="M44" t="s">
        <v>247</v>
      </c>
      <c r="N44" t="s">
        <v>248</v>
      </c>
    </row>
    <row r="45" spans="1:14" x14ac:dyDescent="0.2">
      <c r="A45">
        <v>35175</v>
      </c>
      <c r="B45">
        <v>9624</v>
      </c>
      <c r="C45" t="s">
        <v>362</v>
      </c>
      <c r="D45" t="s">
        <v>516</v>
      </c>
      <c r="E45">
        <v>3223</v>
      </c>
      <c r="F45" t="s">
        <v>363</v>
      </c>
      <c r="G45">
        <v>19020</v>
      </c>
      <c r="H45" t="s">
        <v>364</v>
      </c>
      <c r="I45">
        <v>1969</v>
      </c>
      <c r="J45">
        <v>1.0345</v>
      </c>
      <c r="K45">
        <v>1.0247980000000001</v>
      </c>
      <c r="L45">
        <v>1.0094669999999999</v>
      </c>
      <c r="M45" t="s">
        <v>247</v>
      </c>
      <c r="N45" t="s">
        <v>248</v>
      </c>
    </row>
    <row r="46" spans="1:14" x14ac:dyDescent="0.2">
      <c r="A46">
        <v>35175</v>
      </c>
      <c r="B46">
        <v>9624</v>
      </c>
      <c r="C46" t="s">
        <v>365</v>
      </c>
      <c r="D46" t="s">
        <v>516</v>
      </c>
      <c r="E46">
        <v>3226</v>
      </c>
      <c r="F46" t="s">
        <v>366</v>
      </c>
      <c r="G46">
        <v>19037</v>
      </c>
      <c r="H46" t="s">
        <v>367</v>
      </c>
      <c r="I46">
        <v>1969</v>
      </c>
      <c r="J46">
        <v>1.0349809999999999</v>
      </c>
      <c r="K46">
        <v>1.0247980000000001</v>
      </c>
      <c r="L46">
        <v>1.0099370000000001</v>
      </c>
      <c r="M46" t="s">
        <v>247</v>
      </c>
      <c r="N46" t="s">
        <v>248</v>
      </c>
    </row>
    <row r="47" spans="1:14" x14ac:dyDescent="0.2">
      <c r="A47">
        <v>35175</v>
      </c>
      <c r="B47">
        <v>9624</v>
      </c>
      <c r="C47" t="s">
        <v>368</v>
      </c>
      <c r="D47" t="s">
        <v>516</v>
      </c>
      <c r="E47">
        <v>3228</v>
      </c>
      <c r="F47" t="s">
        <v>369</v>
      </c>
      <c r="G47">
        <v>19109</v>
      </c>
      <c r="H47" t="s">
        <v>74</v>
      </c>
      <c r="I47">
        <v>1969</v>
      </c>
      <c r="J47">
        <v>1.0315529999999999</v>
      </c>
      <c r="K47">
        <v>1.02176</v>
      </c>
      <c r="L47">
        <v>1.009584</v>
      </c>
      <c r="M47" t="s">
        <v>247</v>
      </c>
      <c r="N47" t="s">
        <v>248</v>
      </c>
    </row>
    <row r="48" spans="1:14" x14ac:dyDescent="0.2">
      <c r="A48">
        <v>35176</v>
      </c>
      <c r="B48">
        <v>9219</v>
      </c>
      <c r="C48" t="s">
        <v>370</v>
      </c>
      <c r="D48" t="s">
        <v>162</v>
      </c>
      <c r="E48">
        <v>74</v>
      </c>
      <c r="F48" t="s">
        <v>371</v>
      </c>
      <c r="G48">
        <v>19112</v>
      </c>
      <c r="H48" t="s">
        <v>163</v>
      </c>
      <c r="I48">
        <v>1954</v>
      </c>
      <c r="J48">
        <v>1.0295110000000001</v>
      </c>
      <c r="K48">
        <v>1.02176</v>
      </c>
      <c r="L48">
        <v>1.0075860000000001</v>
      </c>
      <c r="M48" t="s">
        <v>247</v>
      </c>
      <c r="N48" t="s">
        <v>248</v>
      </c>
    </row>
    <row r="49" spans="1:14" x14ac:dyDescent="0.2">
      <c r="A49">
        <v>35233</v>
      </c>
      <c r="B49">
        <v>8954</v>
      </c>
      <c r="C49" t="s">
        <v>372</v>
      </c>
      <c r="D49" t="s">
        <v>373</v>
      </c>
      <c r="E49">
        <v>2992</v>
      </c>
      <c r="F49" t="s">
        <v>374</v>
      </c>
      <c r="G49">
        <v>12003</v>
      </c>
      <c r="H49" t="s">
        <v>37</v>
      </c>
      <c r="I49">
        <v>1977</v>
      </c>
      <c r="J49">
        <v>1.017908</v>
      </c>
      <c r="K49">
        <v>1.0223340000000001</v>
      </c>
      <c r="L49">
        <v>0.99567099999999997</v>
      </c>
      <c r="M49" t="s">
        <v>247</v>
      </c>
      <c r="N49" t="s">
        <v>248</v>
      </c>
    </row>
    <row r="50" spans="1:14" x14ac:dyDescent="0.2">
      <c r="A50">
        <v>35233</v>
      </c>
      <c r="B50">
        <v>8954</v>
      </c>
      <c r="C50" t="s">
        <v>375</v>
      </c>
      <c r="D50" t="s">
        <v>373</v>
      </c>
      <c r="E50">
        <v>2993</v>
      </c>
      <c r="F50" t="s">
        <v>376</v>
      </c>
      <c r="G50">
        <v>12116</v>
      </c>
      <c r="H50" t="s">
        <v>377</v>
      </c>
      <c r="I50">
        <v>1977</v>
      </c>
      <c r="J50">
        <v>1.017096</v>
      </c>
      <c r="K50">
        <v>1.0225919999999999</v>
      </c>
      <c r="L50">
        <v>0.99462499999999998</v>
      </c>
      <c r="M50" t="s">
        <v>247</v>
      </c>
      <c r="N50" t="s">
        <v>248</v>
      </c>
    </row>
    <row r="51" spans="1:14" x14ac:dyDescent="0.2">
      <c r="A51">
        <v>35233</v>
      </c>
      <c r="B51">
        <v>8954</v>
      </c>
      <c r="C51" t="s">
        <v>378</v>
      </c>
      <c r="D51" t="s">
        <v>373</v>
      </c>
      <c r="E51">
        <v>2994</v>
      </c>
      <c r="F51" t="s">
        <v>379</v>
      </c>
      <c r="G51">
        <v>12125</v>
      </c>
      <c r="H51" t="s">
        <v>380</v>
      </c>
      <c r="I51">
        <v>1977</v>
      </c>
      <c r="J51">
        <v>1.0122139999999999</v>
      </c>
      <c r="K51">
        <v>1.023406</v>
      </c>
      <c r="L51">
        <v>0.98906400000000005</v>
      </c>
      <c r="M51" t="s">
        <v>247</v>
      </c>
      <c r="N51" t="s">
        <v>248</v>
      </c>
    </row>
    <row r="52" spans="1:14" x14ac:dyDescent="0.2">
      <c r="A52">
        <v>35234</v>
      </c>
      <c r="B52">
        <v>10172</v>
      </c>
      <c r="C52" t="s">
        <v>381</v>
      </c>
      <c r="D52" t="s">
        <v>96</v>
      </c>
      <c r="E52">
        <v>2988</v>
      </c>
      <c r="F52" t="s">
        <v>382</v>
      </c>
      <c r="G52">
        <v>2066</v>
      </c>
      <c r="H52" t="s">
        <v>383</v>
      </c>
      <c r="I52">
        <v>1984</v>
      </c>
      <c r="J52">
        <v>0.99530700000000005</v>
      </c>
      <c r="K52">
        <v>1.0322210000000001</v>
      </c>
      <c r="L52">
        <v>0.96423800000000004</v>
      </c>
      <c r="M52" t="s">
        <v>247</v>
      </c>
      <c r="N52" t="s">
        <v>248</v>
      </c>
    </row>
    <row r="53" spans="1:14" x14ac:dyDescent="0.2">
      <c r="A53">
        <v>35234</v>
      </c>
      <c r="B53">
        <v>10172</v>
      </c>
      <c r="C53" t="s">
        <v>384</v>
      </c>
      <c r="D53" t="s">
        <v>96</v>
      </c>
      <c r="E53">
        <v>2989</v>
      </c>
      <c r="F53" t="s">
        <v>385</v>
      </c>
      <c r="G53">
        <v>2102</v>
      </c>
      <c r="H53" t="s">
        <v>386</v>
      </c>
      <c r="I53">
        <v>1992</v>
      </c>
      <c r="J53">
        <v>0.99647600000000003</v>
      </c>
      <c r="K53">
        <v>1.03101</v>
      </c>
      <c r="L53">
        <v>0.96650499999999995</v>
      </c>
      <c r="M53" t="s">
        <v>247</v>
      </c>
      <c r="N53" t="s">
        <v>248</v>
      </c>
    </row>
    <row r="54" spans="1:14" x14ac:dyDescent="0.2">
      <c r="A54">
        <v>35234</v>
      </c>
      <c r="B54">
        <v>10172</v>
      </c>
      <c r="C54" t="s">
        <v>387</v>
      </c>
      <c r="D54" t="s">
        <v>96</v>
      </c>
      <c r="E54">
        <v>2995</v>
      </c>
      <c r="F54" t="s">
        <v>388</v>
      </c>
      <c r="G54">
        <v>96033</v>
      </c>
      <c r="H54" t="s">
        <v>389</v>
      </c>
      <c r="I54">
        <v>1996</v>
      </c>
      <c r="J54">
        <v>0.99553599999999998</v>
      </c>
      <c r="K54">
        <v>1.025336</v>
      </c>
      <c r="L54">
        <v>0.97093600000000002</v>
      </c>
      <c r="M54" t="s">
        <v>247</v>
      </c>
      <c r="N54" t="s">
        <v>248</v>
      </c>
    </row>
    <row r="55" spans="1:14" x14ac:dyDescent="0.2">
      <c r="A55">
        <v>35234</v>
      </c>
      <c r="B55">
        <v>10172</v>
      </c>
      <c r="C55" t="s">
        <v>390</v>
      </c>
      <c r="D55" t="s">
        <v>96</v>
      </c>
      <c r="E55">
        <v>2996</v>
      </c>
      <c r="F55" t="s">
        <v>391</v>
      </c>
      <c r="G55">
        <v>96001</v>
      </c>
      <c r="H55" t="s">
        <v>392</v>
      </c>
      <c r="I55">
        <v>1989</v>
      </c>
      <c r="J55">
        <v>0.979097</v>
      </c>
      <c r="K55">
        <v>1.026206</v>
      </c>
      <c r="L55">
        <v>0.954094</v>
      </c>
      <c r="M55" t="s">
        <v>247</v>
      </c>
      <c r="N55" t="s">
        <v>248</v>
      </c>
    </row>
    <row r="56" spans="1:14" x14ac:dyDescent="0.2">
      <c r="A56">
        <v>35234</v>
      </c>
      <c r="B56">
        <v>10172</v>
      </c>
      <c r="C56" t="s">
        <v>393</v>
      </c>
      <c r="D56" t="s">
        <v>96</v>
      </c>
      <c r="E56">
        <v>2997</v>
      </c>
      <c r="F56" t="s">
        <v>394</v>
      </c>
      <c r="G56">
        <v>96008</v>
      </c>
      <c r="H56" t="s">
        <v>395</v>
      </c>
      <c r="I56">
        <v>1994</v>
      </c>
      <c r="J56">
        <v>0.96260900000000005</v>
      </c>
      <c r="K56">
        <v>1.029822</v>
      </c>
      <c r="L56">
        <v>0.93473300000000004</v>
      </c>
      <c r="M56" t="s">
        <v>247</v>
      </c>
      <c r="N56" t="s">
        <v>248</v>
      </c>
    </row>
    <row r="57" spans="1:14" x14ac:dyDescent="0.2">
      <c r="A57">
        <v>35234</v>
      </c>
      <c r="B57">
        <v>10172</v>
      </c>
      <c r="C57" t="s">
        <v>396</v>
      </c>
      <c r="D57" t="s">
        <v>96</v>
      </c>
      <c r="E57">
        <v>2998</v>
      </c>
      <c r="F57" t="s">
        <v>397</v>
      </c>
      <c r="G57">
        <v>96009</v>
      </c>
      <c r="H57" t="s">
        <v>398</v>
      </c>
      <c r="I57">
        <v>1994</v>
      </c>
      <c r="J57">
        <v>0.95836200000000005</v>
      </c>
      <c r="K57">
        <v>1.0312300000000001</v>
      </c>
      <c r="L57">
        <v>0.92933900000000003</v>
      </c>
      <c r="M57" t="s">
        <v>247</v>
      </c>
      <c r="N57" t="s">
        <v>248</v>
      </c>
    </row>
    <row r="58" spans="1:14" x14ac:dyDescent="0.2">
      <c r="A58">
        <v>35234</v>
      </c>
      <c r="B58">
        <v>10172</v>
      </c>
      <c r="C58" t="s">
        <v>399</v>
      </c>
      <c r="D58" t="s">
        <v>96</v>
      </c>
      <c r="E58">
        <v>2999</v>
      </c>
      <c r="F58" t="s">
        <v>400</v>
      </c>
      <c r="G58">
        <v>96014</v>
      </c>
      <c r="H58" t="s">
        <v>401</v>
      </c>
      <c r="I58">
        <v>1995</v>
      </c>
      <c r="J58">
        <v>0.99961699999999998</v>
      </c>
      <c r="K58">
        <v>1.0309889999999999</v>
      </c>
      <c r="L58">
        <v>0.96957099999999996</v>
      </c>
      <c r="M58" t="s">
        <v>247</v>
      </c>
      <c r="N58" t="s">
        <v>248</v>
      </c>
    </row>
    <row r="59" spans="1:14" x14ac:dyDescent="0.2">
      <c r="A59">
        <v>35234</v>
      </c>
      <c r="B59">
        <v>10172</v>
      </c>
      <c r="C59" t="s">
        <v>402</v>
      </c>
      <c r="D59" t="s">
        <v>96</v>
      </c>
      <c r="E59">
        <v>3000</v>
      </c>
      <c r="F59" t="s">
        <v>403</v>
      </c>
      <c r="G59">
        <v>96019</v>
      </c>
      <c r="H59" t="s">
        <v>404</v>
      </c>
      <c r="I59">
        <v>1985</v>
      </c>
      <c r="J59">
        <v>0.99704099999999996</v>
      </c>
      <c r="K59">
        <v>1.0317160000000001</v>
      </c>
      <c r="L59">
        <v>0.966391</v>
      </c>
      <c r="M59" t="s">
        <v>247</v>
      </c>
      <c r="N59" t="s">
        <v>248</v>
      </c>
    </row>
    <row r="60" spans="1:14" x14ac:dyDescent="0.2">
      <c r="A60">
        <v>35234</v>
      </c>
      <c r="B60">
        <v>10172</v>
      </c>
      <c r="C60" t="s">
        <v>405</v>
      </c>
      <c r="D60" t="s">
        <v>96</v>
      </c>
      <c r="E60">
        <v>3001</v>
      </c>
      <c r="F60" t="s">
        <v>406</v>
      </c>
      <c r="G60">
        <v>96021</v>
      </c>
      <c r="H60" t="s">
        <v>32</v>
      </c>
      <c r="I60">
        <v>1984</v>
      </c>
      <c r="J60">
        <v>1.004688</v>
      </c>
      <c r="K60">
        <v>1.02956</v>
      </c>
      <c r="L60">
        <v>0.97584199999999999</v>
      </c>
      <c r="M60" t="s">
        <v>247</v>
      </c>
      <c r="N60" t="s">
        <v>248</v>
      </c>
    </row>
    <row r="61" spans="1:14" x14ac:dyDescent="0.2">
      <c r="A61">
        <v>35234</v>
      </c>
      <c r="B61">
        <v>10172</v>
      </c>
      <c r="C61" t="s">
        <v>407</v>
      </c>
      <c r="D61" t="s">
        <v>96</v>
      </c>
      <c r="E61">
        <v>3002</v>
      </c>
      <c r="F61" t="s">
        <v>408</v>
      </c>
      <c r="G61">
        <v>96042</v>
      </c>
      <c r="H61" t="s">
        <v>409</v>
      </c>
      <c r="I61">
        <v>1999</v>
      </c>
      <c r="J61">
        <v>0.97022900000000001</v>
      </c>
      <c r="K61">
        <v>1.028348</v>
      </c>
      <c r="L61">
        <v>0.94348299999999996</v>
      </c>
      <c r="M61" t="s">
        <v>247</v>
      </c>
      <c r="N61" t="s">
        <v>248</v>
      </c>
    </row>
    <row r="62" spans="1:14" x14ac:dyDescent="0.2">
      <c r="A62">
        <v>35234</v>
      </c>
      <c r="B62">
        <v>10172</v>
      </c>
      <c r="C62" t="s">
        <v>410</v>
      </c>
      <c r="D62" t="s">
        <v>96</v>
      </c>
      <c r="E62">
        <v>3003</v>
      </c>
      <c r="F62" t="s">
        <v>411</v>
      </c>
      <c r="G62">
        <v>96048</v>
      </c>
      <c r="H62" t="s">
        <v>412</v>
      </c>
      <c r="I62">
        <v>1985</v>
      </c>
      <c r="J62">
        <v>0.97302599999999995</v>
      </c>
      <c r="K62">
        <v>1.027674</v>
      </c>
      <c r="L62">
        <v>0.946824</v>
      </c>
      <c r="M62" t="s">
        <v>247</v>
      </c>
      <c r="N62" t="s">
        <v>248</v>
      </c>
    </row>
    <row r="63" spans="1:14" x14ac:dyDescent="0.2">
      <c r="A63">
        <v>35234</v>
      </c>
      <c r="B63">
        <v>10172</v>
      </c>
      <c r="C63" t="s">
        <v>413</v>
      </c>
      <c r="D63" t="s">
        <v>96</v>
      </c>
      <c r="E63">
        <v>3004</v>
      </c>
      <c r="F63" t="s">
        <v>414</v>
      </c>
      <c r="G63">
        <v>96050</v>
      </c>
      <c r="H63" t="s">
        <v>415</v>
      </c>
      <c r="I63">
        <v>1985</v>
      </c>
      <c r="J63">
        <v>0.99182599999999999</v>
      </c>
      <c r="K63">
        <v>1.030667</v>
      </c>
      <c r="L63">
        <v>0.96231500000000003</v>
      </c>
      <c r="M63" t="s">
        <v>247</v>
      </c>
      <c r="N63" t="s">
        <v>248</v>
      </c>
    </row>
    <row r="64" spans="1:14" x14ac:dyDescent="0.2">
      <c r="A64">
        <v>35234</v>
      </c>
      <c r="B64">
        <v>10172</v>
      </c>
      <c r="C64" t="s">
        <v>416</v>
      </c>
      <c r="D64" t="s">
        <v>96</v>
      </c>
      <c r="E64">
        <v>3005</v>
      </c>
      <c r="F64" t="s">
        <v>417</v>
      </c>
      <c r="G64">
        <v>96062</v>
      </c>
      <c r="H64" t="s">
        <v>418</v>
      </c>
      <c r="I64">
        <v>1993</v>
      </c>
      <c r="J64">
        <v>0.99807500000000005</v>
      </c>
      <c r="K64">
        <v>1.031574</v>
      </c>
      <c r="L64">
        <v>0.967526</v>
      </c>
      <c r="M64" t="s">
        <v>247</v>
      </c>
      <c r="N64" t="s">
        <v>248</v>
      </c>
    </row>
    <row r="65" spans="1:14" x14ac:dyDescent="0.2">
      <c r="A65">
        <v>35234</v>
      </c>
      <c r="B65">
        <v>10172</v>
      </c>
      <c r="C65" t="s">
        <v>419</v>
      </c>
      <c r="D65" t="s">
        <v>96</v>
      </c>
      <c r="E65">
        <v>3006</v>
      </c>
      <c r="F65" t="s">
        <v>420</v>
      </c>
      <c r="G65">
        <v>96065</v>
      </c>
      <c r="H65" t="s">
        <v>421</v>
      </c>
      <c r="I65">
        <v>1994</v>
      </c>
      <c r="J65">
        <v>0.99288900000000002</v>
      </c>
      <c r="K65">
        <v>1.026214</v>
      </c>
      <c r="L65">
        <v>0.967526</v>
      </c>
      <c r="M65" t="s">
        <v>247</v>
      </c>
      <c r="N65" t="s">
        <v>248</v>
      </c>
    </row>
    <row r="66" spans="1:14" x14ac:dyDescent="0.2">
      <c r="A66">
        <v>35234</v>
      </c>
      <c r="B66">
        <v>10172</v>
      </c>
      <c r="C66" t="s">
        <v>422</v>
      </c>
      <c r="D66" t="s">
        <v>96</v>
      </c>
      <c r="E66">
        <v>3007</v>
      </c>
      <c r="F66" t="s">
        <v>423</v>
      </c>
      <c r="G66">
        <v>96070</v>
      </c>
      <c r="H66" t="s">
        <v>424</v>
      </c>
      <c r="I66">
        <v>1987</v>
      </c>
      <c r="J66">
        <v>0.96191199999999999</v>
      </c>
      <c r="K66">
        <v>1.028591</v>
      </c>
      <c r="L66">
        <v>0.93517399999999995</v>
      </c>
      <c r="M66" t="s">
        <v>247</v>
      </c>
      <c r="N66" t="s">
        <v>248</v>
      </c>
    </row>
    <row r="67" spans="1:14" x14ac:dyDescent="0.2">
      <c r="A67">
        <v>35234</v>
      </c>
      <c r="B67">
        <v>10172</v>
      </c>
      <c r="C67" t="s">
        <v>425</v>
      </c>
      <c r="D67" t="s">
        <v>96</v>
      </c>
      <c r="E67">
        <v>3008</v>
      </c>
      <c r="F67" t="s">
        <v>426</v>
      </c>
      <c r="G67">
        <v>96073</v>
      </c>
      <c r="H67" t="s">
        <v>427</v>
      </c>
      <c r="I67">
        <v>1988</v>
      </c>
      <c r="J67">
        <v>0.994367</v>
      </c>
      <c r="K67">
        <v>1.0258149999999999</v>
      </c>
      <c r="L67">
        <v>0.96934299999999995</v>
      </c>
      <c r="M67" t="s">
        <v>247</v>
      </c>
      <c r="N67" t="s">
        <v>248</v>
      </c>
    </row>
    <row r="68" spans="1:14" x14ac:dyDescent="0.2">
      <c r="A68">
        <v>35234</v>
      </c>
      <c r="B68">
        <v>10172</v>
      </c>
      <c r="C68" t="s">
        <v>428</v>
      </c>
      <c r="D68" t="s">
        <v>96</v>
      </c>
      <c r="E68">
        <v>3009</v>
      </c>
      <c r="F68" t="s">
        <v>429</v>
      </c>
      <c r="G68">
        <v>96075</v>
      </c>
      <c r="H68" t="s">
        <v>430</v>
      </c>
      <c r="I68">
        <v>1994</v>
      </c>
      <c r="J68">
        <v>0.96372999999999998</v>
      </c>
      <c r="K68">
        <v>1.0299259999999999</v>
      </c>
      <c r="L68">
        <v>0.93572699999999998</v>
      </c>
      <c r="M68" t="s">
        <v>247</v>
      </c>
      <c r="N68" t="s">
        <v>248</v>
      </c>
    </row>
    <row r="69" spans="1:14" x14ac:dyDescent="0.2">
      <c r="A69">
        <v>35234</v>
      </c>
      <c r="B69">
        <v>10172</v>
      </c>
      <c r="C69" t="s">
        <v>431</v>
      </c>
      <c r="D69" t="s">
        <v>96</v>
      </c>
      <c r="E69">
        <v>3010</v>
      </c>
      <c r="F69" t="s">
        <v>432</v>
      </c>
      <c r="G69">
        <v>96084</v>
      </c>
      <c r="H69" t="s">
        <v>433</v>
      </c>
      <c r="I69">
        <v>1991</v>
      </c>
      <c r="J69">
        <v>0.97385999999999995</v>
      </c>
      <c r="K69">
        <v>1.027466</v>
      </c>
      <c r="L69">
        <v>0.94782699999999998</v>
      </c>
      <c r="M69" t="s">
        <v>247</v>
      </c>
      <c r="N69" t="s">
        <v>248</v>
      </c>
    </row>
    <row r="70" spans="1:14" x14ac:dyDescent="0.2">
      <c r="A70">
        <v>35235</v>
      </c>
      <c r="B70">
        <v>8919</v>
      </c>
      <c r="C70" t="s">
        <v>434</v>
      </c>
      <c r="D70" t="s">
        <v>435</v>
      </c>
      <c r="E70">
        <v>2990</v>
      </c>
      <c r="F70" t="s">
        <v>436</v>
      </c>
      <c r="G70">
        <v>2107</v>
      </c>
      <c r="H70" t="s">
        <v>142</v>
      </c>
      <c r="I70">
        <v>1979</v>
      </c>
      <c r="J70">
        <v>1.001339</v>
      </c>
      <c r="K70">
        <v>1.0296209999999999</v>
      </c>
      <c r="L70">
        <v>0.97253199999999995</v>
      </c>
      <c r="M70" t="s">
        <v>247</v>
      </c>
      <c r="N70" t="s">
        <v>248</v>
      </c>
    </row>
    <row r="71" spans="1:14" x14ac:dyDescent="0.2">
      <c r="A71">
        <v>35235</v>
      </c>
      <c r="B71">
        <v>8919</v>
      </c>
      <c r="C71" t="s">
        <v>437</v>
      </c>
      <c r="D71" t="s">
        <v>435</v>
      </c>
      <c r="E71">
        <v>2991</v>
      </c>
      <c r="F71" t="s">
        <v>438</v>
      </c>
      <c r="G71">
        <v>2156</v>
      </c>
      <c r="H71" t="s">
        <v>439</v>
      </c>
      <c r="I71">
        <v>1979</v>
      </c>
      <c r="J71">
        <v>0.99729500000000004</v>
      </c>
      <c r="K71">
        <v>1.0307679999999999</v>
      </c>
      <c r="L71">
        <v>0.967526</v>
      </c>
      <c r="M71" t="s">
        <v>247</v>
      </c>
      <c r="N71" t="s">
        <v>248</v>
      </c>
    </row>
    <row r="72" spans="1:14" x14ac:dyDescent="0.2">
      <c r="A72">
        <v>35241</v>
      </c>
      <c r="B72">
        <v>8837</v>
      </c>
      <c r="C72" t="s">
        <v>440</v>
      </c>
      <c r="D72" t="s">
        <v>131</v>
      </c>
      <c r="E72">
        <v>5880</v>
      </c>
      <c r="F72" t="s">
        <v>441</v>
      </c>
      <c r="G72">
        <v>23057</v>
      </c>
      <c r="H72" t="s">
        <v>132</v>
      </c>
      <c r="I72">
        <v>1982</v>
      </c>
      <c r="J72">
        <v>1.022945</v>
      </c>
      <c r="K72">
        <v>1.0258350000000001</v>
      </c>
      <c r="L72">
        <v>0.99718300000000004</v>
      </c>
      <c r="M72" t="s">
        <v>247</v>
      </c>
      <c r="N72" t="s">
        <v>248</v>
      </c>
    </row>
    <row r="73" spans="1:14" x14ac:dyDescent="0.2">
      <c r="A73">
        <v>35241</v>
      </c>
      <c r="B73">
        <v>8837</v>
      </c>
      <c r="C73" t="s">
        <v>442</v>
      </c>
      <c r="D73" t="s">
        <v>131</v>
      </c>
      <c r="E73">
        <v>10126</v>
      </c>
      <c r="F73" t="s">
        <v>443</v>
      </c>
      <c r="G73">
        <v>23043</v>
      </c>
      <c r="H73" t="s">
        <v>444</v>
      </c>
      <c r="I73">
        <v>1982</v>
      </c>
      <c r="J73">
        <v>0</v>
      </c>
      <c r="K73">
        <v>0</v>
      </c>
      <c r="L73">
        <v>0</v>
      </c>
      <c r="M73" t="s">
        <v>247</v>
      </c>
      <c r="N73" t="s">
        <v>248</v>
      </c>
    </row>
    <row r="74" spans="1:14" x14ac:dyDescent="0.2">
      <c r="A74">
        <v>37017</v>
      </c>
      <c r="B74">
        <v>9142</v>
      </c>
      <c r="C74" t="s">
        <v>445</v>
      </c>
      <c r="D74" t="s">
        <v>147</v>
      </c>
      <c r="E74">
        <v>72</v>
      </c>
      <c r="F74" t="s">
        <v>446</v>
      </c>
      <c r="G74">
        <v>19081</v>
      </c>
      <c r="H74" t="s">
        <v>63</v>
      </c>
      <c r="I74">
        <v>1956</v>
      </c>
      <c r="J74">
        <v>1.0339179999999999</v>
      </c>
      <c r="K74">
        <v>1.0231479999999999</v>
      </c>
      <c r="L74">
        <v>1.010526</v>
      </c>
      <c r="M74" t="s">
        <v>247</v>
      </c>
      <c r="N74" t="s">
        <v>248</v>
      </c>
    </row>
    <row r="75" spans="1:14" x14ac:dyDescent="0.2">
      <c r="A75">
        <v>37017</v>
      </c>
      <c r="B75">
        <v>9142</v>
      </c>
      <c r="C75" t="s">
        <v>447</v>
      </c>
      <c r="D75" t="s">
        <v>147</v>
      </c>
      <c r="E75">
        <v>253</v>
      </c>
      <c r="F75" t="s">
        <v>448</v>
      </c>
      <c r="G75">
        <v>19012</v>
      </c>
      <c r="H75" t="s">
        <v>449</v>
      </c>
      <c r="I75">
        <v>1969</v>
      </c>
      <c r="J75">
        <v>1.035463</v>
      </c>
      <c r="K75">
        <v>1.0247980000000001</v>
      </c>
      <c r="L75">
        <v>1.0104070000000001</v>
      </c>
      <c r="M75" t="s">
        <v>247</v>
      </c>
      <c r="N75" t="s">
        <v>248</v>
      </c>
    </row>
    <row r="76" spans="1:14" x14ac:dyDescent="0.2">
      <c r="A76">
        <v>37018</v>
      </c>
      <c r="B76">
        <v>10436</v>
      </c>
      <c r="C76" t="s">
        <v>450</v>
      </c>
      <c r="D76" t="s">
        <v>115</v>
      </c>
      <c r="E76">
        <v>260</v>
      </c>
      <c r="F76" t="s">
        <v>451</v>
      </c>
      <c r="G76">
        <v>19043</v>
      </c>
      <c r="H76" t="s">
        <v>452</v>
      </c>
      <c r="I76">
        <v>1982</v>
      </c>
      <c r="J76">
        <v>1.0299419999999999</v>
      </c>
      <c r="K76">
        <v>1.01874</v>
      </c>
      <c r="L76">
        <v>1.010996</v>
      </c>
      <c r="M76" t="s">
        <v>247</v>
      </c>
      <c r="N76" t="s">
        <v>248</v>
      </c>
    </row>
    <row r="77" spans="1:14" x14ac:dyDescent="0.2">
      <c r="A77">
        <v>37018</v>
      </c>
      <c r="B77">
        <v>10436</v>
      </c>
      <c r="C77" t="s">
        <v>453</v>
      </c>
      <c r="D77" t="s">
        <v>115</v>
      </c>
      <c r="E77">
        <v>261</v>
      </c>
      <c r="F77" t="s">
        <v>454</v>
      </c>
      <c r="G77">
        <v>19054</v>
      </c>
      <c r="H77" t="s">
        <v>455</v>
      </c>
      <c r="I77">
        <v>1972</v>
      </c>
      <c r="J77">
        <v>1.029582</v>
      </c>
      <c r="K77">
        <v>1.01874</v>
      </c>
      <c r="L77">
        <v>1.010643</v>
      </c>
      <c r="M77" t="s">
        <v>247</v>
      </c>
      <c r="N77" t="s">
        <v>248</v>
      </c>
    </row>
    <row r="78" spans="1:14" x14ac:dyDescent="0.2">
      <c r="A78">
        <v>37018</v>
      </c>
      <c r="B78">
        <v>10436</v>
      </c>
      <c r="C78" t="s">
        <v>456</v>
      </c>
      <c r="D78" t="s">
        <v>115</v>
      </c>
      <c r="E78">
        <v>262</v>
      </c>
      <c r="F78" t="s">
        <v>457</v>
      </c>
      <c r="G78">
        <v>19055</v>
      </c>
      <c r="H78" t="s">
        <v>106</v>
      </c>
      <c r="I78">
        <v>1973</v>
      </c>
      <c r="J78">
        <v>1.0346390000000001</v>
      </c>
      <c r="K78">
        <v>1.0231479999999999</v>
      </c>
      <c r="L78">
        <v>1.011231</v>
      </c>
      <c r="M78" t="s">
        <v>247</v>
      </c>
      <c r="N78" t="s">
        <v>248</v>
      </c>
    </row>
    <row r="79" spans="1:14" x14ac:dyDescent="0.2">
      <c r="A79">
        <v>37018</v>
      </c>
      <c r="B79">
        <v>10436</v>
      </c>
      <c r="C79" t="s">
        <v>458</v>
      </c>
      <c r="D79" t="s">
        <v>115</v>
      </c>
      <c r="E79">
        <v>269</v>
      </c>
      <c r="F79" t="s">
        <v>459</v>
      </c>
      <c r="G79">
        <v>19087</v>
      </c>
      <c r="H79" t="s">
        <v>460</v>
      </c>
      <c r="I79">
        <v>1972</v>
      </c>
      <c r="J79">
        <v>1.0311969999999999</v>
      </c>
      <c r="K79">
        <v>1.0201</v>
      </c>
      <c r="L79">
        <v>1.0108779999999999</v>
      </c>
      <c r="M79" t="s">
        <v>247</v>
      </c>
      <c r="N79" t="s">
        <v>248</v>
      </c>
    </row>
    <row r="80" spans="1:14" x14ac:dyDescent="0.2">
      <c r="A80">
        <v>37019</v>
      </c>
      <c r="B80">
        <v>9613</v>
      </c>
      <c r="C80" t="s">
        <v>461</v>
      </c>
      <c r="D80" t="s">
        <v>462</v>
      </c>
      <c r="E80">
        <v>2378</v>
      </c>
      <c r="F80" t="s">
        <v>463</v>
      </c>
      <c r="G80">
        <v>12002</v>
      </c>
      <c r="H80" t="s">
        <v>464</v>
      </c>
      <c r="I80">
        <v>1972</v>
      </c>
      <c r="J80">
        <v>1.0060290000000001</v>
      </c>
      <c r="K80">
        <v>1.025755</v>
      </c>
      <c r="L80">
        <v>0.980769</v>
      </c>
      <c r="M80" t="s">
        <v>247</v>
      </c>
      <c r="N80" t="s">
        <v>248</v>
      </c>
    </row>
    <row r="81" spans="1:14" x14ac:dyDescent="0.2">
      <c r="A81">
        <v>37019</v>
      </c>
      <c r="B81">
        <v>9613</v>
      </c>
      <c r="C81" t="s">
        <v>465</v>
      </c>
      <c r="D81" t="s">
        <v>462</v>
      </c>
      <c r="E81">
        <v>2380</v>
      </c>
      <c r="F81" t="s">
        <v>466</v>
      </c>
      <c r="G81">
        <v>12107</v>
      </c>
      <c r="H81" t="s">
        <v>467</v>
      </c>
      <c r="I81">
        <v>1968</v>
      </c>
      <c r="J81">
        <v>1.0104569999999999</v>
      </c>
      <c r="K81">
        <v>1.0242610000000001</v>
      </c>
      <c r="L81">
        <v>0.98652300000000004</v>
      </c>
      <c r="M81" t="s">
        <v>247</v>
      </c>
      <c r="N81" t="s">
        <v>248</v>
      </c>
    </row>
    <row r="82" spans="1:14" x14ac:dyDescent="0.2">
      <c r="A82">
        <v>37019</v>
      </c>
      <c r="B82">
        <v>9613</v>
      </c>
      <c r="C82" t="s">
        <v>468</v>
      </c>
      <c r="D82" t="s">
        <v>462</v>
      </c>
      <c r="E82">
        <v>2382</v>
      </c>
      <c r="F82" t="s">
        <v>469</v>
      </c>
      <c r="G82">
        <v>12121</v>
      </c>
      <c r="H82" t="s">
        <v>470</v>
      </c>
      <c r="I82">
        <v>1971</v>
      </c>
      <c r="J82">
        <v>1.0068539999999999</v>
      </c>
      <c r="K82">
        <v>1.0255160000000001</v>
      </c>
      <c r="L82">
        <v>0.98180199999999995</v>
      </c>
      <c r="M82" t="s">
        <v>247</v>
      </c>
      <c r="N82" t="s">
        <v>248</v>
      </c>
    </row>
    <row r="83" spans="1:14" x14ac:dyDescent="0.2">
      <c r="A83">
        <v>37019</v>
      </c>
      <c r="B83">
        <v>9613</v>
      </c>
      <c r="C83" t="s">
        <v>471</v>
      </c>
      <c r="D83" t="s">
        <v>462</v>
      </c>
      <c r="E83">
        <v>2383</v>
      </c>
      <c r="F83" t="s">
        <v>472</v>
      </c>
      <c r="G83">
        <v>12124</v>
      </c>
      <c r="H83" t="s">
        <v>473</v>
      </c>
      <c r="I83">
        <v>1972</v>
      </c>
      <c r="J83">
        <v>1.000775</v>
      </c>
      <c r="K83">
        <v>1.0273540000000001</v>
      </c>
      <c r="L83">
        <v>0.97412900000000002</v>
      </c>
      <c r="M83" t="s">
        <v>247</v>
      </c>
      <c r="N83" t="s">
        <v>248</v>
      </c>
    </row>
    <row r="84" spans="1:14" x14ac:dyDescent="0.2">
      <c r="A84">
        <v>37259</v>
      </c>
      <c r="B84">
        <v>9591</v>
      </c>
      <c r="C84" t="s">
        <v>474</v>
      </c>
      <c r="D84" t="s">
        <v>38</v>
      </c>
      <c r="E84">
        <v>4132</v>
      </c>
      <c r="F84" t="s">
        <v>475</v>
      </c>
      <c r="G84">
        <v>12006</v>
      </c>
      <c r="H84" t="s">
        <v>39</v>
      </c>
      <c r="I84">
        <v>1969</v>
      </c>
      <c r="J84">
        <v>1.0062059999999999</v>
      </c>
      <c r="K84">
        <v>1.025695</v>
      </c>
      <c r="L84">
        <v>0.98099899999999995</v>
      </c>
      <c r="M84" t="s">
        <v>247</v>
      </c>
      <c r="N84" t="s">
        <v>248</v>
      </c>
    </row>
    <row r="85" spans="1:14" x14ac:dyDescent="0.2">
      <c r="A85">
        <v>37731</v>
      </c>
      <c r="B85">
        <v>8860</v>
      </c>
      <c r="C85" t="s">
        <v>476</v>
      </c>
      <c r="D85" t="s">
        <v>110</v>
      </c>
      <c r="E85">
        <v>2093</v>
      </c>
      <c r="F85" t="s">
        <v>477</v>
      </c>
      <c r="G85">
        <v>12008</v>
      </c>
      <c r="H85" t="s">
        <v>478</v>
      </c>
      <c r="I85">
        <v>1975</v>
      </c>
      <c r="J85">
        <v>0.99960199999999999</v>
      </c>
      <c r="K85">
        <v>1.027234</v>
      </c>
      <c r="L85">
        <v>0.97310099999999999</v>
      </c>
      <c r="M85" t="s">
        <v>247</v>
      </c>
      <c r="N85" t="s">
        <v>248</v>
      </c>
    </row>
    <row r="86" spans="1:14" x14ac:dyDescent="0.2">
      <c r="A86">
        <v>37731</v>
      </c>
      <c r="B86">
        <v>8860</v>
      </c>
      <c r="C86" t="s">
        <v>526</v>
      </c>
      <c r="D86" t="s">
        <v>110</v>
      </c>
      <c r="E86">
        <v>10850</v>
      </c>
      <c r="F86" t="s">
        <v>515</v>
      </c>
      <c r="G86">
        <v>12144</v>
      </c>
      <c r="H86" t="s">
        <v>514</v>
      </c>
      <c r="I86">
        <v>1983</v>
      </c>
      <c r="J86">
        <v>0</v>
      </c>
      <c r="K86">
        <v>0</v>
      </c>
      <c r="L86">
        <v>0</v>
      </c>
      <c r="M86" t="s">
        <v>247</v>
      </c>
      <c r="N86" t="s">
        <v>248</v>
      </c>
    </row>
    <row r="87" spans="1:14" x14ac:dyDescent="0.2">
      <c r="A87">
        <v>37731</v>
      </c>
      <c r="B87">
        <v>8860</v>
      </c>
      <c r="C87" t="s">
        <v>479</v>
      </c>
      <c r="D87" t="s">
        <v>110</v>
      </c>
      <c r="E87">
        <v>2098</v>
      </c>
      <c r="F87" t="s">
        <v>480</v>
      </c>
      <c r="G87">
        <v>12053</v>
      </c>
      <c r="H87" t="s">
        <v>481</v>
      </c>
      <c r="I87">
        <v>1985</v>
      </c>
      <c r="J87">
        <v>1.0100610000000001</v>
      </c>
      <c r="K87">
        <v>1.024699</v>
      </c>
      <c r="L87">
        <v>0.98571500000000001</v>
      </c>
      <c r="M87" t="s">
        <v>247</v>
      </c>
      <c r="N87" t="s">
        <v>248</v>
      </c>
    </row>
    <row r="88" spans="1:14" x14ac:dyDescent="0.2">
      <c r="A88">
        <v>37731</v>
      </c>
      <c r="B88">
        <v>8860</v>
      </c>
      <c r="C88" t="s">
        <v>482</v>
      </c>
      <c r="D88" t="s">
        <v>110</v>
      </c>
      <c r="E88">
        <v>2099</v>
      </c>
      <c r="F88" t="s">
        <v>483</v>
      </c>
      <c r="G88">
        <v>12055</v>
      </c>
      <c r="H88" t="s">
        <v>484</v>
      </c>
      <c r="I88">
        <v>1975</v>
      </c>
      <c r="J88">
        <v>1.0013049999999999</v>
      </c>
      <c r="K88">
        <v>1.026694</v>
      </c>
      <c r="L88">
        <v>0.975271</v>
      </c>
      <c r="M88" t="s">
        <v>247</v>
      </c>
      <c r="N88" t="s">
        <v>248</v>
      </c>
    </row>
    <row r="89" spans="1:14" x14ac:dyDescent="0.2">
      <c r="A89">
        <v>37731</v>
      </c>
      <c r="B89">
        <v>8860</v>
      </c>
      <c r="C89" t="s">
        <v>485</v>
      </c>
      <c r="D89" t="s">
        <v>110</v>
      </c>
      <c r="E89">
        <v>2100</v>
      </c>
      <c r="F89" t="s">
        <v>486</v>
      </c>
      <c r="G89">
        <v>12072</v>
      </c>
      <c r="H89" t="s">
        <v>41</v>
      </c>
      <c r="I89">
        <v>1975</v>
      </c>
      <c r="J89">
        <v>1.012804</v>
      </c>
      <c r="K89">
        <v>1.0238830000000001</v>
      </c>
      <c r="L89">
        <v>0.98917900000000003</v>
      </c>
      <c r="M89" t="s">
        <v>247</v>
      </c>
      <c r="N89" t="s">
        <v>248</v>
      </c>
    </row>
    <row r="90" spans="1:14" x14ac:dyDescent="0.2">
      <c r="A90">
        <v>37731</v>
      </c>
      <c r="B90">
        <v>8860</v>
      </c>
      <c r="C90" t="s">
        <v>487</v>
      </c>
      <c r="D90" t="s">
        <v>110</v>
      </c>
      <c r="E90">
        <v>2101</v>
      </c>
      <c r="F90" t="s">
        <v>488</v>
      </c>
      <c r="G90">
        <v>12093</v>
      </c>
      <c r="H90" t="s">
        <v>489</v>
      </c>
      <c r="I90">
        <v>1984</v>
      </c>
      <c r="J90">
        <v>0.99743499999999996</v>
      </c>
      <c r="K90">
        <v>1.0278940000000001</v>
      </c>
      <c r="L90">
        <v>0.97036800000000001</v>
      </c>
      <c r="M90" t="s">
        <v>247</v>
      </c>
      <c r="N90" t="s">
        <v>248</v>
      </c>
    </row>
    <row r="91" spans="1:14" x14ac:dyDescent="0.2">
      <c r="A91">
        <v>37804</v>
      </c>
      <c r="B91">
        <v>9831</v>
      </c>
      <c r="C91" t="s">
        <v>490</v>
      </c>
      <c r="D91" t="s">
        <v>56</v>
      </c>
      <c r="E91">
        <v>6081</v>
      </c>
      <c r="F91" t="s">
        <v>491</v>
      </c>
      <c r="G91">
        <v>15042</v>
      </c>
      <c r="H91" t="s">
        <v>50</v>
      </c>
      <c r="I91">
        <v>1979</v>
      </c>
      <c r="J91">
        <v>1.0336590000000001</v>
      </c>
      <c r="K91">
        <v>1.026114</v>
      </c>
      <c r="L91">
        <v>1.0073529999999999</v>
      </c>
      <c r="M91" t="s">
        <v>247</v>
      </c>
      <c r="N91" t="s">
        <v>248</v>
      </c>
    </row>
    <row r="92" spans="1:14" x14ac:dyDescent="0.2">
      <c r="A92">
        <v>37804</v>
      </c>
      <c r="B92">
        <v>9831</v>
      </c>
      <c r="C92" t="s">
        <v>492</v>
      </c>
      <c r="D92" t="s">
        <v>56</v>
      </c>
      <c r="E92">
        <v>6082</v>
      </c>
      <c r="F92" t="s">
        <v>493</v>
      </c>
      <c r="G92">
        <v>15035</v>
      </c>
      <c r="H92" t="s">
        <v>494</v>
      </c>
      <c r="I92">
        <v>1979</v>
      </c>
      <c r="J92">
        <v>1.03135</v>
      </c>
      <c r="K92">
        <v>1.0239419999999999</v>
      </c>
      <c r="L92">
        <v>1.0072350000000001</v>
      </c>
      <c r="M92" t="s">
        <v>247</v>
      </c>
      <c r="N92" t="s">
        <v>248</v>
      </c>
    </row>
    <row r="93" spans="1:14" x14ac:dyDescent="0.2">
      <c r="A93">
        <v>38100</v>
      </c>
      <c r="B93">
        <v>9888</v>
      </c>
      <c r="C93" t="s">
        <v>495</v>
      </c>
      <c r="D93" t="s">
        <v>44</v>
      </c>
      <c r="E93">
        <v>6080</v>
      </c>
      <c r="F93" t="s">
        <v>496</v>
      </c>
      <c r="G93">
        <v>15151</v>
      </c>
      <c r="H93" t="s">
        <v>497</v>
      </c>
      <c r="I93">
        <v>1973</v>
      </c>
      <c r="J93">
        <v>1.031771</v>
      </c>
      <c r="K93">
        <v>1.023644</v>
      </c>
      <c r="L93">
        <v>1.0079389999999999</v>
      </c>
      <c r="M93" t="s">
        <v>247</v>
      </c>
      <c r="N93" t="s">
        <v>248</v>
      </c>
    </row>
    <row r="94" spans="1:14" x14ac:dyDescent="0.2">
      <c r="A94">
        <v>38100</v>
      </c>
      <c r="B94">
        <v>9888</v>
      </c>
      <c r="C94" t="s">
        <v>498</v>
      </c>
      <c r="D94" t="s">
        <v>44</v>
      </c>
      <c r="E94">
        <v>6083</v>
      </c>
      <c r="F94" t="s">
        <v>499</v>
      </c>
      <c r="G94">
        <v>15022</v>
      </c>
      <c r="H94" t="s">
        <v>45</v>
      </c>
      <c r="I94">
        <v>1973</v>
      </c>
      <c r="J94">
        <v>1.0336970000000001</v>
      </c>
      <c r="K94">
        <v>1.0260339999999999</v>
      </c>
      <c r="L94">
        <v>1.0074689999999999</v>
      </c>
      <c r="M94" t="s">
        <v>247</v>
      </c>
      <c r="N94" t="s">
        <v>248</v>
      </c>
    </row>
    <row r="95" spans="1:14" x14ac:dyDescent="0.2">
      <c r="A95">
        <v>38118</v>
      </c>
      <c r="B95">
        <v>88308</v>
      </c>
      <c r="C95" t="s">
        <v>500</v>
      </c>
      <c r="D95" t="s">
        <v>51</v>
      </c>
      <c r="E95">
        <v>1332</v>
      </c>
      <c r="F95" t="s">
        <v>501</v>
      </c>
      <c r="G95">
        <v>23015</v>
      </c>
      <c r="H95" t="s">
        <v>52</v>
      </c>
      <c r="I95">
        <v>1967</v>
      </c>
      <c r="J95">
        <v>1.0265569999999999</v>
      </c>
      <c r="K95">
        <v>1.0216810000000001</v>
      </c>
      <c r="L95">
        <v>1.0047729999999999</v>
      </c>
      <c r="M95" t="s">
        <v>247</v>
      </c>
      <c r="N95" t="s">
        <v>248</v>
      </c>
    </row>
    <row r="96" spans="1:14" x14ac:dyDescent="0.2">
      <c r="A96">
        <v>38119</v>
      </c>
      <c r="B96">
        <v>344281</v>
      </c>
      <c r="C96" t="s">
        <v>502</v>
      </c>
      <c r="D96" t="s">
        <v>89</v>
      </c>
      <c r="E96">
        <v>2687</v>
      </c>
      <c r="F96" t="s">
        <v>503</v>
      </c>
      <c r="G96">
        <v>16076</v>
      </c>
      <c r="H96" t="s">
        <v>504</v>
      </c>
      <c r="I96">
        <v>1991</v>
      </c>
      <c r="J96">
        <v>1.0238290000000001</v>
      </c>
      <c r="K96">
        <v>1.021344</v>
      </c>
      <c r="L96">
        <v>1.0024329999999999</v>
      </c>
      <c r="M96" t="s">
        <v>247</v>
      </c>
      <c r="N96" t="s">
        <v>248</v>
      </c>
    </row>
  </sheetData>
  <autoFilter ref="A1:N1" xr:uid="{00000000-0009-0000-0000-000002000000}"/>
  <pageMargins left="0.7" right="0.7" top="0.75" bottom="0.75" header="0.3" footer="0.3"/>
  <customProperties>
    <customPr name="layoutContexts" r:id="rId1"/>
    <customPr name="scree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0f273-2aaa-468b-8331-0ee3b00a92f8">
      <Terms xmlns="http://schemas.microsoft.com/office/infopath/2007/PartnerControls"/>
    </lcf76f155ced4ddcb4097134ff3c332f>
    <TaxCatchAll xmlns="a4a8f0e2-eadf-4557-b244-8a0eb34921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1F85023EFEBF4987F1EEC7361EDCB3" ma:contentTypeVersion="14" ma:contentTypeDescription="Creare un nuovo documento." ma:contentTypeScope="" ma:versionID="c5966f477cc815a7a81a17e4f23cbbe8">
  <xsd:schema xmlns:xsd="http://www.w3.org/2001/XMLSchema" xmlns:xs="http://www.w3.org/2001/XMLSchema" xmlns:p="http://schemas.microsoft.com/office/2006/metadata/properties" xmlns:ns2="8eb0f273-2aaa-468b-8331-0ee3b00a92f8" xmlns:ns3="a4a8f0e2-eadf-4557-b244-8a0eb34921a8" targetNamespace="http://schemas.microsoft.com/office/2006/metadata/properties" ma:root="true" ma:fieldsID="6904405c077f7ee23af08ea3c726c31c" ns2:_="" ns3:_="">
    <xsd:import namespace="8eb0f273-2aaa-468b-8331-0ee3b00a92f8"/>
    <xsd:import namespace="a4a8f0e2-eadf-4557-b244-8a0eb3492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0f273-2aaa-468b-8331-0ee3b00a9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ea134f9-2b14-4f1b-8d22-ab0be8e941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8f0e2-eadf-4557-b244-8a0eb3492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cfc5ac-063b-4897-afb5-2a67759aa1b8}" ma:internalName="TaxCatchAll" ma:showField="CatchAllData" ma:web="a4a8f0e2-eadf-4557-b244-8a0eb3492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EBB74-9259-4FEA-AD65-64CC07F8F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808DF-92CB-45DD-9AA7-DBFF895498A7}">
  <ds:schemaRefs>
    <ds:schemaRef ds:uri="http://schemas.microsoft.com/office/2006/metadata/properties"/>
    <ds:schemaRef ds:uri="http://schemas.microsoft.com/office/infopath/2007/PartnerControls"/>
    <ds:schemaRef ds:uri="8eb0f273-2aaa-468b-8331-0ee3b00a92f8"/>
    <ds:schemaRef ds:uri="a4a8f0e2-eadf-4557-b244-8a0eb34921a8"/>
  </ds:schemaRefs>
</ds:datastoreItem>
</file>

<file path=customXml/itemProps3.xml><?xml version="1.0" encoding="utf-8"?>
<ds:datastoreItem xmlns:ds="http://schemas.openxmlformats.org/officeDocument/2006/customXml" ds:itemID="{89EFD7B7-494D-4631-8EAF-7E17E4B8A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0f273-2aaa-468b-8331-0ee3b00a92f8"/>
    <ds:schemaRef ds:uri="a4a8f0e2-eadf-4557-b244-8a0eb3492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Dati</vt:lpstr>
      <vt:lpstr>Tariffe dal 01-01-2026 </vt:lpstr>
      <vt:lpstr>Anagrafica Località-Ambito-Comu</vt:lpstr>
      <vt:lpstr>'Tariffe dal 01-01-2026 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Pugliese</dc:creator>
  <cp:lastModifiedBy>Giovanni Pugliese</cp:lastModifiedBy>
  <cp:lastPrinted>2019-04-04T09:40:56Z</cp:lastPrinted>
  <dcterms:created xsi:type="dcterms:W3CDTF">2013-06-05T09:02:55Z</dcterms:created>
  <dcterms:modified xsi:type="dcterms:W3CDTF">2026-01-05T09:01:20Z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2013-07-05T07:48:37Z</vt:filetime>
  </property>
  <property fmtid="{D5CDD505-2E9C-101B-9397-08002B2CF9AE}" pid="3" name="ContentTypeId">
    <vt:lpwstr>0x0101006F1F85023EFEBF4987F1EEC7361EDCB3</vt:lpwstr>
  </property>
  <property fmtid="{D5CDD505-2E9C-101B-9397-08002B2CF9AE}" pid="4" name="MediaServiceImageTags">
    <vt:lpwstr/>
  </property>
</Properties>
</file>