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ARIFFE\TD - tar obbligatorie\2022\"/>
    </mc:Choice>
  </mc:AlternateContent>
  <xr:revisionPtr revIDLastSave="0" documentId="13_ncr:1_{80F194DF-8D87-478F-8384-19A242904439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Dati" sheetId="1" r:id="rId1"/>
    <sheet name="Tariffe dal 01-04-2022 " sheetId="2" r:id="rId2"/>
    <sheet name="Anagrafica Località-Ambito-Comu" sheetId="3" r:id="rId3"/>
  </sheets>
  <externalReferences>
    <externalReference r:id="rId4"/>
  </externalReferences>
  <definedNames>
    <definedName name="_xlnm._FilterDatabase" localSheetId="2" hidden="1">'Anagrafica Località-Ambito-Comu'!$A$1:$N$1</definedName>
    <definedName name="_xlnm._FilterDatabase" localSheetId="0" hidden="1">Dati!$B$5:$F$110</definedName>
    <definedName name="_xlnm.Print_Area" localSheetId="1">'Tariffe dal 01-04-2022 '!$B$2:$T$70</definedName>
    <definedName name="CODICE">[1]ARTICOLI!$D$2:$D$6913</definedName>
    <definedName name="DESCRIZIONE">[1]ARTICOLI!$E$2:$E$6913</definedName>
    <definedName name="VAILATE" localSheetId="1">'Tariffe dal 01-04-2022 '!$H$3</definedName>
    <definedName name="VAIL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I6" i="1"/>
  <c r="AH6" i="1"/>
  <c r="AG6" i="1"/>
  <c r="AF6" i="1"/>
  <c r="AE6" i="1"/>
  <c r="T8" i="1"/>
  <c r="T9" i="1"/>
  <c r="T10" i="1"/>
  <c r="T11" i="1"/>
  <c r="T12" i="1"/>
  <c r="T13" i="1"/>
  <c r="G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AY12" i="1"/>
  <c r="F62" i="2"/>
  <c r="E62" i="2"/>
  <c r="D62" i="2"/>
  <c r="F47" i="2"/>
  <c r="E47" i="2"/>
  <c r="D47" i="2"/>
  <c r="F33" i="2"/>
  <c r="E33" i="2"/>
  <c r="D33" i="2"/>
  <c r="E18" i="2"/>
  <c r="F18" i="2"/>
  <c r="D18" i="2"/>
  <c r="F61" i="2" l="1"/>
  <c r="E61" i="2"/>
  <c r="D61" i="2"/>
  <c r="F46" i="2"/>
  <c r="E46" i="2"/>
  <c r="D46" i="2"/>
  <c r="F32" i="2"/>
  <c r="E32" i="2"/>
  <c r="D32" i="2"/>
  <c r="N10" i="1" l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P9" i="1"/>
  <c r="O9" i="1"/>
  <c r="N9" i="1"/>
  <c r="Q6" i="1"/>
  <c r="BE6" i="1" s="1"/>
  <c r="Q7" i="1"/>
  <c r="BE7" i="1" s="1"/>
  <c r="R7" i="1"/>
  <c r="BF7" i="1" s="1"/>
  <c r="S7" i="1"/>
  <c r="BG7" i="1" s="1"/>
  <c r="S6" i="1"/>
  <c r="R6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M24" i="1"/>
  <c r="AN24" i="1"/>
  <c r="AO24" i="1"/>
  <c r="AM25" i="1"/>
  <c r="AN25" i="1"/>
  <c r="AO25" i="1"/>
  <c r="AM26" i="1"/>
  <c r="AN26" i="1"/>
  <c r="AO26" i="1"/>
  <c r="AM27" i="1"/>
  <c r="AN27" i="1"/>
  <c r="AO27" i="1"/>
  <c r="AM28" i="1"/>
  <c r="AN28" i="1"/>
  <c r="AO28" i="1"/>
  <c r="AM29" i="1"/>
  <c r="AN29" i="1"/>
  <c r="AO29" i="1"/>
  <c r="AM30" i="1"/>
  <c r="AN30" i="1"/>
  <c r="AO30" i="1"/>
  <c r="AM31" i="1"/>
  <c r="AN31" i="1"/>
  <c r="AO31" i="1"/>
  <c r="AM32" i="1"/>
  <c r="AN32" i="1"/>
  <c r="AO32" i="1"/>
  <c r="AM33" i="1"/>
  <c r="AN33" i="1"/>
  <c r="AO33" i="1"/>
  <c r="AM34" i="1"/>
  <c r="AN34" i="1"/>
  <c r="AO34" i="1"/>
  <c r="AM35" i="1"/>
  <c r="AN35" i="1"/>
  <c r="AO35" i="1"/>
  <c r="AM36" i="1"/>
  <c r="AN36" i="1"/>
  <c r="AO36" i="1"/>
  <c r="AM37" i="1"/>
  <c r="AN37" i="1"/>
  <c r="AO37" i="1"/>
  <c r="AM38" i="1"/>
  <c r="AN38" i="1"/>
  <c r="AO38" i="1"/>
  <c r="AM39" i="1"/>
  <c r="AN39" i="1"/>
  <c r="AO39" i="1"/>
  <c r="AM40" i="1"/>
  <c r="AN40" i="1"/>
  <c r="AO40" i="1"/>
  <c r="AM41" i="1"/>
  <c r="AN41" i="1"/>
  <c r="AO41" i="1"/>
  <c r="AM42" i="1"/>
  <c r="AN42" i="1"/>
  <c r="AO42" i="1"/>
  <c r="AM43" i="1"/>
  <c r="AN43" i="1"/>
  <c r="AO43" i="1"/>
  <c r="AM44" i="1"/>
  <c r="AN44" i="1"/>
  <c r="AO44" i="1"/>
  <c r="AM45" i="1"/>
  <c r="AN45" i="1"/>
  <c r="AO45" i="1"/>
  <c r="AM46" i="1"/>
  <c r="AN46" i="1"/>
  <c r="AO46" i="1"/>
  <c r="AM47" i="1"/>
  <c r="AN47" i="1"/>
  <c r="AO47" i="1"/>
  <c r="AM48" i="1"/>
  <c r="AN48" i="1"/>
  <c r="AO48" i="1"/>
  <c r="AM49" i="1"/>
  <c r="AN49" i="1"/>
  <c r="AO49" i="1"/>
  <c r="AM50" i="1"/>
  <c r="AN50" i="1"/>
  <c r="AO50" i="1"/>
  <c r="AM51" i="1"/>
  <c r="AN51" i="1"/>
  <c r="AO51" i="1"/>
  <c r="AM52" i="1"/>
  <c r="AN52" i="1"/>
  <c r="AO52" i="1"/>
  <c r="AM53" i="1"/>
  <c r="AN53" i="1"/>
  <c r="AO53" i="1"/>
  <c r="AM54" i="1"/>
  <c r="AN54" i="1"/>
  <c r="AO54" i="1"/>
  <c r="AM55" i="1"/>
  <c r="AN55" i="1"/>
  <c r="AO55" i="1"/>
  <c r="AM56" i="1"/>
  <c r="AN56" i="1"/>
  <c r="AO56" i="1"/>
  <c r="AM57" i="1"/>
  <c r="AN57" i="1"/>
  <c r="AO57" i="1"/>
  <c r="AM58" i="1"/>
  <c r="AN58" i="1"/>
  <c r="AO58" i="1"/>
  <c r="AM59" i="1"/>
  <c r="AN59" i="1"/>
  <c r="AO59" i="1"/>
  <c r="AM60" i="1"/>
  <c r="AN60" i="1"/>
  <c r="AO60" i="1"/>
  <c r="AM61" i="1"/>
  <c r="AN61" i="1"/>
  <c r="AO61" i="1"/>
  <c r="AM62" i="1"/>
  <c r="AN62" i="1"/>
  <c r="AO62" i="1"/>
  <c r="AM63" i="1"/>
  <c r="AN63" i="1"/>
  <c r="AO63" i="1"/>
  <c r="AM64" i="1"/>
  <c r="AN64" i="1"/>
  <c r="AO64" i="1"/>
  <c r="AM65" i="1"/>
  <c r="AN65" i="1"/>
  <c r="AO65" i="1"/>
  <c r="AM66" i="1"/>
  <c r="AN66" i="1"/>
  <c r="AO66" i="1"/>
  <c r="AM67" i="1"/>
  <c r="AN67" i="1"/>
  <c r="AO67" i="1"/>
  <c r="AM68" i="1"/>
  <c r="AN68" i="1"/>
  <c r="AO68" i="1"/>
  <c r="AM69" i="1"/>
  <c r="AN69" i="1"/>
  <c r="AO69" i="1"/>
  <c r="AM70" i="1"/>
  <c r="AN70" i="1"/>
  <c r="AO70" i="1"/>
  <c r="AM71" i="1"/>
  <c r="AN71" i="1"/>
  <c r="AO71" i="1"/>
  <c r="AM72" i="1"/>
  <c r="AN72" i="1"/>
  <c r="AO72" i="1"/>
  <c r="AM73" i="1"/>
  <c r="AN73" i="1"/>
  <c r="AO73" i="1"/>
  <c r="AM74" i="1"/>
  <c r="AN74" i="1"/>
  <c r="AO74" i="1"/>
  <c r="AM75" i="1"/>
  <c r="AN75" i="1"/>
  <c r="AO75" i="1"/>
  <c r="AM76" i="1"/>
  <c r="AN76" i="1"/>
  <c r="AO76" i="1"/>
  <c r="AM77" i="1"/>
  <c r="AN77" i="1"/>
  <c r="AO77" i="1"/>
  <c r="AM78" i="1"/>
  <c r="AN78" i="1"/>
  <c r="AO78" i="1"/>
  <c r="AM79" i="1"/>
  <c r="AN79" i="1"/>
  <c r="AO79" i="1"/>
  <c r="AM80" i="1"/>
  <c r="AN80" i="1"/>
  <c r="AO80" i="1"/>
  <c r="AM81" i="1"/>
  <c r="AN81" i="1"/>
  <c r="AO81" i="1"/>
  <c r="AM82" i="1"/>
  <c r="AN82" i="1"/>
  <c r="AO82" i="1"/>
  <c r="AM83" i="1"/>
  <c r="AN83" i="1"/>
  <c r="AO83" i="1"/>
  <c r="AM84" i="1"/>
  <c r="AN84" i="1"/>
  <c r="AO84" i="1"/>
  <c r="AM85" i="1"/>
  <c r="AN85" i="1"/>
  <c r="AO85" i="1"/>
  <c r="AM86" i="1"/>
  <c r="AN86" i="1"/>
  <c r="AO86" i="1"/>
  <c r="AM87" i="1"/>
  <c r="AN87" i="1"/>
  <c r="AO87" i="1"/>
  <c r="AM88" i="1"/>
  <c r="AN88" i="1"/>
  <c r="AO88" i="1"/>
  <c r="AM89" i="1"/>
  <c r="AN89" i="1"/>
  <c r="AO89" i="1"/>
  <c r="AM90" i="1"/>
  <c r="AN90" i="1"/>
  <c r="AO90" i="1"/>
  <c r="AM91" i="1"/>
  <c r="AN91" i="1"/>
  <c r="AO91" i="1"/>
  <c r="AM92" i="1"/>
  <c r="AN92" i="1"/>
  <c r="AO92" i="1"/>
  <c r="AM93" i="1"/>
  <c r="AN93" i="1"/>
  <c r="AO93" i="1"/>
  <c r="AM94" i="1"/>
  <c r="AN94" i="1"/>
  <c r="AO94" i="1"/>
  <c r="AM95" i="1"/>
  <c r="AN95" i="1"/>
  <c r="AO95" i="1"/>
  <c r="AM96" i="1"/>
  <c r="AN96" i="1"/>
  <c r="AO96" i="1"/>
  <c r="AM97" i="1"/>
  <c r="AN97" i="1"/>
  <c r="AO97" i="1"/>
  <c r="AM98" i="1"/>
  <c r="AN98" i="1"/>
  <c r="AO98" i="1"/>
  <c r="AM99" i="1"/>
  <c r="AN99" i="1"/>
  <c r="AO99" i="1"/>
  <c r="AM100" i="1"/>
  <c r="AN100" i="1"/>
  <c r="AO100" i="1"/>
  <c r="AM101" i="1"/>
  <c r="AN101" i="1"/>
  <c r="AO101" i="1"/>
  <c r="AM102" i="1"/>
  <c r="AN102" i="1"/>
  <c r="AO102" i="1"/>
  <c r="AM103" i="1"/>
  <c r="AN103" i="1"/>
  <c r="AO103" i="1"/>
  <c r="AM104" i="1"/>
  <c r="AN104" i="1"/>
  <c r="AO104" i="1"/>
  <c r="AM105" i="1"/>
  <c r="N63" i="2" s="1"/>
  <c r="AN105" i="1"/>
  <c r="N47" i="2" s="1"/>
  <c r="AO105" i="1"/>
  <c r="N48" i="2" s="1"/>
  <c r="AM106" i="1"/>
  <c r="AN106" i="1"/>
  <c r="AO106" i="1"/>
  <c r="AM107" i="1"/>
  <c r="AN107" i="1"/>
  <c r="AO107" i="1"/>
  <c r="AM108" i="1"/>
  <c r="AN108" i="1"/>
  <c r="AO108" i="1"/>
  <c r="AM109" i="1"/>
  <c r="AN109" i="1"/>
  <c r="AO109" i="1"/>
  <c r="AM110" i="1"/>
  <c r="AN110" i="1"/>
  <c r="AO110" i="1"/>
  <c r="AM9" i="1"/>
  <c r="AN9" i="1"/>
  <c r="AO9" i="1"/>
  <c r="AL9" i="1"/>
  <c r="AC9" i="1"/>
  <c r="AC12" i="1"/>
  <c r="AD105" i="1"/>
  <c r="AB105" i="1"/>
  <c r="AP7" i="1"/>
  <c r="CM7" i="1" s="1"/>
  <c r="AP6" i="1"/>
  <c r="CM6" i="1" s="1"/>
  <c r="BG6" i="1"/>
  <c r="BG82" i="1" s="1"/>
  <c r="BF6" i="1"/>
  <c r="BF49" i="1" s="1"/>
  <c r="G105" i="1"/>
  <c r="AC105" i="1" s="1"/>
  <c r="H105" i="1"/>
  <c r="E12" i="2" s="1"/>
  <c r="I105" i="1"/>
  <c r="J105" i="1"/>
  <c r="D28" i="2" s="1"/>
  <c r="K105" i="1"/>
  <c r="E13" i="2" s="1"/>
  <c r="L105" i="1"/>
  <c r="F13" i="2" s="1"/>
  <c r="M105" i="1"/>
  <c r="T105" i="1"/>
  <c r="K28" i="2" s="1"/>
  <c r="U105" i="1"/>
  <c r="V105" i="1"/>
  <c r="W105" i="1"/>
  <c r="K16" i="2"/>
  <c r="X105" i="1"/>
  <c r="Y105" i="1"/>
  <c r="Z105" i="1"/>
  <c r="K48" i="2" s="1"/>
  <c r="AA105" i="1"/>
  <c r="K20" i="2" s="1"/>
  <c r="AE105" i="1"/>
  <c r="M57" i="2" s="1"/>
  <c r="AF105" i="1"/>
  <c r="M58" i="2" s="1"/>
  <c r="AG105" i="1"/>
  <c r="M59" i="2" s="1"/>
  <c r="AH105" i="1"/>
  <c r="M16" i="2" s="1"/>
  <c r="AI105" i="1"/>
  <c r="M61" i="2" s="1"/>
  <c r="AJ105" i="1"/>
  <c r="M62" i="2" s="1"/>
  <c r="AK105" i="1"/>
  <c r="M64" i="2" s="1"/>
  <c r="AL105" i="1"/>
  <c r="N62" i="2" s="1"/>
  <c r="AQ105" i="1"/>
  <c r="AR105" i="1"/>
  <c r="AS105" i="1"/>
  <c r="AT105" i="1"/>
  <c r="P17" i="2" s="1"/>
  <c r="AU105" i="1"/>
  <c r="AV105" i="1"/>
  <c r="AW105" i="1"/>
  <c r="AX105" i="1"/>
  <c r="AY105" i="1"/>
  <c r="AZ105" i="1"/>
  <c r="R19" i="2" s="1"/>
  <c r="T21" i="1"/>
  <c r="U21" i="1"/>
  <c r="V21" i="1"/>
  <c r="W21" i="1"/>
  <c r="X21" i="1"/>
  <c r="G21" i="1"/>
  <c r="H21" i="1"/>
  <c r="I21" i="1"/>
  <c r="J21" i="1"/>
  <c r="K21" i="1"/>
  <c r="L21" i="1"/>
  <c r="M21" i="1"/>
  <c r="AW21" i="1"/>
  <c r="AX21" i="1"/>
  <c r="AY21" i="1"/>
  <c r="AZ21" i="1"/>
  <c r="AT21" i="1"/>
  <c r="AU21" i="1"/>
  <c r="AV21" i="1"/>
  <c r="AQ21" i="1"/>
  <c r="AR21" i="1"/>
  <c r="AS21" i="1"/>
  <c r="AE21" i="1"/>
  <c r="AF21" i="1"/>
  <c r="AG21" i="1"/>
  <c r="AH21" i="1"/>
  <c r="AI21" i="1"/>
  <c r="AJ21" i="1"/>
  <c r="AK21" i="1"/>
  <c r="AL21" i="1"/>
  <c r="AD21" i="1"/>
  <c r="AB21" i="1"/>
  <c r="Y21" i="1"/>
  <c r="Z21" i="1"/>
  <c r="AA21" i="1"/>
  <c r="AL10" i="1"/>
  <c r="AL11" i="1"/>
  <c r="AL12" i="1"/>
  <c r="AL13" i="1"/>
  <c r="AL14" i="1"/>
  <c r="AL15" i="1"/>
  <c r="AL16" i="1"/>
  <c r="AL17" i="1"/>
  <c r="AL18" i="1"/>
  <c r="AL19" i="1"/>
  <c r="AL20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6" i="1"/>
  <c r="AL107" i="1"/>
  <c r="AL108" i="1"/>
  <c r="AL109" i="1"/>
  <c r="AZ80" i="1"/>
  <c r="AY80" i="1"/>
  <c r="AX80" i="1"/>
  <c r="AW80" i="1"/>
  <c r="AV80" i="1"/>
  <c r="AU80" i="1"/>
  <c r="AT80" i="1"/>
  <c r="AS80" i="1"/>
  <c r="AR80" i="1"/>
  <c r="AQ80" i="1"/>
  <c r="AK80" i="1"/>
  <c r="AJ80" i="1"/>
  <c r="AI80" i="1"/>
  <c r="AH80" i="1"/>
  <c r="AG80" i="1"/>
  <c r="AF80" i="1"/>
  <c r="AE80" i="1"/>
  <c r="AD80" i="1"/>
  <c r="AB80" i="1"/>
  <c r="AA80" i="1"/>
  <c r="Z80" i="1"/>
  <c r="Y80" i="1"/>
  <c r="X80" i="1"/>
  <c r="W80" i="1"/>
  <c r="V80" i="1"/>
  <c r="U80" i="1"/>
  <c r="T80" i="1"/>
  <c r="M80" i="1"/>
  <c r="L80" i="1"/>
  <c r="K80" i="1"/>
  <c r="J80" i="1"/>
  <c r="Q80" i="1" s="1"/>
  <c r="I80" i="1"/>
  <c r="H80" i="1"/>
  <c r="G80" i="1"/>
  <c r="AC80" i="1" s="1"/>
  <c r="G61" i="1"/>
  <c r="AC61" i="1" s="1"/>
  <c r="H61" i="1"/>
  <c r="I61" i="1"/>
  <c r="J61" i="1"/>
  <c r="K61" i="1"/>
  <c r="L61" i="1"/>
  <c r="M61" i="1"/>
  <c r="T61" i="1"/>
  <c r="U61" i="1"/>
  <c r="V61" i="1"/>
  <c r="W61" i="1"/>
  <c r="X61" i="1"/>
  <c r="Y61" i="1"/>
  <c r="Z61" i="1"/>
  <c r="AA61" i="1"/>
  <c r="AB61" i="1"/>
  <c r="AD61" i="1"/>
  <c r="AE61" i="1"/>
  <c r="AF61" i="1"/>
  <c r="AG61" i="1"/>
  <c r="AH61" i="1"/>
  <c r="AI61" i="1"/>
  <c r="AJ61" i="1"/>
  <c r="AK61" i="1"/>
  <c r="AQ61" i="1"/>
  <c r="AR61" i="1"/>
  <c r="AS61" i="1"/>
  <c r="AT61" i="1"/>
  <c r="AU61" i="1"/>
  <c r="AV61" i="1"/>
  <c r="AW61" i="1"/>
  <c r="AX61" i="1"/>
  <c r="AY61" i="1"/>
  <c r="AZ61" i="1"/>
  <c r="BC61" i="1"/>
  <c r="AU10" i="1"/>
  <c r="AU11" i="1"/>
  <c r="AU12" i="1"/>
  <c r="AU13" i="1"/>
  <c r="AU14" i="1"/>
  <c r="AU15" i="1"/>
  <c r="AU16" i="1"/>
  <c r="AU17" i="1"/>
  <c r="AU18" i="1"/>
  <c r="AU19" i="1"/>
  <c r="AU20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6" i="1"/>
  <c r="AU107" i="1"/>
  <c r="AU108" i="1"/>
  <c r="AU109" i="1"/>
  <c r="AU9" i="1"/>
  <c r="AB10" i="1"/>
  <c r="AB11" i="1"/>
  <c r="AB12" i="1"/>
  <c r="AB13" i="1"/>
  <c r="AB14" i="1"/>
  <c r="AB15" i="1"/>
  <c r="AB16" i="1"/>
  <c r="AB17" i="1"/>
  <c r="AB18" i="1"/>
  <c r="AB19" i="1"/>
  <c r="AB20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6" i="1"/>
  <c r="AB107" i="1"/>
  <c r="AB108" i="1"/>
  <c r="AB109" i="1"/>
  <c r="AB9" i="1"/>
  <c r="AY9" i="1"/>
  <c r="AZ9" i="1"/>
  <c r="AW10" i="1"/>
  <c r="AX10" i="1"/>
  <c r="AW11" i="1"/>
  <c r="AX11" i="1"/>
  <c r="AW12" i="1"/>
  <c r="AX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8" i="1"/>
  <c r="AX28" i="1"/>
  <c r="AW29" i="1"/>
  <c r="AX29" i="1"/>
  <c r="AW30" i="1"/>
  <c r="AX30" i="1"/>
  <c r="AW31" i="1"/>
  <c r="AX31" i="1"/>
  <c r="AW32" i="1"/>
  <c r="AX32" i="1"/>
  <c r="AW33" i="1"/>
  <c r="AX33" i="1"/>
  <c r="AW34" i="1"/>
  <c r="AX34" i="1"/>
  <c r="AW35" i="1"/>
  <c r="AX35" i="1"/>
  <c r="AW36" i="1"/>
  <c r="AX36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W44" i="1"/>
  <c r="AX44" i="1"/>
  <c r="AW45" i="1"/>
  <c r="AX45" i="1"/>
  <c r="AW46" i="1"/>
  <c r="AX46" i="1"/>
  <c r="AW47" i="1"/>
  <c r="AX47" i="1"/>
  <c r="AW48" i="1"/>
  <c r="AX48" i="1"/>
  <c r="AW49" i="1"/>
  <c r="AX49" i="1"/>
  <c r="AW50" i="1"/>
  <c r="AX50" i="1"/>
  <c r="AW51" i="1"/>
  <c r="AX51" i="1"/>
  <c r="AW52" i="1"/>
  <c r="AX52" i="1"/>
  <c r="AW53" i="1"/>
  <c r="AX53" i="1"/>
  <c r="AW54" i="1"/>
  <c r="AX54" i="1"/>
  <c r="AW55" i="1"/>
  <c r="AX55" i="1"/>
  <c r="AW56" i="1"/>
  <c r="AX56" i="1"/>
  <c r="AW57" i="1"/>
  <c r="AX57" i="1"/>
  <c r="AW58" i="1"/>
  <c r="AX58" i="1"/>
  <c r="AW59" i="1"/>
  <c r="AX59" i="1"/>
  <c r="AW60" i="1"/>
  <c r="AX60" i="1"/>
  <c r="AW62" i="1"/>
  <c r="AX62" i="1"/>
  <c r="AW63" i="1"/>
  <c r="AX63" i="1"/>
  <c r="AW64" i="1"/>
  <c r="AX64" i="1"/>
  <c r="AW65" i="1"/>
  <c r="AX65" i="1"/>
  <c r="AW66" i="1"/>
  <c r="AX66" i="1"/>
  <c r="AW67" i="1"/>
  <c r="AX67" i="1"/>
  <c r="AW68" i="1"/>
  <c r="AX68" i="1"/>
  <c r="AW69" i="1"/>
  <c r="AX69" i="1"/>
  <c r="AW70" i="1"/>
  <c r="AX70" i="1"/>
  <c r="AW71" i="1"/>
  <c r="AX71" i="1"/>
  <c r="AW72" i="1"/>
  <c r="AX72" i="1"/>
  <c r="AW73" i="1"/>
  <c r="AX73" i="1"/>
  <c r="AW74" i="1"/>
  <c r="AX74" i="1"/>
  <c r="AW75" i="1"/>
  <c r="AX75" i="1"/>
  <c r="AW76" i="1"/>
  <c r="AX76" i="1"/>
  <c r="AW77" i="1"/>
  <c r="AX77" i="1"/>
  <c r="AW78" i="1"/>
  <c r="AX78" i="1"/>
  <c r="AW79" i="1"/>
  <c r="AX79" i="1"/>
  <c r="AW81" i="1"/>
  <c r="AX81" i="1"/>
  <c r="AW82" i="1"/>
  <c r="AX82" i="1"/>
  <c r="AW83" i="1"/>
  <c r="AX83" i="1"/>
  <c r="AW84" i="1"/>
  <c r="AX84" i="1"/>
  <c r="AW85" i="1"/>
  <c r="AX85" i="1"/>
  <c r="AW86" i="1"/>
  <c r="AX86" i="1"/>
  <c r="AW87" i="1"/>
  <c r="AX87" i="1"/>
  <c r="AW88" i="1"/>
  <c r="AX88" i="1"/>
  <c r="AW89" i="1"/>
  <c r="AX89" i="1"/>
  <c r="AW90" i="1"/>
  <c r="AX90" i="1"/>
  <c r="AW91" i="1"/>
  <c r="AX91" i="1"/>
  <c r="AW92" i="1"/>
  <c r="AX92" i="1"/>
  <c r="AW93" i="1"/>
  <c r="AX93" i="1"/>
  <c r="AW94" i="1"/>
  <c r="AX94" i="1"/>
  <c r="AW95" i="1"/>
  <c r="AX95" i="1"/>
  <c r="AW96" i="1"/>
  <c r="AX96" i="1"/>
  <c r="AW97" i="1"/>
  <c r="AX97" i="1"/>
  <c r="AW98" i="1"/>
  <c r="AX98" i="1"/>
  <c r="AW99" i="1"/>
  <c r="AX99" i="1"/>
  <c r="AW100" i="1"/>
  <c r="AX100" i="1"/>
  <c r="AW101" i="1"/>
  <c r="AX101" i="1"/>
  <c r="AW102" i="1"/>
  <c r="AX102" i="1"/>
  <c r="AW103" i="1"/>
  <c r="AX103" i="1"/>
  <c r="AW104" i="1"/>
  <c r="AX104" i="1"/>
  <c r="AW106" i="1"/>
  <c r="AX106" i="1"/>
  <c r="AW107" i="1"/>
  <c r="AX107" i="1"/>
  <c r="AW108" i="1"/>
  <c r="AX108" i="1"/>
  <c r="AW109" i="1"/>
  <c r="AX109" i="1"/>
  <c r="AW9" i="1"/>
  <c r="AX9" i="1"/>
  <c r="AY10" i="1"/>
  <c r="AY11" i="1"/>
  <c r="AY13" i="1"/>
  <c r="AY14" i="1"/>
  <c r="AY15" i="1"/>
  <c r="AY16" i="1"/>
  <c r="AY17" i="1"/>
  <c r="AY18" i="1"/>
  <c r="AY19" i="1"/>
  <c r="AY20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6" i="1"/>
  <c r="AY107" i="1"/>
  <c r="AY108" i="1"/>
  <c r="AY10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K9" i="1"/>
  <c r="L9" i="1"/>
  <c r="J9" i="1"/>
  <c r="AC10" i="1"/>
  <c r="G14" i="1"/>
  <c r="AC14" i="1" s="1"/>
  <c r="H14" i="1"/>
  <c r="I14" i="1"/>
  <c r="G15" i="1"/>
  <c r="AC15" i="1" s="1"/>
  <c r="H15" i="1"/>
  <c r="I15" i="1"/>
  <c r="G16" i="1"/>
  <c r="AC16" i="1" s="1"/>
  <c r="H16" i="1"/>
  <c r="I16" i="1"/>
  <c r="G17" i="1"/>
  <c r="AC17" i="1" s="1"/>
  <c r="H17" i="1"/>
  <c r="I17" i="1"/>
  <c r="G18" i="1"/>
  <c r="AC18" i="1" s="1"/>
  <c r="H18" i="1"/>
  <c r="I18" i="1"/>
  <c r="G19" i="1"/>
  <c r="AC19" i="1" s="1"/>
  <c r="H19" i="1"/>
  <c r="I19" i="1"/>
  <c r="G20" i="1"/>
  <c r="AC20" i="1" s="1"/>
  <c r="H20" i="1"/>
  <c r="I20" i="1"/>
  <c r="G22" i="1"/>
  <c r="AC22" i="1" s="1"/>
  <c r="H22" i="1"/>
  <c r="I22" i="1"/>
  <c r="G23" i="1"/>
  <c r="AC23" i="1" s="1"/>
  <c r="H23" i="1"/>
  <c r="I23" i="1"/>
  <c r="G24" i="1"/>
  <c r="AC24" i="1" s="1"/>
  <c r="H24" i="1"/>
  <c r="I24" i="1"/>
  <c r="G25" i="1"/>
  <c r="AC25" i="1" s="1"/>
  <c r="H25" i="1"/>
  <c r="I25" i="1"/>
  <c r="G26" i="1"/>
  <c r="AC26" i="1" s="1"/>
  <c r="H26" i="1"/>
  <c r="I26" i="1"/>
  <c r="G27" i="1"/>
  <c r="AC27" i="1" s="1"/>
  <c r="H27" i="1"/>
  <c r="I27" i="1"/>
  <c r="G28" i="1"/>
  <c r="AC28" i="1" s="1"/>
  <c r="H28" i="1"/>
  <c r="I28" i="1"/>
  <c r="G29" i="1"/>
  <c r="AC29" i="1" s="1"/>
  <c r="H29" i="1"/>
  <c r="I29" i="1"/>
  <c r="G30" i="1"/>
  <c r="AC30" i="1" s="1"/>
  <c r="H30" i="1"/>
  <c r="I30" i="1"/>
  <c r="G31" i="1"/>
  <c r="AC31" i="1" s="1"/>
  <c r="H31" i="1"/>
  <c r="I31" i="1"/>
  <c r="G32" i="1"/>
  <c r="AC32" i="1" s="1"/>
  <c r="H32" i="1"/>
  <c r="I32" i="1"/>
  <c r="G33" i="1"/>
  <c r="H33" i="1"/>
  <c r="I33" i="1"/>
  <c r="G34" i="1"/>
  <c r="AC34" i="1" s="1"/>
  <c r="H34" i="1"/>
  <c r="I34" i="1"/>
  <c r="G35" i="1"/>
  <c r="AC35" i="1" s="1"/>
  <c r="H35" i="1"/>
  <c r="I35" i="1"/>
  <c r="G36" i="1"/>
  <c r="AC36" i="1" s="1"/>
  <c r="H36" i="1"/>
  <c r="I36" i="1"/>
  <c r="G37" i="1"/>
  <c r="AC37" i="1" s="1"/>
  <c r="H37" i="1"/>
  <c r="I37" i="1"/>
  <c r="G38" i="1"/>
  <c r="AC38" i="1" s="1"/>
  <c r="H38" i="1"/>
  <c r="I38" i="1"/>
  <c r="G39" i="1"/>
  <c r="AC39" i="1" s="1"/>
  <c r="H39" i="1"/>
  <c r="I39" i="1"/>
  <c r="G40" i="1"/>
  <c r="AC40" i="1" s="1"/>
  <c r="H40" i="1"/>
  <c r="I40" i="1"/>
  <c r="G41" i="1"/>
  <c r="AC41" i="1" s="1"/>
  <c r="H41" i="1"/>
  <c r="I41" i="1"/>
  <c r="G42" i="1"/>
  <c r="AC42" i="1" s="1"/>
  <c r="H42" i="1"/>
  <c r="I42" i="1"/>
  <c r="G43" i="1"/>
  <c r="AC43" i="1" s="1"/>
  <c r="H43" i="1"/>
  <c r="I43" i="1"/>
  <c r="G44" i="1"/>
  <c r="AC44" i="1" s="1"/>
  <c r="H44" i="1"/>
  <c r="I44" i="1"/>
  <c r="G45" i="1"/>
  <c r="AC45" i="1" s="1"/>
  <c r="H45" i="1"/>
  <c r="I45" i="1"/>
  <c r="G46" i="1"/>
  <c r="AC46" i="1" s="1"/>
  <c r="H46" i="1"/>
  <c r="I46" i="1"/>
  <c r="G47" i="1"/>
  <c r="AC47" i="1" s="1"/>
  <c r="H47" i="1"/>
  <c r="I47" i="1"/>
  <c r="G48" i="1"/>
  <c r="AC48" i="1" s="1"/>
  <c r="H48" i="1"/>
  <c r="I48" i="1"/>
  <c r="G49" i="1"/>
  <c r="AC49" i="1" s="1"/>
  <c r="H49" i="1"/>
  <c r="I49" i="1"/>
  <c r="G50" i="1"/>
  <c r="AC50" i="1" s="1"/>
  <c r="H50" i="1"/>
  <c r="I50" i="1"/>
  <c r="G51" i="1"/>
  <c r="AC51" i="1" s="1"/>
  <c r="H51" i="1"/>
  <c r="I51" i="1"/>
  <c r="G52" i="1"/>
  <c r="H52" i="1"/>
  <c r="I52" i="1"/>
  <c r="G53" i="1"/>
  <c r="AC53" i="1" s="1"/>
  <c r="H53" i="1"/>
  <c r="I53" i="1"/>
  <c r="G54" i="1"/>
  <c r="AC54" i="1" s="1"/>
  <c r="H54" i="1"/>
  <c r="I54" i="1"/>
  <c r="G55" i="1"/>
  <c r="H55" i="1"/>
  <c r="I55" i="1"/>
  <c r="G56" i="1"/>
  <c r="AC56" i="1" s="1"/>
  <c r="H56" i="1"/>
  <c r="I56" i="1"/>
  <c r="G57" i="1"/>
  <c r="AC57" i="1" s="1"/>
  <c r="H57" i="1"/>
  <c r="I57" i="1"/>
  <c r="G58" i="1"/>
  <c r="AC58" i="1" s="1"/>
  <c r="H58" i="1"/>
  <c r="I58" i="1"/>
  <c r="G59" i="1"/>
  <c r="H59" i="1"/>
  <c r="I59" i="1"/>
  <c r="G60" i="1"/>
  <c r="AC60" i="1" s="1"/>
  <c r="H60" i="1"/>
  <c r="I60" i="1"/>
  <c r="G62" i="1"/>
  <c r="H62" i="1"/>
  <c r="I62" i="1"/>
  <c r="G63" i="1"/>
  <c r="AC63" i="1" s="1"/>
  <c r="H63" i="1"/>
  <c r="I63" i="1"/>
  <c r="G64" i="1"/>
  <c r="AC64" i="1" s="1"/>
  <c r="H64" i="1"/>
  <c r="I64" i="1"/>
  <c r="G65" i="1"/>
  <c r="AC65" i="1" s="1"/>
  <c r="H65" i="1"/>
  <c r="I65" i="1"/>
  <c r="G66" i="1"/>
  <c r="AC66" i="1" s="1"/>
  <c r="H66" i="1"/>
  <c r="I66" i="1"/>
  <c r="G67" i="1"/>
  <c r="AC67" i="1" s="1"/>
  <c r="H67" i="1"/>
  <c r="I67" i="1"/>
  <c r="G68" i="1"/>
  <c r="AC68" i="1" s="1"/>
  <c r="H68" i="1"/>
  <c r="I68" i="1"/>
  <c r="G69" i="1"/>
  <c r="AC69" i="1" s="1"/>
  <c r="H69" i="1"/>
  <c r="I69" i="1"/>
  <c r="G70" i="1"/>
  <c r="AC70" i="1" s="1"/>
  <c r="H70" i="1"/>
  <c r="I70" i="1"/>
  <c r="G71" i="1"/>
  <c r="AC71" i="1" s="1"/>
  <c r="H71" i="1"/>
  <c r="I71" i="1"/>
  <c r="G72" i="1"/>
  <c r="H72" i="1"/>
  <c r="I72" i="1"/>
  <c r="G73" i="1"/>
  <c r="AC73" i="1" s="1"/>
  <c r="H73" i="1"/>
  <c r="I73" i="1"/>
  <c r="G74" i="1"/>
  <c r="AC74" i="1" s="1"/>
  <c r="H74" i="1"/>
  <c r="I74" i="1"/>
  <c r="G75" i="1"/>
  <c r="AC75" i="1" s="1"/>
  <c r="H75" i="1"/>
  <c r="I75" i="1"/>
  <c r="G76" i="1"/>
  <c r="AC76" i="1" s="1"/>
  <c r="H76" i="1"/>
  <c r="I76" i="1"/>
  <c r="G77" i="1"/>
  <c r="H77" i="1"/>
  <c r="I77" i="1"/>
  <c r="G78" i="1"/>
  <c r="AC78" i="1" s="1"/>
  <c r="H78" i="1"/>
  <c r="I78" i="1"/>
  <c r="G79" i="1"/>
  <c r="H79" i="1"/>
  <c r="I79" i="1"/>
  <c r="G81" i="1"/>
  <c r="AC81" i="1" s="1"/>
  <c r="H81" i="1"/>
  <c r="I81" i="1"/>
  <c r="G82" i="1"/>
  <c r="AC82" i="1" s="1"/>
  <c r="H82" i="1"/>
  <c r="I82" i="1"/>
  <c r="G83" i="1"/>
  <c r="AC83" i="1" s="1"/>
  <c r="H83" i="1"/>
  <c r="I83" i="1"/>
  <c r="G84" i="1"/>
  <c r="H84" i="1"/>
  <c r="I84" i="1"/>
  <c r="G85" i="1"/>
  <c r="AC85" i="1" s="1"/>
  <c r="H85" i="1"/>
  <c r="I85" i="1"/>
  <c r="G86" i="1"/>
  <c r="AC86" i="1" s="1"/>
  <c r="H86" i="1"/>
  <c r="I86" i="1"/>
  <c r="G87" i="1"/>
  <c r="AC87" i="1" s="1"/>
  <c r="H87" i="1"/>
  <c r="I87" i="1"/>
  <c r="G88" i="1"/>
  <c r="H88" i="1"/>
  <c r="I88" i="1"/>
  <c r="G89" i="1"/>
  <c r="AC89" i="1" s="1"/>
  <c r="H89" i="1"/>
  <c r="I89" i="1"/>
  <c r="G90" i="1"/>
  <c r="AC90" i="1" s="1"/>
  <c r="H90" i="1"/>
  <c r="I90" i="1"/>
  <c r="G91" i="1"/>
  <c r="AC91" i="1" s="1"/>
  <c r="H91" i="1"/>
  <c r="I91" i="1"/>
  <c r="G92" i="1"/>
  <c r="AC92" i="1" s="1"/>
  <c r="H92" i="1"/>
  <c r="I92" i="1"/>
  <c r="G93" i="1"/>
  <c r="AC93" i="1" s="1"/>
  <c r="H93" i="1"/>
  <c r="I93" i="1"/>
  <c r="G94" i="1"/>
  <c r="AC94" i="1" s="1"/>
  <c r="H94" i="1"/>
  <c r="I94" i="1"/>
  <c r="G95" i="1"/>
  <c r="AC95" i="1" s="1"/>
  <c r="H95" i="1"/>
  <c r="I95" i="1"/>
  <c r="G96" i="1"/>
  <c r="AC96" i="1" s="1"/>
  <c r="H96" i="1"/>
  <c r="I96" i="1"/>
  <c r="G97" i="1"/>
  <c r="AC97" i="1" s="1"/>
  <c r="H97" i="1"/>
  <c r="I97" i="1"/>
  <c r="G98" i="1"/>
  <c r="AC98" i="1" s="1"/>
  <c r="H98" i="1"/>
  <c r="I98" i="1"/>
  <c r="G99" i="1"/>
  <c r="AC99" i="1" s="1"/>
  <c r="H99" i="1"/>
  <c r="I99" i="1"/>
  <c r="G100" i="1"/>
  <c r="H100" i="1"/>
  <c r="I100" i="1"/>
  <c r="G101" i="1"/>
  <c r="H101" i="1"/>
  <c r="I101" i="1"/>
  <c r="G102" i="1"/>
  <c r="AC102" i="1" s="1"/>
  <c r="H102" i="1"/>
  <c r="I102" i="1"/>
  <c r="G103" i="1"/>
  <c r="AC103" i="1" s="1"/>
  <c r="H103" i="1"/>
  <c r="I103" i="1"/>
  <c r="G104" i="1"/>
  <c r="AC104" i="1" s="1"/>
  <c r="H104" i="1"/>
  <c r="I104" i="1"/>
  <c r="G106" i="1"/>
  <c r="AC106" i="1" s="1"/>
  <c r="H106" i="1"/>
  <c r="I106" i="1"/>
  <c r="G107" i="1"/>
  <c r="AC107" i="1" s="1"/>
  <c r="H107" i="1"/>
  <c r="I107" i="1"/>
  <c r="G108" i="1"/>
  <c r="AC108" i="1" s="1"/>
  <c r="H108" i="1"/>
  <c r="I108" i="1"/>
  <c r="G109" i="1"/>
  <c r="AC109" i="1" s="1"/>
  <c r="H109" i="1"/>
  <c r="I109" i="1"/>
  <c r="AE11" i="1"/>
  <c r="AF11" i="1"/>
  <c r="AG11" i="1"/>
  <c r="AH11" i="1"/>
  <c r="AI11" i="1"/>
  <c r="AJ11" i="1"/>
  <c r="AK11" i="1"/>
  <c r="AE12" i="1"/>
  <c r="AF12" i="1"/>
  <c r="AG12" i="1"/>
  <c r="AH12" i="1"/>
  <c r="AI12" i="1"/>
  <c r="AJ12" i="1"/>
  <c r="AK12" i="1"/>
  <c r="AE13" i="1"/>
  <c r="AF13" i="1"/>
  <c r="AG13" i="1"/>
  <c r="AH13" i="1"/>
  <c r="AI13" i="1"/>
  <c r="AJ13" i="1"/>
  <c r="AK13" i="1"/>
  <c r="AE14" i="1"/>
  <c r="AF14" i="1"/>
  <c r="AG14" i="1"/>
  <c r="AH14" i="1"/>
  <c r="AI14" i="1"/>
  <c r="AJ14" i="1"/>
  <c r="AK14" i="1"/>
  <c r="AE15" i="1"/>
  <c r="AF15" i="1"/>
  <c r="AG15" i="1"/>
  <c r="AH15" i="1"/>
  <c r="AI15" i="1"/>
  <c r="AJ15" i="1"/>
  <c r="AK15" i="1"/>
  <c r="AE16" i="1"/>
  <c r="AF16" i="1"/>
  <c r="AG16" i="1"/>
  <c r="AH16" i="1"/>
  <c r="AI16" i="1"/>
  <c r="AJ16" i="1"/>
  <c r="AK16" i="1"/>
  <c r="AE17" i="1"/>
  <c r="AF17" i="1"/>
  <c r="AG17" i="1"/>
  <c r="AH17" i="1"/>
  <c r="AI17" i="1"/>
  <c r="AJ17" i="1"/>
  <c r="AK17" i="1"/>
  <c r="AE18" i="1"/>
  <c r="AF18" i="1"/>
  <c r="AG18" i="1"/>
  <c r="AH18" i="1"/>
  <c r="AI18" i="1"/>
  <c r="AJ18" i="1"/>
  <c r="AK18" i="1"/>
  <c r="AE19" i="1"/>
  <c r="AF19" i="1"/>
  <c r="AG19" i="1"/>
  <c r="AH19" i="1"/>
  <c r="AI19" i="1"/>
  <c r="AJ19" i="1"/>
  <c r="AK19" i="1"/>
  <c r="AE20" i="1"/>
  <c r="AF20" i="1"/>
  <c r="AG20" i="1"/>
  <c r="AH20" i="1"/>
  <c r="AI20" i="1"/>
  <c r="AJ20" i="1"/>
  <c r="AK20" i="1"/>
  <c r="AE22" i="1"/>
  <c r="AF22" i="1"/>
  <c r="AG22" i="1"/>
  <c r="AH22" i="1"/>
  <c r="AI22" i="1"/>
  <c r="AJ22" i="1"/>
  <c r="AK22" i="1"/>
  <c r="AE23" i="1"/>
  <c r="AF23" i="1"/>
  <c r="AG23" i="1"/>
  <c r="AH23" i="1"/>
  <c r="AI23" i="1"/>
  <c r="AJ23" i="1"/>
  <c r="AK23" i="1"/>
  <c r="AE24" i="1"/>
  <c r="AF24" i="1"/>
  <c r="AG24" i="1"/>
  <c r="AH24" i="1"/>
  <c r="AI24" i="1"/>
  <c r="AJ24" i="1"/>
  <c r="AK24" i="1"/>
  <c r="AE25" i="1"/>
  <c r="AF25" i="1"/>
  <c r="AG25" i="1"/>
  <c r="AH25" i="1"/>
  <c r="AI25" i="1"/>
  <c r="AJ25" i="1"/>
  <c r="AK25" i="1"/>
  <c r="AE26" i="1"/>
  <c r="AF26" i="1"/>
  <c r="AG26" i="1"/>
  <c r="AH26" i="1"/>
  <c r="AI26" i="1"/>
  <c r="AJ26" i="1"/>
  <c r="AK26" i="1"/>
  <c r="AE27" i="1"/>
  <c r="AF27" i="1"/>
  <c r="AG27" i="1"/>
  <c r="AH27" i="1"/>
  <c r="AI27" i="1"/>
  <c r="AJ27" i="1"/>
  <c r="AK27" i="1"/>
  <c r="AE28" i="1"/>
  <c r="AF28" i="1"/>
  <c r="AG28" i="1"/>
  <c r="AH28" i="1"/>
  <c r="AI28" i="1"/>
  <c r="AJ28" i="1"/>
  <c r="AK28" i="1"/>
  <c r="AE29" i="1"/>
  <c r="AF29" i="1"/>
  <c r="AG29" i="1"/>
  <c r="AH29" i="1"/>
  <c r="AI29" i="1"/>
  <c r="AJ29" i="1"/>
  <c r="AK29" i="1"/>
  <c r="AE30" i="1"/>
  <c r="AF30" i="1"/>
  <c r="AG30" i="1"/>
  <c r="AH30" i="1"/>
  <c r="AI30" i="1"/>
  <c r="AJ30" i="1"/>
  <c r="AK30" i="1"/>
  <c r="AE31" i="1"/>
  <c r="AF31" i="1"/>
  <c r="AG31" i="1"/>
  <c r="AH31" i="1"/>
  <c r="AI31" i="1"/>
  <c r="AJ31" i="1"/>
  <c r="AK31" i="1"/>
  <c r="AE32" i="1"/>
  <c r="AF32" i="1"/>
  <c r="AG32" i="1"/>
  <c r="AH32" i="1"/>
  <c r="AI32" i="1"/>
  <c r="AJ32" i="1"/>
  <c r="AK32" i="1"/>
  <c r="AE33" i="1"/>
  <c r="AF33" i="1"/>
  <c r="AG33" i="1"/>
  <c r="AH33" i="1"/>
  <c r="AI33" i="1"/>
  <c r="AJ33" i="1"/>
  <c r="AK33" i="1"/>
  <c r="AE34" i="1"/>
  <c r="AF34" i="1"/>
  <c r="AG34" i="1"/>
  <c r="AH34" i="1"/>
  <c r="AI34" i="1"/>
  <c r="AJ34" i="1"/>
  <c r="AK34" i="1"/>
  <c r="AE35" i="1"/>
  <c r="AF35" i="1"/>
  <c r="AG35" i="1"/>
  <c r="AH35" i="1"/>
  <c r="AI35" i="1"/>
  <c r="AJ35" i="1"/>
  <c r="AK35" i="1"/>
  <c r="AE36" i="1"/>
  <c r="AF36" i="1"/>
  <c r="AG36" i="1"/>
  <c r="AH36" i="1"/>
  <c r="AI36" i="1"/>
  <c r="AJ36" i="1"/>
  <c r="AK36" i="1"/>
  <c r="AE37" i="1"/>
  <c r="AF37" i="1"/>
  <c r="AG37" i="1"/>
  <c r="AH37" i="1"/>
  <c r="AI37" i="1"/>
  <c r="AJ37" i="1"/>
  <c r="AK37" i="1"/>
  <c r="AE38" i="1"/>
  <c r="AF38" i="1"/>
  <c r="AG38" i="1"/>
  <c r="AH38" i="1"/>
  <c r="AI38" i="1"/>
  <c r="AJ38" i="1"/>
  <c r="AK38" i="1"/>
  <c r="AE39" i="1"/>
  <c r="AF39" i="1"/>
  <c r="AG39" i="1"/>
  <c r="AH39" i="1"/>
  <c r="AI39" i="1"/>
  <c r="AJ39" i="1"/>
  <c r="AK39" i="1"/>
  <c r="AE40" i="1"/>
  <c r="AF40" i="1"/>
  <c r="AG40" i="1"/>
  <c r="AH40" i="1"/>
  <c r="AI40" i="1"/>
  <c r="AJ40" i="1"/>
  <c r="AK40" i="1"/>
  <c r="AE41" i="1"/>
  <c r="AF41" i="1"/>
  <c r="AG41" i="1"/>
  <c r="AH41" i="1"/>
  <c r="AI41" i="1"/>
  <c r="AJ41" i="1"/>
  <c r="AK41" i="1"/>
  <c r="AE42" i="1"/>
  <c r="AF42" i="1"/>
  <c r="AG42" i="1"/>
  <c r="AH42" i="1"/>
  <c r="AI42" i="1"/>
  <c r="AJ42" i="1"/>
  <c r="AK42" i="1"/>
  <c r="AE43" i="1"/>
  <c r="AF43" i="1"/>
  <c r="AG43" i="1"/>
  <c r="AH43" i="1"/>
  <c r="AI43" i="1"/>
  <c r="AJ43" i="1"/>
  <c r="AK43" i="1"/>
  <c r="AE44" i="1"/>
  <c r="AF44" i="1"/>
  <c r="AG44" i="1"/>
  <c r="AH44" i="1"/>
  <c r="AI44" i="1"/>
  <c r="AJ44" i="1"/>
  <c r="AK44" i="1"/>
  <c r="AE45" i="1"/>
  <c r="AF45" i="1"/>
  <c r="AG45" i="1"/>
  <c r="AH45" i="1"/>
  <c r="AI45" i="1"/>
  <c r="AJ45" i="1"/>
  <c r="AK45" i="1"/>
  <c r="AE46" i="1"/>
  <c r="AF46" i="1"/>
  <c r="AG46" i="1"/>
  <c r="AH46" i="1"/>
  <c r="AI46" i="1"/>
  <c r="AJ46" i="1"/>
  <c r="AK46" i="1"/>
  <c r="AE47" i="1"/>
  <c r="AF47" i="1"/>
  <c r="AG47" i="1"/>
  <c r="AH47" i="1"/>
  <c r="AI47" i="1"/>
  <c r="AJ47" i="1"/>
  <c r="AK47" i="1"/>
  <c r="AE48" i="1"/>
  <c r="AF48" i="1"/>
  <c r="AG48" i="1"/>
  <c r="AH48" i="1"/>
  <c r="AI48" i="1"/>
  <c r="AJ48" i="1"/>
  <c r="AK48" i="1"/>
  <c r="AE49" i="1"/>
  <c r="AF49" i="1"/>
  <c r="AG49" i="1"/>
  <c r="AH49" i="1"/>
  <c r="AI49" i="1"/>
  <c r="AJ49" i="1"/>
  <c r="AK49" i="1"/>
  <c r="AE50" i="1"/>
  <c r="AF50" i="1"/>
  <c r="AG50" i="1"/>
  <c r="AH50" i="1"/>
  <c r="AI50" i="1"/>
  <c r="AJ50" i="1"/>
  <c r="AK50" i="1"/>
  <c r="AE51" i="1"/>
  <c r="AF51" i="1"/>
  <c r="AG51" i="1"/>
  <c r="AH51" i="1"/>
  <c r="AI51" i="1"/>
  <c r="AJ51" i="1"/>
  <c r="AK51" i="1"/>
  <c r="AE52" i="1"/>
  <c r="AF52" i="1"/>
  <c r="AG52" i="1"/>
  <c r="AH52" i="1"/>
  <c r="AI52" i="1"/>
  <c r="AJ52" i="1"/>
  <c r="AK52" i="1"/>
  <c r="AE53" i="1"/>
  <c r="AF53" i="1"/>
  <c r="AG53" i="1"/>
  <c r="AH53" i="1"/>
  <c r="AI53" i="1"/>
  <c r="AJ53" i="1"/>
  <c r="AK53" i="1"/>
  <c r="AE54" i="1"/>
  <c r="AF54" i="1"/>
  <c r="AG54" i="1"/>
  <c r="AH54" i="1"/>
  <c r="AI54" i="1"/>
  <c r="AJ54" i="1"/>
  <c r="AK54" i="1"/>
  <c r="AE55" i="1"/>
  <c r="AF55" i="1"/>
  <c r="AG55" i="1"/>
  <c r="AH55" i="1"/>
  <c r="AI55" i="1"/>
  <c r="AJ55" i="1"/>
  <c r="AK55" i="1"/>
  <c r="AE56" i="1"/>
  <c r="AF56" i="1"/>
  <c r="AG56" i="1"/>
  <c r="AH56" i="1"/>
  <c r="AI56" i="1"/>
  <c r="AJ56" i="1"/>
  <c r="AK56" i="1"/>
  <c r="AE57" i="1"/>
  <c r="AF57" i="1"/>
  <c r="AG57" i="1"/>
  <c r="AH57" i="1"/>
  <c r="AI57" i="1"/>
  <c r="AJ57" i="1"/>
  <c r="AK57" i="1"/>
  <c r="AE58" i="1"/>
  <c r="AF58" i="1"/>
  <c r="AG58" i="1"/>
  <c r="AH58" i="1"/>
  <c r="AI58" i="1"/>
  <c r="AJ58" i="1"/>
  <c r="AK58" i="1"/>
  <c r="AE59" i="1"/>
  <c r="AF59" i="1"/>
  <c r="AG59" i="1"/>
  <c r="AH59" i="1"/>
  <c r="AI59" i="1"/>
  <c r="AJ59" i="1"/>
  <c r="AK59" i="1"/>
  <c r="AE60" i="1"/>
  <c r="AF60" i="1"/>
  <c r="AG60" i="1"/>
  <c r="AH60" i="1"/>
  <c r="AI60" i="1"/>
  <c r="AJ60" i="1"/>
  <c r="AK60" i="1"/>
  <c r="AE62" i="1"/>
  <c r="AF62" i="1"/>
  <c r="AG62" i="1"/>
  <c r="AH62" i="1"/>
  <c r="AI62" i="1"/>
  <c r="AJ62" i="1"/>
  <c r="AK62" i="1"/>
  <c r="AE63" i="1"/>
  <c r="AF63" i="1"/>
  <c r="AG63" i="1"/>
  <c r="AH63" i="1"/>
  <c r="AI63" i="1"/>
  <c r="AJ63" i="1"/>
  <c r="AK63" i="1"/>
  <c r="AE64" i="1"/>
  <c r="AF64" i="1"/>
  <c r="AG64" i="1"/>
  <c r="AH64" i="1"/>
  <c r="AI64" i="1"/>
  <c r="AJ64" i="1"/>
  <c r="AK64" i="1"/>
  <c r="AE65" i="1"/>
  <c r="AF65" i="1"/>
  <c r="AG65" i="1"/>
  <c r="AH65" i="1"/>
  <c r="AI65" i="1"/>
  <c r="AJ65" i="1"/>
  <c r="AK65" i="1"/>
  <c r="AE66" i="1"/>
  <c r="AF66" i="1"/>
  <c r="AG66" i="1"/>
  <c r="AH66" i="1"/>
  <c r="AI66" i="1"/>
  <c r="AJ66" i="1"/>
  <c r="AK66" i="1"/>
  <c r="AE67" i="1"/>
  <c r="AF67" i="1"/>
  <c r="AG67" i="1"/>
  <c r="AH67" i="1"/>
  <c r="AI67" i="1"/>
  <c r="AJ67" i="1"/>
  <c r="AK67" i="1"/>
  <c r="AE68" i="1"/>
  <c r="AF68" i="1"/>
  <c r="AG68" i="1"/>
  <c r="AH68" i="1"/>
  <c r="AI68" i="1"/>
  <c r="AJ68" i="1"/>
  <c r="AK68" i="1"/>
  <c r="AE69" i="1"/>
  <c r="AF69" i="1"/>
  <c r="AG69" i="1"/>
  <c r="AH69" i="1"/>
  <c r="AI69" i="1"/>
  <c r="AJ69" i="1"/>
  <c r="AK69" i="1"/>
  <c r="AE70" i="1"/>
  <c r="AF70" i="1"/>
  <c r="AG70" i="1"/>
  <c r="AH70" i="1"/>
  <c r="AI70" i="1"/>
  <c r="AJ70" i="1"/>
  <c r="AK70" i="1"/>
  <c r="AE71" i="1"/>
  <c r="AF71" i="1"/>
  <c r="AG71" i="1"/>
  <c r="AH71" i="1"/>
  <c r="AI71" i="1"/>
  <c r="AJ71" i="1"/>
  <c r="AK71" i="1"/>
  <c r="AE72" i="1"/>
  <c r="AF72" i="1"/>
  <c r="AG72" i="1"/>
  <c r="AH72" i="1"/>
  <c r="AI72" i="1"/>
  <c r="AJ72" i="1"/>
  <c r="AK72" i="1"/>
  <c r="AE73" i="1"/>
  <c r="AF73" i="1"/>
  <c r="AG73" i="1"/>
  <c r="AH73" i="1"/>
  <c r="AI73" i="1"/>
  <c r="AJ73" i="1"/>
  <c r="AK73" i="1"/>
  <c r="AE74" i="1"/>
  <c r="AF74" i="1"/>
  <c r="AG74" i="1"/>
  <c r="AH74" i="1"/>
  <c r="AI74" i="1"/>
  <c r="AJ74" i="1"/>
  <c r="AK74" i="1"/>
  <c r="AE75" i="1"/>
  <c r="AF75" i="1"/>
  <c r="AG75" i="1"/>
  <c r="AH75" i="1"/>
  <c r="AI75" i="1"/>
  <c r="AJ75" i="1"/>
  <c r="AK75" i="1"/>
  <c r="AE76" i="1"/>
  <c r="AF76" i="1"/>
  <c r="AG76" i="1"/>
  <c r="AH76" i="1"/>
  <c r="AI76" i="1"/>
  <c r="AJ76" i="1"/>
  <c r="AK76" i="1"/>
  <c r="AE77" i="1"/>
  <c r="AF77" i="1"/>
  <c r="AG77" i="1"/>
  <c r="AH77" i="1"/>
  <c r="AI77" i="1"/>
  <c r="AJ77" i="1"/>
  <c r="AK77" i="1"/>
  <c r="AE78" i="1"/>
  <c r="AF78" i="1"/>
  <c r="AG78" i="1"/>
  <c r="AH78" i="1"/>
  <c r="AI78" i="1"/>
  <c r="AJ78" i="1"/>
  <c r="AK78" i="1"/>
  <c r="AE79" i="1"/>
  <c r="AF79" i="1"/>
  <c r="AG79" i="1"/>
  <c r="AH79" i="1"/>
  <c r="AI79" i="1"/>
  <c r="AJ79" i="1"/>
  <c r="AK79" i="1"/>
  <c r="AE81" i="1"/>
  <c r="AF81" i="1"/>
  <c r="AG81" i="1"/>
  <c r="AH81" i="1"/>
  <c r="AI81" i="1"/>
  <c r="AJ81" i="1"/>
  <c r="AK81" i="1"/>
  <c r="AE82" i="1"/>
  <c r="AF82" i="1"/>
  <c r="AG82" i="1"/>
  <c r="AH82" i="1"/>
  <c r="AI82" i="1"/>
  <c r="AJ82" i="1"/>
  <c r="AK82" i="1"/>
  <c r="AE83" i="1"/>
  <c r="AF83" i="1"/>
  <c r="AG83" i="1"/>
  <c r="AH83" i="1"/>
  <c r="AI83" i="1"/>
  <c r="AJ83" i="1"/>
  <c r="AK83" i="1"/>
  <c r="AE84" i="1"/>
  <c r="AF84" i="1"/>
  <c r="AG84" i="1"/>
  <c r="AH84" i="1"/>
  <c r="AI84" i="1"/>
  <c r="AJ84" i="1"/>
  <c r="AK84" i="1"/>
  <c r="AE85" i="1"/>
  <c r="AF85" i="1"/>
  <c r="AG85" i="1"/>
  <c r="AH85" i="1"/>
  <c r="AI85" i="1"/>
  <c r="AJ85" i="1"/>
  <c r="AK85" i="1"/>
  <c r="AE86" i="1"/>
  <c r="AF86" i="1"/>
  <c r="AG86" i="1"/>
  <c r="AH86" i="1"/>
  <c r="AI86" i="1"/>
  <c r="AJ86" i="1"/>
  <c r="AK86" i="1"/>
  <c r="AE87" i="1"/>
  <c r="AF87" i="1"/>
  <c r="AG87" i="1"/>
  <c r="AH87" i="1"/>
  <c r="AI87" i="1"/>
  <c r="AJ87" i="1"/>
  <c r="AK87" i="1"/>
  <c r="AE88" i="1"/>
  <c r="AF88" i="1"/>
  <c r="AG88" i="1"/>
  <c r="AH88" i="1"/>
  <c r="AI88" i="1"/>
  <c r="AJ88" i="1"/>
  <c r="AK88" i="1"/>
  <c r="AE89" i="1"/>
  <c r="AF89" i="1"/>
  <c r="AG89" i="1"/>
  <c r="AH89" i="1"/>
  <c r="AI89" i="1"/>
  <c r="AJ89" i="1"/>
  <c r="AK89" i="1"/>
  <c r="AE90" i="1"/>
  <c r="AF90" i="1"/>
  <c r="AG90" i="1"/>
  <c r="AH90" i="1"/>
  <c r="AI90" i="1"/>
  <c r="AJ90" i="1"/>
  <c r="AK90" i="1"/>
  <c r="AE91" i="1"/>
  <c r="AF91" i="1"/>
  <c r="AG91" i="1"/>
  <c r="AH91" i="1"/>
  <c r="AI91" i="1"/>
  <c r="AJ91" i="1"/>
  <c r="AK91" i="1"/>
  <c r="AE92" i="1"/>
  <c r="AF92" i="1"/>
  <c r="AG92" i="1"/>
  <c r="AH92" i="1"/>
  <c r="AI92" i="1"/>
  <c r="AJ92" i="1"/>
  <c r="AK92" i="1"/>
  <c r="AE93" i="1"/>
  <c r="AF93" i="1"/>
  <c r="AG93" i="1"/>
  <c r="AH93" i="1"/>
  <c r="AI93" i="1"/>
  <c r="AJ93" i="1"/>
  <c r="AK93" i="1"/>
  <c r="AE94" i="1"/>
  <c r="AF94" i="1"/>
  <c r="AG94" i="1"/>
  <c r="AH94" i="1"/>
  <c r="AI94" i="1"/>
  <c r="AJ94" i="1"/>
  <c r="AK94" i="1"/>
  <c r="AE95" i="1"/>
  <c r="AF95" i="1"/>
  <c r="AG95" i="1"/>
  <c r="AH95" i="1"/>
  <c r="AI95" i="1"/>
  <c r="AJ95" i="1"/>
  <c r="AK95" i="1"/>
  <c r="AE96" i="1"/>
  <c r="AF96" i="1"/>
  <c r="AG96" i="1"/>
  <c r="AH96" i="1"/>
  <c r="AI96" i="1"/>
  <c r="AJ96" i="1"/>
  <c r="AK96" i="1"/>
  <c r="AE97" i="1"/>
  <c r="AF97" i="1"/>
  <c r="AG97" i="1"/>
  <c r="AH97" i="1"/>
  <c r="AI97" i="1"/>
  <c r="AJ97" i="1"/>
  <c r="AK97" i="1"/>
  <c r="AE98" i="1"/>
  <c r="AF98" i="1"/>
  <c r="AG98" i="1"/>
  <c r="AH98" i="1"/>
  <c r="AI98" i="1"/>
  <c r="AJ98" i="1"/>
  <c r="AK98" i="1"/>
  <c r="AE99" i="1"/>
  <c r="AF99" i="1"/>
  <c r="AG99" i="1"/>
  <c r="AH99" i="1"/>
  <c r="AI99" i="1"/>
  <c r="AJ99" i="1"/>
  <c r="AK99" i="1"/>
  <c r="AE100" i="1"/>
  <c r="AF100" i="1"/>
  <c r="AG100" i="1"/>
  <c r="AH100" i="1"/>
  <c r="AI100" i="1"/>
  <c r="AJ100" i="1"/>
  <c r="AK100" i="1"/>
  <c r="BA100" i="1" s="1"/>
  <c r="AE101" i="1"/>
  <c r="AF101" i="1"/>
  <c r="AG101" i="1"/>
  <c r="AH101" i="1"/>
  <c r="AI101" i="1"/>
  <c r="AJ101" i="1"/>
  <c r="AK101" i="1"/>
  <c r="AE102" i="1"/>
  <c r="AF102" i="1"/>
  <c r="AG102" i="1"/>
  <c r="AH102" i="1"/>
  <c r="AI102" i="1"/>
  <c r="AJ102" i="1"/>
  <c r="AK102" i="1"/>
  <c r="AE103" i="1"/>
  <c r="AF103" i="1"/>
  <c r="AG103" i="1"/>
  <c r="AH103" i="1"/>
  <c r="AI103" i="1"/>
  <c r="AJ103" i="1"/>
  <c r="AK103" i="1"/>
  <c r="AE104" i="1"/>
  <c r="AF104" i="1"/>
  <c r="AG104" i="1"/>
  <c r="AH104" i="1"/>
  <c r="AI104" i="1"/>
  <c r="AJ104" i="1"/>
  <c r="AK104" i="1"/>
  <c r="AE106" i="1"/>
  <c r="AF106" i="1"/>
  <c r="AG106" i="1"/>
  <c r="AH106" i="1"/>
  <c r="AI106" i="1"/>
  <c r="AJ106" i="1"/>
  <c r="AK106" i="1"/>
  <c r="AE107" i="1"/>
  <c r="AF107" i="1"/>
  <c r="AG107" i="1"/>
  <c r="AH107" i="1"/>
  <c r="AI107" i="1"/>
  <c r="AJ107" i="1"/>
  <c r="AK107" i="1"/>
  <c r="AE108" i="1"/>
  <c r="AF108" i="1"/>
  <c r="AG108" i="1"/>
  <c r="AH108" i="1"/>
  <c r="AI108" i="1"/>
  <c r="AJ108" i="1"/>
  <c r="AK108" i="1"/>
  <c r="AE109" i="1"/>
  <c r="AF109" i="1"/>
  <c r="AG109" i="1"/>
  <c r="AH109" i="1"/>
  <c r="AI109" i="1"/>
  <c r="AJ109" i="1"/>
  <c r="AK109" i="1"/>
  <c r="AF10" i="1"/>
  <c r="AG10" i="1"/>
  <c r="AH10" i="1"/>
  <c r="AI10" i="1"/>
  <c r="AJ10" i="1"/>
  <c r="AK10" i="1"/>
  <c r="AE10" i="1"/>
  <c r="AG9" i="1"/>
  <c r="AH9" i="1"/>
  <c r="AI9" i="1"/>
  <c r="AJ9" i="1"/>
  <c r="AK9" i="1"/>
  <c r="AF9" i="1"/>
  <c r="AE9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6" i="1"/>
  <c r="AR107" i="1"/>
  <c r="AR108" i="1"/>
  <c r="AR109" i="1"/>
  <c r="AR8" i="1"/>
  <c r="AT8" i="1"/>
  <c r="AV8" i="1"/>
  <c r="AQ8" i="1"/>
  <c r="AS8" i="1"/>
  <c r="AE8" i="1"/>
  <c r="AF8" i="1"/>
  <c r="AG8" i="1"/>
  <c r="AH8" i="1"/>
  <c r="AI8" i="1"/>
  <c r="AJ8" i="1"/>
  <c r="AK8" i="1"/>
  <c r="AD8" i="1"/>
  <c r="AB8" i="1"/>
  <c r="U8" i="1"/>
  <c r="V8" i="1"/>
  <c r="W8" i="1"/>
  <c r="X8" i="1"/>
  <c r="Y8" i="1"/>
  <c r="Z8" i="1"/>
  <c r="AA8" i="1"/>
  <c r="J8" i="1"/>
  <c r="M8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Z10" i="1"/>
  <c r="AZ11" i="1"/>
  <c r="AZ12" i="1"/>
  <c r="AZ13" i="1"/>
  <c r="AZ14" i="1"/>
  <c r="AZ15" i="1"/>
  <c r="AZ16" i="1"/>
  <c r="AZ17" i="1"/>
  <c r="AZ18" i="1"/>
  <c r="AZ19" i="1"/>
  <c r="AZ20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6" i="1"/>
  <c r="AZ107" i="1"/>
  <c r="AZ108" i="1"/>
  <c r="AZ109" i="1"/>
  <c r="AV10" i="1"/>
  <c r="AV11" i="1"/>
  <c r="AV12" i="1"/>
  <c r="AV13" i="1"/>
  <c r="AV14" i="1"/>
  <c r="AV15" i="1"/>
  <c r="AV16" i="1"/>
  <c r="AV17" i="1"/>
  <c r="AV18" i="1"/>
  <c r="AV19" i="1"/>
  <c r="AV20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6" i="1"/>
  <c r="AV107" i="1"/>
  <c r="AV108" i="1"/>
  <c r="AV109" i="1"/>
  <c r="AV9" i="1"/>
  <c r="AT10" i="1"/>
  <c r="AT11" i="1"/>
  <c r="AT12" i="1"/>
  <c r="AT13" i="1"/>
  <c r="AT14" i="1"/>
  <c r="AT15" i="1"/>
  <c r="AT16" i="1"/>
  <c r="AT17" i="1"/>
  <c r="AT18" i="1"/>
  <c r="AT19" i="1"/>
  <c r="AT20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6" i="1"/>
  <c r="AT107" i="1"/>
  <c r="AT108" i="1"/>
  <c r="AT109" i="1"/>
  <c r="AT9" i="1"/>
  <c r="AQ9" i="1"/>
  <c r="AQ10" i="1"/>
  <c r="AS10" i="1"/>
  <c r="AQ11" i="1"/>
  <c r="AS11" i="1"/>
  <c r="AQ12" i="1"/>
  <c r="AS12" i="1"/>
  <c r="AQ13" i="1"/>
  <c r="AS13" i="1"/>
  <c r="AQ14" i="1"/>
  <c r="AS14" i="1"/>
  <c r="AQ15" i="1"/>
  <c r="AS15" i="1"/>
  <c r="AQ16" i="1"/>
  <c r="AS16" i="1"/>
  <c r="AQ17" i="1"/>
  <c r="AS17" i="1"/>
  <c r="AQ18" i="1"/>
  <c r="AS18" i="1"/>
  <c r="AQ19" i="1"/>
  <c r="AS19" i="1"/>
  <c r="AQ20" i="1"/>
  <c r="AS20" i="1"/>
  <c r="AQ22" i="1"/>
  <c r="AS22" i="1"/>
  <c r="AQ23" i="1"/>
  <c r="AS23" i="1"/>
  <c r="AQ24" i="1"/>
  <c r="AS24" i="1"/>
  <c r="AQ25" i="1"/>
  <c r="AS25" i="1"/>
  <c r="AQ26" i="1"/>
  <c r="AS26" i="1"/>
  <c r="AQ27" i="1"/>
  <c r="AS27" i="1"/>
  <c r="AQ28" i="1"/>
  <c r="AS28" i="1"/>
  <c r="AQ29" i="1"/>
  <c r="AS29" i="1"/>
  <c r="AQ30" i="1"/>
  <c r="AS30" i="1"/>
  <c r="AQ31" i="1"/>
  <c r="AS31" i="1"/>
  <c r="AQ32" i="1"/>
  <c r="AS32" i="1"/>
  <c r="AQ33" i="1"/>
  <c r="AS33" i="1"/>
  <c r="AQ34" i="1"/>
  <c r="AS34" i="1"/>
  <c r="AQ35" i="1"/>
  <c r="AS35" i="1"/>
  <c r="AQ36" i="1"/>
  <c r="AS36" i="1"/>
  <c r="AQ37" i="1"/>
  <c r="AS37" i="1"/>
  <c r="AQ38" i="1"/>
  <c r="AS38" i="1"/>
  <c r="AQ39" i="1"/>
  <c r="AS39" i="1"/>
  <c r="AQ40" i="1"/>
  <c r="AS40" i="1"/>
  <c r="AQ41" i="1"/>
  <c r="AS41" i="1"/>
  <c r="AQ42" i="1"/>
  <c r="AS42" i="1"/>
  <c r="AQ43" i="1"/>
  <c r="AS43" i="1"/>
  <c r="AQ44" i="1"/>
  <c r="AS44" i="1"/>
  <c r="AQ45" i="1"/>
  <c r="AS45" i="1"/>
  <c r="AQ46" i="1"/>
  <c r="AS46" i="1"/>
  <c r="AQ47" i="1"/>
  <c r="AS47" i="1"/>
  <c r="AQ48" i="1"/>
  <c r="AS48" i="1"/>
  <c r="AQ49" i="1"/>
  <c r="AS49" i="1"/>
  <c r="AQ50" i="1"/>
  <c r="AS50" i="1"/>
  <c r="AQ51" i="1"/>
  <c r="AS51" i="1"/>
  <c r="AQ52" i="1"/>
  <c r="AS52" i="1"/>
  <c r="AQ53" i="1"/>
  <c r="AS53" i="1"/>
  <c r="AQ54" i="1"/>
  <c r="AS54" i="1"/>
  <c r="AQ55" i="1"/>
  <c r="AS55" i="1"/>
  <c r="AQ56" i="1"/>
  <c r="AS56" i="1"/>
  <c r="AQ57" i="1"/>
  <c r="AS57" i="1"/>
  <c r="AQ58" i="1"/>
  <c r="AS58" i="1"/>
  <c r="AQ59" i="1"/>
  <c r="AS59" i="1"/>
  <c r="AQ60" i="1"/>
  <c r="AS60" i="1"/>
  <c r="AQ62" i="1"/>
  <c r="AS62" i="1"/>
  <c r="AQ63" i="1"/>
  <c r="AS63" i="1"/>
  <c r="AQ64" i="1"/>
  <c r="AS64" i="1"/>
  <c r="AQ65" i="1"/>
  <c r="AS65" i="1"/>
  <c r="AQ66" i="1"/>
  <c r="AS66" i="1"/>
  <c r="AQ67" i="1"/>
  <c r="AS67" i="1"/>
  <c r="AQ68" i="1"/>
  <c r="AS68" i="1"/>
  <c r="AQ69" i="1"/>
  <c r="AS69" i="1"/>
  <c r="AQ70" i="1"/>
  <c r="AS70" i="1"/>
  <c r="AQ71" i="1"/>
  <c r="AS71" i="1"/>
  <c r="AQ72" i="1"/>
  <c r="AS72" i="1"/>
  <c r="AQ73" i="1"/>
  <c r="AS73" i="1"/>
  <c r="AQ74" i="1"/>
  <c r="AS74" i="1"/>
  <c r="AQ75" i="1"/>
  <c r="AS75" i="1"/>
  <c r="AQ76" i="1"/>
  <c r="AS76" i="1"/>
  <c r="AQ77" i="1"/>
  <c r="AS77" i="1"/>
  <c r="AQ78" i="1"/>
  <c r="AS78" i="1"/>
  <c r="AQ79" i="1"/>
  <c r="AS79" i="1"/>
  <c r="AQ81" i="1"/>
  <c r="AS81" i="1"/>
  <c r="AQ82" i="1"/>
  <c r="AS82" i="1"/>
  <c r="AQ83" i="1"/>
  <c r="AS83" i="1"/>
  <c r="AQ84" i="1"/>
  <c r="AS84" i="1"/>
  <c r="AQ85" i="1"/>
  <c r="AS85" i="1"/>
  <c r="AQ86" i="1"/>
  <c r="AS86" i="1"/>
  <c r="AQ87" i="1"/>
  <c r="AS87" i="1"/>
  <c r="AQ88" i="1"/>
  <c r="AS88" i="1"/>
  <c r="AQ89" i="1"/>
  <c r="AS89" i="1"/>
  <c r="AQ90" i="1"/>
  <c r="AS90" i="1"/>
  <c r="AQ91" i="1"/>
  <c r="AS91" i="1"/>
  <c r="AQ92" i="1"/>
  <c r="AS92" i="1"/>
  <c r="AQ93" i="1"/>
  <c r="AS93" i="1"/>
  <c r="AQ94" i="1"/>
  <c r="AS94" i="1"/>
  <c r="AQ95" i="1"/>
  <c r="AS95" i="1"/>
  <c r="AQ96" i="1"/>
  <c r="AS96" i="1"/>
  <c r="AQ97" i="1"/>
  <c r="AS97" i="1"/>
  <c r="AQ98" i="1"/>
  <c r="AS98" i="1"/>
  <c r="AQ99" i="1"/>
  <c r="AS99" i="1"/>
  <c r="AQ100" i="1"/>
  <c r="AS100" i="1"/>
  <c r="AQ101" i="1"/>
  <c r="AS101" i="1"/>
  <c r="AQ102" i="1"/>
  <c r="AS102" i="1"/>
  <c r="AQ103" i="1"/>
  <c r="AS103" i="1"/>
  <c r="AQ104" i="1"/>
  <c r="AS104" i="1"/>
  <c r="AQ106" i="1"/>
  <c r="AS106" i="1"/>
  <c r="AQ107" i="1"/>
  <c r="AS107" i="1"/>
  <c r="AQ108" i="1"/>
  <c r="AS108" i="1"/>
  <c r="AQ109" i="1"/>
  <c r="AS109" i="1"/>
  <c r="AS9" i="1"/>
  <c r="U10" i="1"/>
  <c r="V10" i="1"/>
  <c r="W10" i="1"/>
  <c r="X10" i="1"/>
  <c r="Y10" i="1"/>
  <c r="Z10" i="1"/>
  <c r="AA10" i="1"/>
  <c r="U11" i="1"/>
  <c r="V11" i="1"/>
  <c r="W11" i="1"/>
  <c r="X11" i="1"/>
  <c r="Y11" i="1"/>
  <c r="Z11" i="1"/>
  <c r="AA11" i="1"/>
  <c r="U12" i="1"/>
  <c r="V12" i="1"/>
  <c r="W12" i="1"/>
  <c r="X12" i="1"/>
  <c r="Y12" i="1"/>
  <c r="Z12" i="1"/>
  <c r="AA12" i="1"/>
  <c r="U13" i="1"/>
  <c r="V13" i="1"/>
  <c r="W13" i="1"/>
  <c r="X13" i="1"/>
  <c r="Y13" i="1"/>
  <c r="Z13" i="1"/>
  <c r="AA13" i="1"/>
  <c r="T14" i="1"/>
  <c r="U14" i="1"/>
  <c r="V14" i="1"/>
  <c r="W14" i="1"/>
  <c r="X14" i="1"/>
  <c r="Y14" i="1"/>
  <c r="Z14" i="1"/>
  <c r="AA14" i="1"/>
  <c r="T15" i="1"/>
  <c r="U15" i="1"/>
  <c r="V15" i="1"/>
  <c r="W15" i="1"/>
  <c r="X15" i="1"/>
  <c r="Y15" i="1"/>
  <c r="Z15" i="1"/>
  <c r="AA15" i="1"/>
  <c r="T16" i="1"/>
  <c r="U16" i="1"/>
  <c r="V16" i="1"/>
  <c r="W16" i="1"/>
  <c r="X16" i="1"/>
  <c r="Y16" i="1"/>
  <c r="Z16" i="1"/>
  <c r="AA16" i="1"/>
  <c r="T17" i="1"/>
  <c r="U17" i="1"/>
  <c r="V17" i="1"/>
  <c r="W17" i="1"/>
  <c r="X17" i="1"/>
  <c r="Y17" i="1"/>
  <c r="Z17" i="1"/>
  <c r="AA17" i="1"/>
  <c r="T18" i="1"/>
  <c r="U18" i="1"/>
  <c r="V18" i="1"/>
  <c r="W18" i="1"/>
  <c r="X18" i="1"/>
  <c r="Y18" i="1"/>
  <c r="Z18" i="1"/>
  <c r="AA18" i="1"/>
  <c r="T19" i="1"/>
  <c r="U19" i="1"/>
  <c r="V19" i="1"/>
  <c r="W19" i="1"/>
  <c r="X19" i="1"/>
  <c r="Y19" i="1"/>
  <c r="Z19" i="1"/>
  <c r="AA19" i="1"/>
  <c r="T20" i="1"/>
  <c r="U20" i="1"/>
  <c r="V20" i="1"/>
  <c r="W20" i="1"/>
  <c r="X20" i="1"/>
  <c r="Y20" i="1"/>
  <c r="Z20" i="1"/>
  <c r="AA20" i="1"/>
  <c r="T22" i="1"/>
  <c r="U22" i="1"/>
  <c r="V22" i="1"/>
  <c r="W22" i="1"/>
  <c r="X22" i="1"/>
  <c r="Y22" i="1"/>
  <c r="Z22" i="1"/>
  <c r="AA22" i="1"/>
  <c r="T23" i="1"/>
  <c r="U23" i="1"/>
  <c r="V23" i="1"/>
  <c r="W23" i="1"/>
  <c r="X23" i="1"/>
  <c r="Y23" i="1"/>
  <c r="Z23" i="1"/>
  <c r="AA23" i="1"/>
  <c r="T24" i="1"/>
  <c r="U24" i="1"/>
  <c r="V24" i="1"/>
  <c r="W24" i="1"/>
  <c r="X24" i="1"/>
  <c r="Y24" i="1"/>
  <c r="Z24" i="1"/>
  <c r="AA24" i="1"/>
  <c r="T25" i="1"/>
  <c r="U25" i="1"/>
  <c r="V25" i="1"/>
  <c r="W25" i="1"/>
  <c r="X25" i="1"/>
  <c r="Y25" i="1"/>
  <c r="Z25" i="1"/>
  <c r="AA25" i="1"/>
  <c r="T26" i="1"/>
  <c r="U26" i="1"/>
  <c r="V26" i="1"/>
  <c r="W26" i="1"/>
  <c r="X26" i="1"/>
  <c r="Y26" i="1"/>
  <c r="Z26" i="1"/>
  <c r="AA26" i="1"/>
  <c r="T27" i="1"/>
  <c r="U27" i="1"/>
  <c r="V27" i="1"/>
  <c r="W27" i="1"/>
  <c r="X27" i="1"/>
  <c r="Y27" i="1"/>
  <c r="Z27" i="1"/>
  <c r="AA27" i="1"/>
  <c r="T28" i="1"/>
  <c r="U28" i="1"/>
  <c r="V28" i="1"/>
  <c r="W28" i="1"/>
  <c r="X28" i="1"/>
  <c r="Y28" i="1"/>
  <c r="Z28" i="1"/>
  <c r="AA28" i="1"/>
  <c r="T29" i="1"/>
  <c r="U29" i="1"/>
  <c r="V29" i="1"/>
  <c r="W29" i="1"/>
  <c r="X29" i="1"/>
  <c r="Y29" i="1"/>
  <c r="Z29" i="1"/>
  <c r="AA29" i="1"/>
  <c r="T30" i="1"/>
  <c r="U30" i="1"/>
  <c r="V30" i="1"/>
  <c r="W30" i="1"/>
  <c r="X30" i="1"/>
  <c r="Y30" i="1"/>
  <c r="Z30" i="1"/>
  <c r="AA30" i="1"/>
  <c r="T31" i="1"/>
  <c r="U31" i="1"/>
  <c r="V31" i="1"/>
  <c r="W31" i="1"/>
  <c r="X31" i="1"/>
  <c r="Y31" i="1"/>
  <c r="Z31" i="1"/>
  <c r="AA31" i="1"/>
  <c r="T32" i="1"/>
  <c r="U32" i="1"/>
  <c r="V32" i="1"/>
  <c r="W32" i="1"/>
  <c r="X32" i="1"/>
  <c r="Y32" i="1"/>
  <c r="Z32" i="1"/>
  <c r="AA32" i="1"/>
  <c r="T33" i="1"/>
  <c r="U33" i="1"/>
  <c r="V33" i="1"/>
  <c r="W33" i="1"/>
  <c r="X33" i="1"/>
  <c r="Y33" i="1"/>
  <c r="Z33" i="1"/>
  <c r="AA33" i="1"/>
  <c r="T34" i="1"/>
  <c r="U34" i="1"/>
  <c r="V34" i="1"/>
  <c r="W34" i="1"/>
  <c r="X34" i="1"/>
  <c r="Y34" i="1"/>
  <c r="Z34" i="1"/>
  <c r="AA34" i="1"/>
  <c r="T35" i="1"/>
  <c r="U35" i="1"/>
  <c r="V35" i="1"/>
  <c r="W35" i="1"/>
  <c r="X35" i="1"/>
  <c r="Y35" i="1"/>
  <c r="Z35" i="1"/>
  <c r="AA35" i="1"/>
  <c r="T36" i="1"/>
  <c r="U36" i="1"/>
  <c r="V36" i="1"/>
  <c r="W36" i="1"/>
  <c r="X36" i="1"/>
  <c r="Y36" i="1"/>
  <c r="Z36" i="1"/>
  <c r="AA36" i="1"/>
  <c r="T37" i="1"/>
  <c r="U37" i="1"/>
  <c r="V37" i="1"/>
  <c r="W37" i="1"/>
  <c r="X37" i="1"/>
  <c r="Y37" i="1"/>
  <c r="Z37" i="1"/>
  <c r="AA37" i="1"/>
  <c r="T38" i="1"/>
  <c r="U38" i="1"/>
  <c r="V38" i="1"/>
  <c r="W38" i="1"/>
  <c r="X38" i="1"/>
  <c r="Y38" i="1"/>
  <c r="Z38" i="1"/>
  <c r="AA38" i="1"/>
  <c r="T39" i="1"/>
  <c r="U39" i="1"/>
  <c r="V39" i="1"/>
  <c r="W39" i="1"/>
  <c r="X39" i="1"/>
  <c r="Y39" i="1"/>
  <c r="Z39" i="1"/>
  <c r="AA39" i="1"/>
  <c r="T40" i="1"/>
  <c r="U40" i="1"/>
  <c r="V40" i="1"/>
  <c r="W40" i="1"/>
  <c r="X40" i="1"/>
  <c r="Y40" i="1"/>
  <c r="Z40" i="1"/>
  <c r="AA40" i="1"/>
  <c r="T41" i="1"/>
  <c r="U41" i="1"/>
  <c r="V41" i="1"/>
  <c r="W41" i="1"/>
  <c r="X41" i="1"/>
  <c r="Y41" i="1"/>
  <c r="Z41" i="1"/>
  <c r="AA41" i="1"/>
  <c r="T42" i="1"/>
  <c r="U42" i="1"/>
  <c r="V42" i="1"/>
  <c r="W42" i="1"/>
  <c r="X42" i="1"/>
  <c r="Y42" i="1"/>
  <c r="Z42" i="1"/>
  <c r="AA42" i="1"/>
  <c r="T43" i="1"/>
  <c r="U43" i="1"/>
  <c r="V43" i="1"/>
  <c r="W43" i="1"/>
  <c r="X43" i="1"/>
  <c r="Y43" i="1"/>
  <c r="Z43" i="1"/>
  <c r="AA43" i="1"/>
  <c r="T44" i="1"/>
  <c r="U44" i="1"/>
  <c r="V44" i="1"/>
  <c r="W44" i="1"/>
  <c r="X44" i="1"/>
  <c r="Y44" i="1"/>
  <c r="Z44" i="1"/>
  <c r="AA44" i="1"/>
  <c r="T45" i="1"/>
  <c r="U45" i="1"/>
  <c r="V45" i="1"/>
  <c r="W45" i="1"/>
  <c r="X45" i="1"/>
  <c r="Y45" i="1"/>
  <c r="Z45" i="1"/>
  <c r="AA45" i="1"/>
  <c r="T46" i="1"/>
  <c r="U46" i="1"/>
  <c r="V46" i="1"/>
  <c r="W46" i="1"/>
  <c r="X46" i="1"/>
  <c r="Y46" i="1"/>
  <c r="Z46" i="1"/>
  <c r="AA46" i="1"/>
  <c r="T47" i="1"/>
  <c r="U47" i="1"/>
  <c r="V47" i="1"/>
  <c r="W47" i="1"/>
  <c r="X47" i="1"/>
  <c r="Y47" i="1"/>
  <c r="Z47" i="1"/>
  <c r="AA47" i="1"/>
  <c r="T48" i="1"/>
  <c r="U48" i="1"/>
  <c r="V48" i="1"/>
  <c r="W48" i="1"/>
  <c r="X48" i="1"/>
  <c r="Y48" i="1"/>
  <c r="Z48" i="1"/>
  <c r="AA48" i="1"/>
  <c r="T49" i="1"/>
  <c r="U49" i="1"/>
  <c r="V49" i="1"/>
  <c r="W49" i="1"/>
  <c r="X49" i="1"/>
  <c r="Y49" i="1"/>
  <c r="Z49" i="1"/>
  <c r="AA49" i="1"/>
  <c r="T50" i="1"/>
  <c r="U50" i="1"/>
  <c r="V50" i="1"/>
  <c r="W50" i="1"/>
  <c r="X50" i="1"/>
  <c r="Y50" i="1"/>
  <c r="Z50" i="1"/>
  <c r="AA50" i="1"/>
  <c r="T51" i="1"/>
  <c r="U51" i="1"/>
  <c r="V51" i="1"/>
  <c r="W51" i="1"/>
  <c r="X51" i="1"/>
  <c r="Y51" i="1"/>
  <c r="Z51" i="1"/>
  <c r="AA51" i="1"/>
  <c r="T52" i="1"/>
  <c r="U52" i="1"/>
  <c r="V52" i="1"/>
  <c r="W52" i="1"/>
  <c r="X52" i="1"/>
  <c r="Y52" i="1"/>
  <c r="Z52" i="1"/>
  <c r="AA52" i="1"/>
  <c r="T53" i="1"/>
  <c r="U53" i="1"/>
  <c r="V53" i="1"/>
  <c r="W53" i="1"/>
  <c r="X53" i="1"/>
  <c r="Y53" i="1"/>
  <c r="Z53" i="1"/>
  <c r="AA53" i="1"/>
  <c r="T54" i="1"/>
  <c r="U54" i="1"/>
  <c r="V54" i="1"/>
  <c r="W54" i="1"/>
  <c r="X54" i="1"/>
  <c r="Y54" i="1"/>
  <c r="Z54" i="1"/>
  <c r="AA54" i="1"/>
  <c r="T55" i="1"/>
  <c r="U55" i="1"/>
  <c r="V55" i="1"/>
  <c r="W55" i="1"/>
  <c r="X55" i="1"/>
  <c r="Y55" i="1"/>
  <c r="Z55" i="1"/>
  <c r="AA55" i="1"/>
  <c r="T56" i="1"/>
  <c r="U56" i="1"/>
  <c r="V56" i="1"/>
  <c r="W56" i="1"/>
  <c r="X56" i="1"/>
  <c r="Y56" i="1"/>
  <c r="Z56" i="1"/>
  <c r="AA56" i="1"/>
  <c r="T57" i="1"/>
  <c r="U57" i="1"/>
  <c r="V57" i="1"/>
  <c r="W57" i="1"/>
  <c r="X57" i="1"/>
  <c r="Y57" i="1"/>
  <c r="Z57" i="1"/>
  <c r="AA57" i="1"/>
  <c r="T58" i="1"/>
  <c r="U58" i="1"/>
  <c r="V58" i="1"/>
  <c r="W58" i="1"/>
  <c r="X58" i="1"/>
  <c r="Y58" i="1"/>
  <c r="Z58" i="1"/>
  <c r="AA58" i="1"/>
  <c r="T59" i="1"/>
  <c r="U59" i="1"/>
  <c r="V59" i="1"/>
  <c r="W59" i="1"/>
  <c r="X59" i="1"/>
  <c r="Y59" i="1"/>
  <c r="Z59" i="1"/>
  <c r="AA59" i="1"/>
  <c r="T60" i="1"/>
  <c r="U60" i="1"/>
  <c r="V60" i="1"/>
  <c r="W60" i="1"/>
  <c r="X60" i="1"/>
  <c r="Y60" i="1"/>
  <c r="Z60" i="1"/>
  <c r="AA60" i="1"/>
  <c r="T62" i="1"/>
  <c r="U62" i="1"/>
  <c r="V62" i="1"/>
  <c r="W62" i="1"/>
  <c r="X62" i="1"/>
  <c r="Y62" i="1"/>
  <c r="Z62" i="1"/>
  <c r="AA62" i="1"/>
  <c r="T63" i="1"/>
  <c r="U63" i="1"/>
  <c r="V63" i="1"/>
  <c r="W63" i="1"/>
  <c r="X63" i="1"/>
  <c r="Y63" i="1"/>
  <c r="Z63" i="1"/>
  <c r="AA63" i="1"/>
  <c r="T64" i="1"/>
  <c r="U64" i="1"/>
  <c r="V64" i="1"/>
  <c r="W64" i="1"/>
  <c r="X64" i="1"/>
  <c r="Y64" i="1"/>
  <c r="Z64" i="1"/>
  <c r="AA64" i="1"/>
  <c r="T65" i="1"/>
  <c r="U65" i="1"/>
  <c r="V65" i="1"/>
  <c r="W65" i="1"/>
  <c r="X65" i="1"/>
  <c r="Y65" i="1"/>
  <c r="Z65" i="1"/>
  <c r="AA65" i="1"/>
  <c r="T66" i="1"/>
  <c r="U66" i="1"/>
  <c r="V66" i="1"/>
  <c r="W66" i="1"/>
  <c r="X66" i="1"/>
  <c r="Y66" i="1"/>
  <c r="Z66" i="1"/>
  <c r="AA66" i="1"/>
  <c r="T67" i="1"/>
  <c r="U67" i="1"/>
  <c r="V67" i="1"/>
  <c r="W67" i="1"/>
  <c r="X67" i="1"/>
  <c r="Y67" i="1"/>
  <c r="Z67" i="1"/>
  <c r="AA67" i="1"/>
  <c r="T68" i="1"/>
  <c r="U68" i="1"/>
  <c r="V68" i="1"/>
  <c r="W68" i="1"/>
  <c r="X68" i="1"/>
  <c r="Y68" i="1"/>
  <c r="Z68" i="1"/>
  <c r="AA68" i="1"/>
  <c r="T69" i="1"/>
  <c r="U69" i="1"/>
  <c r="V69" i="1"/>
  <c r="W69" i="1"/>
  <c r="X69" i="1"/>
  <c r="Y69" i="1"/>
  <c r="Z69" i="1"/>
  <c r="AA69" i="1"/>
  <c r="T70" i="1"/>
  <c r="U70" i="1"/>
  <c r="V70" i="1"/>
  <c r="W70" i="1"/>
  <c r="X70" i="1"/>
  <c r="Y70" i="1"/>
  <c r="Z70" i="1"/>
  <c r="AA70" i="1"/>
  <c r="T71" i="1"/>
  <c r="U71" i="1"/>
  <c r="V71" i="1"/>
  <c r="W71" i="1"/>
  <c r="X71" i="1"/>
  <c r="Y71" i="1"/>
  <c r="Z71" i="1"/>
  <c r="AA71" i="1"/>
  <c r="T72" i="1"/>
  <c r="U72" i="1"/>
  <c r="V72" i="1"/>
  <c r="W72" i="1"/>
  <c r="X72" i="1"/>
  <c r="Y72" i="1"/>
  <c r="Z72" i="1"/>
  <c r="AA72" i="1"/>
  <c r="T73" i="1"/>
  <c r="U73" i="1"/>
  <c r="V73" i="1"/>
  <c r="W73" i="1"/>
  <c r="X73" i="1"/>
  <c r="Y73" i="1"/>
  <c r="Z73" i="1"/>
  <c r="AA73" i="1"/>
  <c r="T74" i="1"/>
  <c r="U74" i="1"/>
  <c r="V74" i="1"/>
  <c r="W74" i="1"/>
  <c r="X74" i="1"/>
  <c r="Y74" i="1"/>
  <c r="Z74" i="1"/>
  <c r="AA74" i="1"/>
  <c r="T75" i="1"/>
  <c r="U75" i="1"/>
  <c r="V75" i="1"/>
  <c r="W75" i="1"/>
  <c r="X75" i="1"/>
  <c r="Y75" i="1"/>
  <c r="Z75" i="1"/>
  <c r="AA75" i="1"/>
  <c r="T76" i="1"/>
  <c r="U76" i="1"/>
  <c r="V76" i="1"/>
  <c r="W76" i="1"/>
  <c r="X76" i="1"/>
  <c r="Y76" i="1"/>
  <c r="Z76" i="1"/>
  <c r="AA76" i="1"/>
  <c r="T77" i="1"/>
  <c r="U77" i="1"/>
  <c r="V77" i="1"/>
  <c r="W77" i="1"/>
  <c r="X77" i="1"/>
  <c r="Y77" i="1"/>
  <c r="Z77" i="1"/>
  <c r="AA77" i="1"/>
  <c r="T78" i="1"/>
  <c r="U78" i="1"/>
  <c r="V78" i="1"/>
  <c r="W78" i="1"/>
  <c r="X78" i="1"/>
  <c r="Y78" i="1"/>
  <c r="Z78" i="1"/>
  <c r="AA78" i="1"/>
  <c r="T79" i="1"/>
  <c r="U79" i="1"/>
  <c r="V79" i="1"/>
  <c r="W79" i="1"/>
  <c r="X79" i="1"/>
  <c r="Y79" i="1"/>
  <c r="Z79" i="1"/>
  <c r="AA79" i="1"/>
  <c r="T81" i="1"/>
  <c r="U81" i="1"/>
  <c r="V81" i="1"/>
  <c r="W81" i="1"/>
  <c r="X81" i="1"/>
  <c r="Y81" i="1"/>
  <c r="Z81" i="1"/>
  <c r="AA81" i="1"/>
  <c r="T82" i="1"/>
  <c r="U82" i="1"/>
  <c r="V82" i="1"/>
  <c r="W82" i="1"/>
  <c r="X82" i="1"/>
  <c r="Y82" i="1"/>
  <c r="Z82" i="1"/>
  <c r="AA82" i="1"/>
  <c r="T83" i="1"/>
  <c r="U83" i="1"/>
  <c r="V83" i="1"/>
  <c r="W83" i="1"/>
  <c r="X83" i="1"/>
  <c r="Y83" i="1"/>
  <c r="Z83" i="1"/>
  <c r="AA83" i="1"/>
  <c r="T84" i="1"/>
  <c r="U84" i="1"/>
  <c r="V84" i="1"/>
  <c r="W84" i="1"/>
  <c r="X84" i="1"/>
  <c r="Y84" i="1"/>
  <c r="Z84" i="1"/>
  <c r="AA84" i="1"/>
  <c r="T85" i="1"/>
  <c r="U85" i="1"/>
  <c r="V85" i="1"/>
  <c r="W85" i="1"/>
  <c r="X85" i="1"/>
  <c r="Y85" i="1"/>
  <c r="Z85" i="1"/>
  <c r="AA85" i="1"/>
  <c r="T86" i="1"/>
  <c r="U86" i="1"/>
  <c r="V86" i="1"/>
  <c r="W86" i="1"/>
  <c r="X86" i="1"/>
  <c r="Y86" i="1"/>
  <c r="Z86" i="1"/>
  <c r="AA86" i="1"/>
  <c r="T87" i="1"/>
  <c r="U87" i="1"/>
  <c r="V87" i="1"/>
  <c r="W87" i="1"/>
  <c r="X87" i="1"/>
  <c r="Y87" i="1"/>
  <c r="Z87" i="1"/>
  <c r="AA87" i="1"/>
  <c r="T88" i="1"/>
  <c r="U88" i="1"/>
  <c r="V88" i="1"/>
  <c r="W88" i="1"/>
  <c r="X88" i="1"/>
  <c r="Y88" i="1"/>
  <c r="Z88" i="1"/>
  <c r="AA88" i="1"/>
  <c r="T89" i="1"/>
  <c r="U89" i="1"/>
  <c r="V89" i="1"/>
  <c r="W89" i="1"/>
  <c r="X89" i="1"/>
  <c r="Y89" i="1"/>
  <c r="Z89" i="1"/>
  <c r="AA89" i="1"/>
  <c r="T90" i="1"/>
  <c r="U90" i="1"/>
  <c r="V90" i="1"/>
  <c r="W90" i="1"/>
  <c r="X90" i="1"/>
  <c r="Y90" i="1"/>
  <c r="Z90" i="1"/>
  <c r="AA90" i="1"/>
  <c r="T91" i="1"/>
  <c r="U91" i="1"/>
  <c r="V91" i="1"/>
  <c r="W91" i="1"/>
  <c r="X91" i="1"/>
  <c r="Y91" i="1"/>
  <c r="Z91" i="1"/>
  <c r="AA91" i="1"/>
  <c r="T92" i="1"/>
  <c r="U92" i="1"/>
  <c r="V92" i="1"/>
  <c r="W92" i="1"/>
  <c r="X92" i="1"/>
  <c r="Y92" i="1"/>
  <c r="Z92" i="1"/>
  <c r="AA92" i="1"/>
  <c r="T93" i="1"/>
  <c r="U93" i="1"/>
  <c r="V93" i="1"/>
  <c r="W93" i="1"/>
  <c r="X93" i="1"/>
  <c r="Y93" i="1"/>
  <c r="Z93" i="1"/>
  <c r="AA93" i="1"/>
  <c r="T94" i="1"/>
  <c r="U94" i="1"/>
  <c r="V94" i="1"/>
  <c r="W94" i="1"/>
  <c r="X94" i="1"/>
  <c r="Y94" i="1"/>
  <c r="Z94" i="1"/>
  <c r="AA94" i="1"/>
  <c r="T95" i="1"/>
  <c r="U95" i="1"/>
  <c r="V95" i="1"/>
  <c r="W95" i="1"/>
  <c r="X95" i="1"/>
  <c r="Y95" i="1"/>
  <c r="Z95" i="1"/>
  <c r="AA95" i="1"/>
  <c r="T96" i="1"/>
  <c r="U96" i="1"/>
  <c r="V96" i="1"/>
  <c r="W96" i="1"/>
  <c r="X96" i="1"/>
  <c r="Y96" i="1"/>
  <c r="Z96" i="1"/>
  <c r="AA96" i="1"/>
  <c r="T97" i="1"/>
  <c r="U97" i="1"/>
  <c r="V97" i="1"/>
  <c r="W97" i="1"/>
  <c r="X97" i="1"/>
  <c r="Y97" i="1"/>
  <c r="Z97" i="1"/>
  <c r="AA97" i="1"/>
  <c r="T98" i="1"/>
  <c r="U98" i="1"/>
  <c r="V98" i="1"/>
  <c r="W98" i="1"/>
  <c r="X98" i="1"/>
  <c r="Y98" i="1"/>
  <c r="Z98" i="1"/>
  <c r="AA98" i="1"/>
  <c r="T99" i="1"/>
  <c r="U99" i="1"/>
  <c r="V99" i="1"/>
  <c r="W99" i="1"/>
  <c r="X99" i="1"/>
  <c r="Y99" i="1"/>
  <c r="Z99" i="1"/>
  <c r="AA99" i="1"/>
  <c r="T100" i="1"/>
  <c r="U100" i="1"/>
  <c r="V100" i="1"/>
  <c r="W100" i="1"/>
  <c r="X100" i="1"/>
  <c r="Y100" i="1"/>
  <c r="Z100" i="1"/>
  <c r="AA100" i="1"/>
  <c r="T101" i="1"/>
  <c r="U101" i="1"/>
  <c r="V101" i="1"/>
  <c r="W101" i="1"/>
  <c r="X101" i="1"/>
  <c r="Y101" i="1"/>
  <c r="Z101" i="1"/>
  <c r="AA101" i="1"/>
  <c r="T102" i="1"/>
  <c r="U102" i="1"/>
  <c r="V102" i="1"/>
  <c r="W102" i="1"/>
  <c r="X102" i="1"/>
  <c r="Y102" i="1"/>
  <c r="Z102" i="1"/>
  <c r="AA102" i="1"/>
  <c r="T103" i="1"/>
  <c r="U103" i="1"/>
  <c r="V103" i="1"/>
  <c r="W103" i="1"/>
  <c r="X103" i="1"/>
  <c r="Y103" i="1"/>
  <c r="Z103" i="1"/>
  <c r="AA103" i="1"/>
  <c r="T104" i="1"/>
  <c r="U104" i="1"/>
  <c r="V104" i="1"/>
  <c r="W104" i="1"/>
  <c r="X104" i="1"/>
  <c r="Y104" i="1"/>
  <c r="Z104" i="1"/>
  <c r="AA104" i="1"/>
  <c r="T106" i="1"/>
  <c r="U106" i="1"/>
  <c r="V106" i="1"/>
  <c r="W106" i="1"/>
  <c r="X106" i="1"/>
  <c r="Y106" i="1"/>
  <c r="Z106" i="1"/>
  <c r="AA106" i="1"/>
  <c r="T107" i="1"/>
  <c r="U107" i="1"/>
  <c r="V107" i="1"/>
  <c r="W107" i="1"/>
  <c r="X107" i="1"/>
  <c r="Y107" i="1"/>
  <c r="Z107" i="1"/>
  <c r="AA107" i="1"/>
  <c r="T108" i="1"/>
  <c r="U108" i="1"/>
  <c r="V108" i="1"/>
  <c r="W108" i="1"/>
  <c r="X108" i="1"/>
  <c r="Y108" i="1"/>
  <c r="Z108" i="1"/>
  <c r="AA108" i="1"/>
  <c r="T109" i="1"/>
  <c r="U109" i="1"/>
  <c r="V109" i="1"/>
  <c r="W109" i="1"/>
  <c r="X109" i="1"/>
  <c r="Y109" i="1"/>
  <c r="Z109" i="1"/>
  <c r="AA109" i="1"/>
  <c r="AA9" i="1"/>
  <c r="Z9" i="1"/>
  <c r="Y9" i="1"/>
  <c r="X9" i="1"/>
  <c r="W9" i="1"/>
  <c r="V9" i="1"/>
  <c r="U9" i="1"/>
  <c r="M10" i="1"/>
  <c r="M11" i="1"/>
  <c r="R11" i="1" s="1"/>
  <c r="M12" i="1"/>
  <c r="M13" i="1"/>
  <c r="M14" i="1"/>
  <c r="M15" i="1"/>
  <c r="M16" i="1"/>
  <c r="M17" i="1"/>
  <c r="M18" i="1"/>
  <c r="S18" i="1" s="1"/>
  <c r="M19" i="1"/>
  <c r="M20" i="1"/>
  <c r="M22" i="1"/>
  <c r="M23" i="1"/>
  <c r="M24" i="1"/>
  <c r="M25" i="1"/>
  <c r="M26" i="1"/>
  <c r="M27" i="1"/>
  <c r="S27" i="1" s="1"/>
  <c r="M28" i="1"/>
  <c r="M29" i="1"/>
  <c r="M30" i="1"/>
  <c r="R30" i="1" s="1"/>
  <c r="M31" i="1"/>
  <c r="M32" i="1"/>
  <c r="M33" i="1"/>
  <c r="M34" i="1"/>
  <c r="M35" i="1"/>
  <c r="M36" i="1"/>
  <c r="M37" i="1"/>
  <c r="M38" i="1"/>
  <c r="R38" i="1" s="1"/>
  <c r="M39" i="1"/>
  <c r="M40" i="1"/>
  <c r="M41" i="1"/>
  <c r="M42" i="1"/>
  <c r="M43" i="1"/>
  <c r="M44" i="1"/>
  <c r="M45" i="1"/>
  <c r="M46" i="1"/>
  <c r="R46" i="1" s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R63" i="1" s="1"/>
  <c r="M64" i="1"/>
  <c r="M65" i="1"/>
  <c r="M66" i="1"/>
  <c r="M67" i="1"/>
  <c r="M68" i="1"/>
  <c r="M69" i="1"/>
  <c r="M70" i="1"/>
  <c r="M71" i="1"/>
  <c r="R71" i="1" s="1"/>
  <c r="M72" i="1"/>
  <c r="M73" i="1"/>
  <c r="M74" i="1"/>
  <c r="S74" i="1"/>
  <c r="M75" i="1"/>
  <c r="M76" i="1"/>
  <c r="M77" i="1"/>
  <c r="M78" i="1"/>
  <c r="M79" i="1"/>
  <c r="M81" i="1"/>
  <c r="M82" i="1"/>
  <c r="M83" i="1"/>
  <c r="Q83" i="1" s="1"/>
  <c r="M84" i="1"/>
  <c r="M85" i="1"/>
  <c r="M86" i="1"/>
  <c r="M87" i="1"/>
  <c r="M88" i="1"/>
  <c r="M89" i="1"/>
  <c r="M90" i="1"/>
  <c r="M91" i="1"/>
  <c r="Q91" i="1" s="1"/>
  <c r="M92" i="1"/>
  <c r="M93" i="1"/>
  <c r="M94" i="1"/>
  <c r="M95" i="1"/>
  <c r="M96" i="1"/>
  <c r="M97" i="1"/>
  <c r="M98" i="1"/>
  <c r="M99" i="1"/>
  <c r="Q99" i="1" s="1"/>
  <c r="M100" i="1"/>
  <c r="M101" i="1"/>
  <c r="M102" i="1"/>
  <c r="M103" i="1"/>
  <c r="S103" i="1" s="1"/>
  <c r="M104" i="1"/>
  <c r="M106" i="1"/>
  <c r="M107" i="1"/>
  <c r="M108" i="1"/>
  <c r="M109" i="1"/>
  <c r="M9" i="1"/>
  <c r="R9" i="1" s="1"/>
  <c r="AD9" i="1"/>
  <c r="AX8" i="1"/>
  <c r="BC109" i="1"/>
  <c r="BC108" i="1"/>
  <c r="BC107" i="1"/>
  <c r="BC106" i="1"/>
  <c r="BC103" i="1"/>
  <c r="BC102" i="1"/>
  <c r="BC101" i="1"/>
  <c r="BC99" i="1"/>
  <c r="BC98" i="1"/>
  <c r="BC97" i="1"/>
  <c r="BC96" i="1"/>
  <c r="BC94" i="1"/>
  <c r="BC93" i="1"/>
  <c r="BC92" i="1"/>
  <c r="BC91" i="1"/>
  <c r="BC90" i="1"/>
  <c r="BC88" i="1"/>
  <c r="BC87" i="1"/>
  <c r="BC86" i="1"/>
  <c r="BC84" i="1"/>
  <c r="BC83" i="1"/>
  <c r="BC82" i="1"/>
  <c r="BC81" i="1"/>
  <c r="BC79" i="1"/>
  <c r="BC78" i="1"/>
  <c r="BC77" i="1"/>
  <c r="BC76" i="1"/>
  <c r="BC72" i="1"/>
  <c r="BC71" i="1"/>
  <c r="BC70" i="1"/>
  <c r="BC69" i="1"/>
  <c r="BC68" i="1"/>
  <c r="BC65" i="1"/>
  <c r="BC64" i="1"/>
  <c r="BC63" i="1"/>
  <c r="BC62" i="1"/>
  <c r="BC60" i="1"/>
  <c r="BC59" i="1"/>
  <c r="BC49" i="1"/>
  <c r="BC48" i="1"/>
  <c r="BC47" i="1"/>
  <c r="BC46" i="1"/>
  <c r="BC45" i="1"/>
  <c r="BC44" i="1"/>
  <c r="BC40" i="1"/>
  <c r="BC36" i="1"/>
  <c r="BC31" i="1"/>
  <c r="BC25" i="1"/>
  <c r="BC24" i="1"/>
  <c r="BC23" i="1"/>
  <c r="BC18" i="1"/>
  <c r="BC15" i="1"/>
  <c r="AD109" i="1"/>
  <c r="AD108" i="1"/>
  <c r="AD107" i="1"/>
  <c r="AD106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0" i="1"/>
  <c r="AD19" i="1"/>
  <c r="AD18" i="1"/>
  <c r="AD17" i="1"/>
  <c r="AD16" i="1"/>
  <c r="AD15" i="1"/>
  <c r="AD14" i="1"/>
  <c r="AD13" i="1"/>
  <c r="AD12" i="1"/>
  <c r="AD11" i="1"/>
  <c r="AD10" i="1"/>
  <c r="AC21" i="1"/>
  <c r="S35" i="1"/>
  <c r="Q9" i="1"/>
  <c r="A108" i="1"/>
  <c r="A109" i="1"/>
  <c r="R13" i="1"/>
  <c r="Q41" i="1"/>
  <c r="R88" i="1"/>
  <c r="AC33" i="1"/>
  <c r="Q33" i="1"/>
  <c r="Q51" i="1"/>
  <c r="A84" i="1"/>
  <c r="A85" i="1"/>
  <c r="S51" i="1"/>
  <c r="S10" i="1"/>
  <c r="Q18" i="1"/>
  <c r="R107" i="1"/>
  <c r="S87" i="1"/>
  <c r="R65" i="1"/>
  <c r="S62" i="1"/>
  <c r="R48" i="1"/>
  <c r="S45" i="1"/>
  <c r="Q43" i="1"/>
  <c r="Q35" i="1"/>
  <c r="R32" i="1"/>
  <c r="R24" i="1"/>
  <c r="Q10" i="1"/>
  <c r="BS6" i="1"/>
  <c r="BS9" i="1" s="1"/>
  <c r="CJ7" i="1"/>
  <c r="CJ42" i="1" s="1"/>
  <c r="BS7" i="1"/>
  <c r="BS37" i="1" s="1"/>
  <c r="BU7" i="1"/>
  <c r="BU39" i="1" s="1"/>
  <c r="BU6" i="1"/>
  <c r="BU77" i="1" s="1"/>
  <c r="CH7" i="1"/>
  <c r="CH93" i="1" s="1"/>
  <c r="CJ6" i="1"/>
  <c r="CJ107" i="1" s="1"/>
  <c r="CI7" i="1"/>
  <c r="CI34" i="1" s="1"/>
  <c r="S85" i="1"/>
  <c r="BT7" i="1"/>
  <c r="BT74" i="1" s="1"/>
  <c r="CK6" i="1"/>
  <c r="CK85" i="1" s="1"/>
  <c r="S53" i="1"/>
  <c r="Q59" i="1"/>
  <c r="S37" i="1"/>
  <c r="S40" i="1"/>
  <c r="R104" i="1"/>
  <c r="S101" i="1"/>
  <c r="S93" i="1"/>
  <c r="R79" i="1"/>
  <c r="S76" i="1"/>
  <c r="S68" i="1"/>
  <c r="S59" i="1"/>
  <c r="R40" i="1"/>
  <c r="S12" i="1"/>
  <c r="R101" i="1"/>
  <c r="Q49" i="1"/>
  <c r="BD100" i="1"/>
  <c r="R96" i="1"/>
  <c r="Q66" i="1"/>
  <c r="BB100" i="1"/>
  <c r="S20" i="1"/>
  <c r="BG69" i="1"/>
  <c r="AC13" i="1"/>
  <c r="AC59" i="1"/>
  <c r="Q16" i="1"/>
  <c r="Q24" i="1"/>
  <c r="R15" i="1"/>
  <c r="Q74" i="1"/>
  <c r="R56" i="1"/>
  <c r="BS48" i="1"/>
  <c r="CI53" i="1"/>
  <c r="CI100" i="1"/>
  <c r="CI47" i="1"/>
  <c r="CI73" i="1"/>
  <c r="CI26" i="1"/>
  <c r="CI14" i="1"/>
  <c r="CM96" i="1"/>
  <c r="CM67" i="1"/>
  <c r="CM40" i="1"/>
  <c r="CM57" i="1"/>
  <c r="CM90" i="1"/>
  <c r="CM14" i="1"/>
  <c r="CM50" i="1"/>
  <c r="CM15" i="1"/>
  <c r="CM76" i="1"/>
  <c r="CM92" i="1"/>
  <c r="CM39" i="1"/>
  <c r="CM16" i="1"/>
  <c r="CM71" i="1"/>
  <c r="CM46" i="1"/>
  <c r="CM75" i="1"/>
  <c r="CM61" i="1"/>
  <c r="CM93" i="1"/>
  <c r="CM35" i="1"/>
  <c r="CM56" i="1"/>
  <c r="CM63" i="1"/>
  <c r="CM43" i="1"/>
  <c r="CM70" i="1"/>
  <c r="CM98" i="1"/>
  <c r="CM18" i="1"/>
  <c r="CM72" i="1"/>
  <c r="CM10" i="1"/>
  <c r="CM73" i="1"/>
  <c r="CM100" i="1"/>
  <c r="CM58" i="1"/>
  <c r="CM78" i="1"/>
  <c r="CM48" i="1"/>
  <c r="CM87" i="1"/>
  <c r="CM21" i="1"/>
  <c r="CM38" i="1"/>
  <c r="CM20" i="1"/>
  <c r="CM84" i="1"/>
  <c r="CM104" i="1"/>
  <c r="CM44" i="1"/>
  <c r="CM106" i="1"/>
  <c r="CM34" i="1"/>
  <c r="CM11" i="1"/>
  <c r="CM42" i="1"/>
  <c r="CM52" i="1"/>
  <c r="CM80" i="1"/>
  <c r="CM68" i="1"/>
  <c r="CM64" i="1"/>
  <c r="CM30" i="1"/>
  <c r="CM28" i="1"/>
  <c r="CM66" i="1"/>
  <c r="CM33" i="1"/>
  <c r="CM95" i="1"/>
  <c r="CM91" i="1"/>
  <c r="CM55" i="1"/>
  <c r="CM17" i="1"/>
  <c r="CM47" i="1"/>
  <c r="CM79" i="1"/>
  <c r="CM94" i="1"/>
  <c r="CM12" i="1"/>
  <c r="CM27" i="1"/>
  <c r="CM54" i="1"/>
  <c r="CM89" i="1"/>
  <c r="CM26" i="1"/>
  <c r="CM41" i="1"/>
  <c r="CM37" i="1"/>
  <c r="CM24" i="1"/>
  <c r="CM86" i="1"/>
  <c r="CM13" i="1"/>
  <c r="CM29" i="1"/>
  <c r="CM74" i="1"/>
  <c r="CM102" i="1"/>
  <c r="CM88" i="1"/>
  <c r="CM53" i="1"/>
  <c r="CM101" i="1"/>
  <c r="CM32" i="1"/>
  <c r="CM51" i="1"/>
  <c r="CM22" i="1"/>
  <c r="CM19" i="1"/>
  <c r="CM62" i="1"/>
  <c r="CM60" i="1"/>
  <c r="CM31" i="1"/>
  <c r="BU73" i="1"/>
  <c r="BU18" i="1"/>
  <c r="BU56" i="1"/>
  <c r="BU52" i="1"/>
  <c r="BU86" i="1"/>
  <c r="A86" i="1"/>
  <c r="A87" i="1"/>
  <c r="A88" i="1"/>
  <c r="A89" i="1"/>
  <c r="A90" i="1"/>
  <c r="A91" i="1"/>
  <c r="A92" i="1"/>
  <c r="A93" i="1"/>
  <c r="A94" i="1"/>
  <c r="A95" i="1"/>
  <c r="A96" i="1"/>
  <c r="CJ82" i="1"/>
  <c r="CJ36" i="1"/>
  <c r="A97" i="1"/>
  <c r="A98" i="1"/>
  <c r="A99" i="1"/>
  <c r="A100" i="1"/>
  <c r="A101" i="1"/>
  <c r="A102" i="1"/>
  <c r="A103" i="1"/>
  <c r="K3" i="2"/>
  <c r="K4" i="2"/>
  <c r="R2" i="2" s="1"/>
  <c r="K5" i="2"/>
  <c r="A104" i="1"/>
  <c r="M20" i="2"/>
  <c r="R31" i="2"/>
  <c r="L42" i="2"/>
  <c r="R32" i="2"/>
  <c r="Q42" i="2"/>
  <c r="R33" i="2"/>
  <c r="Q14" i="2"/>
  <c r="Q20" i="2"/>
  <c r="L60" i="2"/>
  <c r="K61" i="2"/>
  <c r="L16" i="2"/>
  <c r="K33" i="2"/>
  <c r="Q19" i="2"/>
  <c r="P28" i="2"/>
  <c r="K14" i="2"/>
  <c r="L28" i="2"/>
  <c r="P49" i="2"/>
  <c r="K30" i="2"/>
  <c r="L30" i="2"/>
  <c r="R58" i="2"/>
  <c r="L46" i="2"/>
  <c r="P42" i="2"/>
  <c r="P64" i="2"/>
  <c r="L14" i="2"/>
  <c r="R18" i="2"/>
  <c r="R28" i="2"/>
  <c r="R47" i="2"/>
  <c r="K43" i="2"/>
  <c r="P43" i="2"/>
  <c r="P47" i="2"/>
  <c r="Q63" i="2"/>
  <c r="Q43" i="2"/>
  <c r="M49" i="2"/>
  <c r="Q30" i="2"/>
  <c r="K18" i="2"/>
  <c r="Q32" i="2"/>
  <c r="L29" i="2"/>
  <c r="R42" i="2"/>
  <c r="Q58" i="2"/>
  <c r="M18" i="2"/>
  <c r="Q47" i="2"/>
  <c r="P61" i="2"/>
  <c r="F41" i="2"/>
  <c r="Q59" i="2"/>
  <c r="Q16" i="2"/>
  <c r="L31" i="2"/>
  <c r="K32" i="2"/>
  <c r="Q60" i="2"/>
  <c r="D27" i="2"/>
  <c r="L47" i="2"/>
  <c r="L59" i="2"/>
  <c r="L33" i="2"/>
  <c r="F56" i="2"/>
  <c r="P58" i="2"/>
  <c r="M42" i="2"/>
  <c r="K7" i="2"/>
  <c r="Q61" i="2"/>
  <c r="E17" i="2"/>
  <c r="D56" i="2"/>
  <c r="F27" i="2"/>
  <c r="D43" i="2"/>
  <c r="F14" i="2"/>
  <c r="Q49" i="2"/>
  <c r="L61" i="2"/>
  <c r="R16" i="2"/>
  <c r="L17" i="2"/>
  <c r="L15" i="2"/>
  <c r="P57" i="2"/>
  <c r="Q62" i="2"/>
  <c r="K6" i="2"/>
  <c r="Q28" i="2"/>
  <c r="M13" i="2"/>
  <c r="R62" i="2"/>
  <c r="M15" i="2"/>
  <c r="P60" i="2"/>
  <c r="Q48" i="2"/>
  <c r="D17" i="2"/>
  <c r="Q34" i="2"/>
  <c r="F29" i="2"/>
  <c r="R17" i="2"/>
  <c r="Q13" i="2"/>
  <c r="R13" i="2"/>
  <c r="P63" i="2"/>
  <c r="R46" i="2"/>
  <c r="R60" i="2"/>
  <c r="D58" i="2"/>
  <c r="D14" i="2"/>
  <c r="L45" i="2"/>
  <c r="R59" i="2"/>
  <c r="L62" i="2"/>
  <c r="P59" i="2"/>
  <c r="L32" i="2"/>
  <c r="L18" i="2"/>
  <c r="P45" i="2"/>
  <c r="L57" i="2"/>
  <c r="M44" i="2"/>
  <c r="F58" i="2"/>
  <c r="Q46" i="2"/>
  <c r="P46" i="2"/>
  <c r="R45" i="2"/>
  <c r="M47" i="2"/>
  <c r="Q57" i="2"/>
  <c r="R61" i="2"/>
  <c r="R57" i="2"/>
  <c r="Q35" i="2"/>
  <c r="F17" i="2"/>
  <c r="Q64" i="2"/>
  <c r="Q18" i="2"/>
  <c r="P48" i="2"/>
  <c r="K44" i="2"/>
  <c r="D29" i="2"/>
  <c r="D12" i="2"/>
  <c r="F43" i="2"/>
  <c r="Q33" i="2"/>
  <c r="K15" i="2"/>
  <c r="D41" i="2"/>
  <c r="K47" i="2"/>
  <c r="L44" i="2"/>
  <c r="Q15" i="2"/>
  <c r="P44" i="2"/>
  <c r="L43" i="2"/>
  <c r="P20" i="2"/>
  <c r="Q29" i="2"/>
  <c r="E14" i="2"/>
  <c r="K58" i="2"/>
  <c r="E58" i="2"/>
  <c r="R14" i="2"/>
  <c r="R44" i="2"/>
  <c r="P62" i="2"/>
  <c r="K29" i="2"/>
  <c r="R30" i="2"/>
  <c r="K17" i="2"/>
  <c r="R43" i="2"/>
  <c r="K46" i="2"/>
  <c r="E43" i="2"/>
  <c r="P29" i="2"/>
  <c r="M48" i="2"/>
  <c r="Q45" i="2"/>
  <c r="K59" i="2"/>
  <c r="Q31" i="2"/>
  <c r="L58" i="2"/>
  <c r="K62" i="2"/>
  <c r="R15" i="2"/>
  <c r="L13" i="2"/>
  <c r="M19" i="2"/>
  <c r="E29" i="2"/>
  <c r="R29" i="2"/>
  <c r="Q17" i="2"/>
  <c r="Q44" i="2"/>
  <c r="F12" i="2"/>
  <c r="CH74" i="1"/>
  <c r="CH102" i="1"/>
  <c r="CH61" i="1"/>
  <c r="CH17" i="1"/>
  <c r="CH95" i="1"/>
  <c r="CH62" i="1"/>
  <c r="CH16" i="1"/>
  <c r="CH32" i="1"/>
  <c r="K31" i="2"/>
  <c r="CH70" i="1"/>
  <c r="K60" i="2"/>
  <c r="K45" i="2"/>
  <c r="CJ94" i="1" l="1"/>
  <c r="CJ104" i="1"/>
  <c r="BS56" i="1"/>
  <c r="CI75" i="1"/>
  <c r="CI13" i="1"/>
  <c r="BU27" i="1"/>
  <c r="BU12" i="1"/>
  <c r="CJ89" i="1"/>
  <c r="BU89" i="1"/>
  <c r="BU72" i="1"/>
  <c r="CJ26" i="1"/>
  <c r="BU88" i="1"/>
  <c r="BU67" i="1"/>
  <c r="BU96" i="1"/>
  <c r="CJ34" i="1"/>
  <c r="BU16" i="1"/>
  <c r="BU80" i="1"/>
  <c r="BU34" i="1"/>
  <c r="CJ68" i="1"/>
  <c r="BU70" i="1"/>
  <c r="BU31" i="1"/>
  <c r="BU92" i="1"/>
  <c r="CJ101" i="1"/>
  <c r="CJ32" i="1"/>
  <c r="BU94" i="1"/>
  <c r="BU44" i="1"/>
  <c r="CJ50" i="1"/>
  <c r="CJ43" i="1"/>
  <c r="CJ37" i="1"/>
  <c r="CJ44" i="1"/>
  <c r="CJ95" i="1"/>
  <c r="CJ31" i="1"/>
  <c r="CJ61" i="1"/>
  <c r="CJ11" i="1"/>
  <c r="CJ78" i="1"/>
  <c r="CJ55" i="1"/>
  <c r="CJ73" i="1"/>
  <c r="CJ27" i="1"/>
  <c r="CJ52" i="1"/>
  <c r="CJ46" i="1"/>
  <c r="CJ33" i="1"/>
  <c r="CJ63" i="1"/>
  <c r="CJ38" i="1"/>
  <c r="BT76" i="1"/>
  <c r="CJ40" i="1"/>
  <c r="CJ92" i="1"/>
  <c r="CJ87" i="1"/>
  <c r="CJ35" i="1"/>
  <c r="CJ62" i="1"/>
  <c r="CJ100" i="1"/>
  <c r="CJ93" i="1"/>
  <c r="CJ67" i="1"/>
  <c r="CJ51" i="1"/>
  <c r="CJ14" i="1"/>
  <c r="CJ13" i="1"/>
  <c r="CJ106" i="1"/>
  <c r="CJ72" i="1"/>
  <c r="CJ48" i="1"/>
  <c r="K34" i="2"/>
  <c r="BT101" i="1"/>
  <c r="CJ17" i="1"/>
  <c r="CJ28" i="1"/>
  <c r="CJ57" i="1"/>
  <c r="CJ75" i="1"/>
  <c r="CJ58" i="1"/>
  <c r="CJ24" i="1"/>
  <c r="CJ71" i="1"/>
  <c r="CJ86" i="1"/>
  <c r="CJ76" i="1"/>
  <c r="CJ102" i="1"/>
  <c r="CJ22" i="1"/>
  <c r="CJ66" i="1"/>
  <c r="CJ41" i="1"/>
  <c r="CJ98" i="1"/>
  <c r="CJ29" i="1"/>
  <c r="CJ56" i="1"/>
  <c r="CJ20" i="1"/>
  <c r="CJ90" i="1"/>
  <c r="CJ70" i="1"/>
  <c r="CJ10" i="1"/>
  <c r="CJ64" i="1"/>
  <c r="CJ47" i="1"/>
  <c r="CJ30" i="1"/>
  <c r="CJ12" i="1"/>
  <c r="CJ19" i="1"/>
  <c r="CJ54" i="1"/>
  <c r="CJ60" i="1"/>
  <c r="CJ84" i="1"/>
  <c r="CJ80" i="1"/>
  <c r="CJ53" i="1"/>
  <c r="CJ79" i="1"/>
  <c r="K57" i="2"/>
  <c r="CJ39" i="1"/>
  <c r="CJ74" i="1"/>
  <c r="CJ88" i="1"/>
  <c r="CJ16" i="1"/>
  <c r="CJ96" i="1"/>
  <c r="CJ15" i="1"/>
  <c r="CJ91" i="1"/>
  <c r="CJ21" i="1"/>
  <c r="CJ18" i="1"/>
  <c r="K13" i="2"/>
  <c r="K63" i="2"/>
  <c r="K19" i="2"/>
  <c r="K35" i="2"/>
  <c r="K64" i="2"/>
  <c r="K49" i="2"/>
  <c r="K42" i="2"/>
  <c r="E48" i="2"/>
  <c r="F63" i="2"/>
  <c r="E63" i="2"/>
  <c r="D63" i="2"/>
  <c r="E19" i="2"/>
  <c r="E34" i="2"/>
  <c r="F34" i="2"/>
  <c r="F19" i="2"/>
  <c r="F48" i="2"/>
  <c r="D34" i="2"/>
  <c r="D19" i="2"/>
  <c r="D48" i="2"/>
  <c r="S63" i="1"/>
  <c r="S46" i="1"/>
  <c r="R100" i="1"/>
  <c r="Q70" i="1"/>
  <c r="R26" i="1"/>
  <c r="Q20" i="1"/>
  <c r="Q12" i="1"/>
  <c r="Q21" i="1"/>
  <c r="S69" i="1"/>
  <c r="R64" i="1"/>
  <c r="S11" i="1"/>
  <c r="S61" i="1"/>
  <c r="R54" i="1"/>
  <c r="S43" i="1"/>
  <c r="R22" i="1"/>
  <c r="S13" i="1"/>
  <c r="Q11" i="1"/>
  <c r="S9" i="1"/>
  <c r="S107" i="1"/>
  <c r="R93" i="1"/>
  <c r="S65" i="1"/>
  <c r="R59" i="1"/>
  <c r="R27" i="1"/>
  <c r="S8" i="1"/>
  <c r="BG8" i="1" s="1"/>
  <c r="Q101" i="1"/>
  <c r="R98" i="1"/>
  <c r="S95" i="1"/>
  <c r="R90" i="1"/>
  <c r="R82" i="1"/>
  <c r="S78" i="1"/>
  <c r="R73" i="1"/>
  <c r="S70" i="1"/>
  <c r="S29" i="1"/>
  <c r="Q13" i="1"/>
  <c r="R78" i="1"/>
  <c r="S34" i="1"/>
  <c r="R29" i="1"/>
  <c r="R12" i="1"/>
  <c r="F28" i="2"/>
  <c r="F42" i="2"/>
  <c r="S105" i="1"/>
  <c r="F15" i="2" s="1"/>
  <c r="S108" i="1"/>
  <c r="R102" i="1"/>
  <c r="S99" i="1"/>
  <c r="R86" i="1"/>
  <c r="S83" i="1"/>
  <c r="R77" i="1"/>
  <c r="Q72" i="1"/>
  <c r="R69" i="1"/>
  <c r="S66" i="1"/>
  <c r="R60" i="1"/>
  <c r="S57" i="1"/>
  <c r="Q55" i="1"/>
  <c r="R52" i="1"/>
  <c r="S49" i="1"/>
  <c r="R44" i="1"/>
  <c r="S41" i="1"/>
  <c r="R36" i="1"/>
  <c r="S33" i="1"/>
  <c r="R28" i="1"/>
  <c r="S25" i="1"/>
  <c r="R19" i="1"/>
  <c r="S16" i="1"/>
  <c r="F57" i="2"/>
  <c r="BF82" i="1"/>
  <c r="BF65" i="1"/>
  <c r="R106" i="1"/>
  <c r="S102" i="1"/>
  <c r="Q100" i="1"/>
  <c r="R97" i="1"/>
  <c r="S94" i="1"/>
  <c r="R89" i="1"/>
  <c r="S86" i="1"/>
  <c r="Q84" i="1"/>
  <c r="R81" i="1"/>
  <c r="S77" i="1"/>
  <c r="R72" i="1"/>
  <c r="S60" i="1"/>
  <c r="R55" i="1"/>
  <c r="S52" i="1"/>
  <c r="R47" i="1"/>
  <c r="S44" i="1"/>
  <c r="R39" i="1"/>
  <c r="S36" i="1"/>
  <c r="R31" i="1"/>
  <c r="S28" i="1"/>
  <c r="R23" i="1"/>
  <c r="S19" i="1"/>
  <c r="R14" i="1"/>
  <c r="R94" i="1"/>
  <c r="S91" i="1"/>
  <c r="BF109" i="1"/>
  <c r="BF105" i="1"/>
  <c r="E64" i="2" s="1"/>
  <c r="BF45" i="1"/>
  <c r="S80" i="1"/>
  <c r="BF77" i="1"/>
  <c r="BF59" i="1"/>
  <c r="BF81" i="1"/>
  <c r="BF99" i="1"/>
  <c r="BF108" i="1"/>
  <c r="BF69" i="1"/>
  <c r="BF25" i="1"/>
  <c r="BF23" i="1"/>
  <c r="BF83" i="1"/>
  <c r="BF36" i="1"/>
  <c r="BF85" i="1"/>
  <c r="BF107" i="1"/>
  <c r="BF9" i="1"/>
  <c r="BF103" i="1"/>
  <c r="BF97" i="1"/>
  <c r="Q62" i="1"/>
  <c r="S39" i="1"/>
  <c r="AC100" i="1"/>
  <c r="Q26" i="1"/>
  <c r="Q92" i="1"/>
  <c r="Q58" i="1"/>
  <c r="Q42" i="1"/>
  <c r="Q17" i="1"/>
  <c r="Q67" i="1"/>
  <c r="AC55" i="1"/>
  <c r="Q106" i="1"/>
  <c r="Q39" i="1"/>
  <c r="Q64" i="1"/>
  <c r="AC72" i="1"/>
  <c r="Q47" i="1"/>
  <c r="Q97" i="1"/>
  <c r="Q89" i="1"/>
  <c r="BG59" i="1"/>
  <c r="Q81" i="1"/>
  <c r="BG107" i="1"/>
  <c r="BG65" i="1"/>
  <c r="BG83" i="1"/>
  <c r="BG36" i="1"/>
  <c r="BG23" i="1"/>
  <c r="BG97" i="1"/>
  <c r="R108" i="1"/>
  <c r="Q102" i="1"/>
  <c r="R99" i="1"/>
  <c r="S96" i="1"/>
  <c r="Q94" i="1"/>
  <c r="S88" i="1"/>
  <c r="R83" i="1"/>
  <c r="S79" i="1"/>
  <c r="R74" i="1"/>
  <c r="S71" i="1"/>
  <c r="Q69" i="1"/>
  <c r="Q60" i="1"/>
  <c r="R57" i="1"/>
  <c r="S54" i="1"/>
  <c r="R49" i="1"/>
  <c r="Q44" i="1"/>
  <c r="R41" i="1"/>
  <c r="S38" i="1"/>
  <c r="Q36" i="1"/>
  <c r="S30" i="1"/>
  <c r="Q28" i="1"/>
  <c r="R25" i="1"/>
  <c r="S22" i="1"/>
  <c r="R16" i="1"/>
  <c r="R80" i="1"/>
  <c r="F44" i="2"/>
  <c r="BG99" i="1"/>
  <c r="BG45" i="1"/>
  <c r="BG81" i="1"/>
  <c r="BG9" i="1"/>
  <c r="BG103" i="1"/>
  <c r="BG25" i="1"/>
  <c r="Q31" i="1"/>
  <c r="BG85" i="1"/>
  <c r="BG77" i="1"/>
  <c r="BG105" i="1"/>
  <c r="F64" i="2" s="1"/>
  <c r="Q23" i="1"/>
  <c r="F59" i="2"/>
  <c r="BG49" i="1"/>
  <c r="BG109" i="1"/>
  <c r="BG108" i="1"/>
  <c r="Q14" i="1"/>
  <c r="R61" i="1"/>
  <c r="F30" i="2"/>
  <c r="S104" i="1"/>
  <c r="E28" i="2"/>
  <c r="R91" i="1"/>
  <c r="Q77" i="1"/>
  <c r="R66" i="1"/>
  <c r="Q52" i="1"/>
  <c r="R33" i="1"/>
  <c r="S109" i="1"/>
  <c r="Q107" i="1"/>
  <c r="R103" i="1"/>
  <c r="Q98" i="1"/>
  <c r="S92" i="1"/>
  <c r="Q90" i="1"/>
  <c r="R87" i="1"/>
  <c r="S84" i="1"/>
  <c r="Q82" i="1"/>
  <c r="S75" i="1"/>
  <c r="R70" i="1"/>
  <c r="S67" i="1"/>
  <c r="Q65" i="1"/>
  <c r="R62" i="1"/>
  <c r="Q56" i="1"/>
  <c r="R53" i="1"/>
  <c r="S50" i="1"/>
  <c r="R45" i="1"/>
  <c r="S42" i="1"/>
  <c r="Q32" i="1"/>
  <c r="S26" i="1"/>
  <c r="R20" i="1"/>
  <c r="S17" i="1"/>
  <c r="BS77" i="1"/>
  <c r="BS105" i="1"/>
  <c r="S31" i="2" s="1"/>
  <c r="BS107" i="1"/>
  <c r="CK36" i="1"/>
  <c r="BS103" i="1"/>
  <c r="BU105" i="1"/>
  <c r="S33" i="2" s="1"/>
  <c r="BS36" i="1"/>
  <c r="BU23" i="1"/>
  <c r="CI30" i="1"/>
  <c r="CI57" i="1"/>
  <c r="CI89" i="1"/>
  <c r="CI68" i="1"/>
  <c r="CI19" i="1"/>
  <c r="CI91" i="1"/>
  <c r="CI92" i="1"/>
  <c r="CI94" i="1"/>
  <c r="BI7" i="1"/>
  <c r="BI89" i="1" s="1"/>
  <c r="CI87" i="1"/>
  <c r="CI96" i="1"/>
  <c r="CI64" i="1"/>
  <c r="CI41" i="1"/>
  <c r="CI10" i="1"/>
  <c r="CI93" i="1"/>
  <c r="CI58" i="1"/>
  <c r="CI27" i="1"/>
  <c r="CI63" i="1"/>
  <c r="CI32" i="1"/>
  <c r="CI70" i="1"/>
  <c r="CI80" i="1"/>
  <c r="CI95" i="1"/>
  <c r="CI39" i="1"/>
  <c r="CI62" i="1"/>
  <c r="CI22" i="1"/>
  <c r="CI12" i="1"/>
  <c r="CI44" i="1"/>
  <c r="CI48" i="1"/>
  <c r="CI72" i="1"/>
  <c r="CI31" i="1"/>
  <c r="CI56" i="1"/>
  <c r="CI40" i="1"/>
  <c r="CI76" i="1"/>
  <c r="CI33" i="1"/>
  <c r="CI66" i="1"/>
  <c r="CI15" i="1"/>
  <c r="CI84" i="1"/>
  <c r="CI11" i="1"/>
  <c r="CI55" i="1"/>
  <c r="CI17" i="1"/>
  <c r="CI29" i="1"/>
  <c r="CI42" i="1"/>
  <c r="CI106" i="1"/>
  <c r="CI88" i="1"/>
  <c r="CI50" i="1"/>
  <c r="CI102" i="1"/>
  <c r="CI37" i="1"/>
  <c r="CI21" i="1"/>
  <c r="CI52" i="1"/>
  <c r="CI60" i="1"/>
  <c r="CI43" i="1"/>
  <c r="CI24" i="1"/>
  <c r="CI98" i="1"/>
  <c r="CI54" i="1"/>
  <c r="CI86" i="1"/>
  <c r="CI35" i="1"/>
  <c r="CB7" i="1"/>
  <c r="CB110" i="1" s="1"/>
  <c r="CJ49" i="1"/>
  <c r="CJ85" i="1"/>
  <c r="CJ109" i="1"/>
  <c r="CJ65" i="1"/>
  <c r="CJ77" i="1"/>
  <c r="CJ105" i="1"/>
  <c r="S61" i="2" s="1"/>
  <c r="CK49" i="1"/>
  <c r="CK82" i="1"/>
  <c r="CE6" i="1"/>
  <c r="CE108" i="1" s="1"/>
  <c r="CJ45" i="1"/>
  <c r="CJ99" i="1"/>
  <c r="CJ83" i="1"/>
  <c r="CK65" i="1"/>
  <c r="BS108" i="1"/>
  <c r="CJ59" i="1"/>
  <c r="CJ25" i="1"/>
  <c r="CK103" i="1"/>
  <c r="BU81" i="1"/>
  <c r="AP108" i="1"/>
  <c r="AP103" i="1"/>
  <c r="AP99" i="1"/>
  <c r="AP70" i="1"/>
  <c r="AP53" i="1"/>
  <c r="AP49" i="1"/>
  <c r="CJ23" i="1"/>
  <c r="CJ81" i="1"/>
  <c r="CK77" i="1"/>
  <c r="CJ9" i="1"/>
  <c r="CK109" i="1"/>
  <c r="CJ108" i="1"/>
  <c r="CJ69" i="1"/>
  <c r="CJ97" i="1"/>
  <c r="CJ103" i="1"/>
  <c r="CK83" i="1"/>
  <c r="CK97" i="1"/>
  <c r="CK8" i="1"/>
  <c r="BS84" i="1"/>
  <c r="BS26" i="1"/>
  <c r="BS101" i="1"/>
  <c r="BS72" i="1"/>
  <c r="BS54" i="1"/>
  <c r="BS41" i="1"/>
  <c r="BS24" i="1"/>
  <c r="BS17" i="1"/>
  <c r="CH55" i="1"/>
  <c r="CH24" i="1"/>
  <c r="CH35" i="1"/>
  <c r="CH58" i="1"/>
  <c r="CH46" i="1"/>
  <c r="CH47" i="1"/>
  <c r="CH92" i="1"/>
  <c r="CH98" i="1"/>
  <c r="CH14" i="1"/>
  <c r="BT19" i="1"/>
  <c r="BS75" i="1"/>
  <c r="BS42" i="1"/>
  <c r="BS66" i="1"/>
  <c r="BS28" i="1"/>
  <c r="BS27" i="1"/>
  <c r="BS61" i="1"/>
  <c r="BS53" i="1"/>
  <c r="BS13" i="1"/>
  <c r="BS94" i="1"/>
  <c r="BS46" i="1"/>
  <c r="AP37" i="1"/>
  <c r="AP20" i="1"/>
  <c r="CH100" i="1"/>
  <c r="CH68" i="1"/>
  <c r="CH34" i="1"/>
  <c r="CH87" i="1"/>
  <c r="CH52" i="1"/>
  <c r="CH79" i="1"/>
  <c r="CH73" i="1"/>
  <c r="CH37" i="1"/>
  <c r="CH106" i="1"/>
  <c r="BT37" i="1"/>
  <c r="BS15" i="1"/>
  <c r="BS12" i="1"/>
  <c r="BS106" i="1"/>
  <c r="BS43" i="1"/>
  <c r="BS98" i="1"/>
  <c r="BS57" i="1"/>
  <c r="BS95" i="1"/>
  <c r="BS11" i="1"/>
  <c r="BS55" i="1"/>
  <c r="BS67" i="1"/>
  <c r="CH15" i="1"/>
  <c r="CH44" i="1"/>
  <c r="CH38" i="1"/>
  <c r="CH86" i="1"/>
  <c r="CH91" i="1"/>
  <c r="CH13" i="1"/>
  <c r="CH31" i="1"/>
  <c r="CH33" i="1"/>
  <c r="CH53" i="1"/>
  <c r="BT71" i="1"/>
  <c r="BS68" i="1"/>
  <c r="BS19" i="1"/>
  <c r="BS62" i="1"/>
  <c r="BS91" i="1"/>
  <c r="BS30" i="1"/>
  <c r="BS89" i="1"/>
  <c r="BS64" i="1"/>
  <c r="BS20" i="1"/>
  <c r="BS32" i="1"/>
  <c r="BS96" i="1"/>
  <c r="CH94" i="1"/>
  <c r="CH66" i="1"/>
  <c r="CH64" i="1"/>
  <c r="CH30" i="1"/>
  <c r="CH71" i="1"/>
  <c r="CH67" i="1"/>
  <c r="CH63" i="1"/>
  <c r="CH48" i="1"/>
  <c r="BT31" i="1"/>
  <c r="BS34" i="1"/>
  <c r="BS74" i="1"/>
  <c r="BS93" i="1"/>
  <c r="BS51" i="1"/>
  <c r="BS35" i="1"/>
  <c r="BS10" i="1"/>
  <c r="BS47" i="1"/>
  <c r="BS31" i="1"/>
  <c r="BS60" i="1"/>
  <c r="BS22" i="1"/>
  <c r="CB20" i="1"/>
  <c r="AP11" i="1"/>
  <c r="CH11" i="1"/>
  <c r="CH75" i="1"/>
  <c r="CH29" i="1"/>
  <c r="CH76" i="1"/>
  <c r="CH28" i="1"/>
  <c r="CH78" i="1"/>
  <c r="CH43" i="1"/>
  <c r="CH104" i="1"/>
  <c r="CH80" i="1"/>
  <c r="BT57" i="1"/>
  <c r="BS58" i="1"/>
  <c r="BS63" i="1"/>
  <c r="BS18" i="1"/>
  <c r="BS29" i="1"/>
  <c r="BS92" i="1"/>
  <c r="BS110" i="1"/>
  <c r="BS39" i="1"/>
  <c r="BS71" i="1"/>
  <c r="BS78" i="1"/>
  <c r="BS100" i="1"/>
  <c r="BS102" i="1"/>
  <c r="BL7" i="1"/>
  <c r="BL35" i="1" s="1"/>
  <c r="CH56" i="1"/>
  <c r="CH88" i="1"/>
  <c r="CH39" i="1"/>
  <c r="CH18" i="1"/>
  <c r="CH89" i="1"/>
  <c r="CH51" i="1"/>
  <c r="CH54" i="1"/>
  <c r="CH12" i="1"/>
  <c r="BT73" i="1"/>
  <c r="BS104" i="1"/>
  <c r="BS38" i="1"/>
  <c r="BS86" i="1"/>
  <c r="BS87" i="1"/>
  <c r="BS14" i="1"/>
  <c r="BS33" i="1"/>
  <c r="BS76" i="1"/>
  <c r="BS88" i="1"/>
  <c r="BS44" i="1"/>
  <c r="BS73" i="1"/>
  <c r="BJ7" i="1"/>
  <c r="BJ88" i="1" s="1"/>
  <c r="CH96" i="1"/>
  <c r="CH101" i="1"/>
  <c r="CH19" i="1"/>
  <c r="CH26" i="1"/>
  <c r="CH41" i="1"/>
  <c r="CH40" i="1"/>
  <c r="CH10" i="1"/>
  <c r="CH50" i="1"/>
  <c r="CH22" i="1"/>
  <c r="BT38" i="1"/>
  <c r="BS21" i="1"/>
  <c r="BS16" i="1"/>
  <c r="BS70" i="1"/>
  <c r="BS50" i="1"/>
  <c r="BS90" i="1"/>
  <c r="BS52" i="1"/>
  <c r="BS79" i="1"/>
  <c r="BS40" i="1"/>
  <c r="BS80" i="1"/>
  <c r="BS85" i="1"/>
  <c r="BS45" i="1"/>
  <c r="BS59" i="1"/>
  <c r="CL6" i="1"/>
  <c r="CL109" i="1" s="1"/>
  <c r="BS81" i="1"/>
  <c r="BS49" i="1"/>
  <c r="BS25" i="1"/>
  <c r="AP51" i="1"/>
  <c r="AP47" i="1"/>
  <c r="AP43" i="1"/>
  <c r="AP39" i="1"/>
  <c r="AP35" i="1"/>
  <c r="AP31" i="1"/>
  <c r="AP23" i="1"/>
  <c r="AP18" i="1"/>
  <c r="AP14" i="1"/>
  <c r="AP10" i="1"/>
  <c r="BS69" i="1"/>
  <c r="BS82" i="1"/>
  <c r="BS99" i="1"/>
  <c r="BS65" i="1"/>
  <c r="BS109" i="1"/>
  <c r="AP100" i="1"/>
  <c r="AP26" i="1"/>
  <c r="BS97" i="1"/>
  <c r="BS83" i="1"/>
  <c r="BW6" i="1"/>
  <c r="BW108" i="1" s="1"/>
  <c r="BS23" i="1"/>
  <c r="AP95" i="1"/>
  <c r="AP91" i="1"/>
  <c r="AP87" i="1"/>
  <c r="AP83" i="1"/>
  <c r="AP78" i="1"/>
  <c r="AP74" i="1"/>
  <c r="AP66" i="1"/>
  <c r="AP62" i="1"/>
  <c r="AP57" i="1"/>
  <c r="AP45" i="1"/>
  <c r="AP41" i="1"/>
  <c r="AP33" i="1"/>
  <c r="AP29" i="1"/>
  <c r="AP25" i="1"/>
  <c r="AP16" i="1"/>
  <c r="AP12" i="1"/>
  <c r="CL7" i="1"/>
  <c r="CL96" i="1" s="1"/>
  <c r="BP7" i="1"/>
  <c r="BP74" i="1" s="1"/>
  <c r="BX7" i="1"/>
  <c r="BX96" i="1" s="1"/>
  <c r="BI73" i="1"/>
  <c r="BR7" i="1"/>
  <c r="BR110" i="1" s="1"/>
  <c r="BZ7" i="1"/>
  <c r="BZ66" i="1" s="1"/>
  <c r="CG7" i="1"/>
  <c r="CG26" i="1" s="1"/>
  <c r="CA7" i="1"/>
  <c r="CA20" i="1" s="1"/>
  <c r="BH7" i="1"/>
  <c r="BH61" i="1" s="1"/>
  <c r="CF7" i="1"/>
  <c r="CF101" i="1" s="1"/>
  <c r="BL6" i="1"/>
  <c r="BL45" i="1" s="1"/>
  <c r="BK6" i="1"/>
  <c r="BK105" i="1" s="1"/>
  <c r="S16" i="2" s="1"/>
  <c r="CA6" i="1"/>
  <c r="CA65" i="1" s="1"/>
  <c r="AP21" i="1"/>
  <c r="BR6" i="1"/>
  <c r="BR77" i="1" s="1"/>
  <c r="CL92" i="1"/>
  <c r="CI28" i="1"/>
  <c r="CI104" i="1"/>
  <c r="CI51" i="1"/>
  <c r="CI61" i="1"/>
  <c r="CI79" i="1"/>
  <c r="CI20" i="1"/>
  <c r="CI46" i="1"/>
  <c r="CI78" i="1"/>
  <c r="CI71" i="1"/>
  <c r="CI38" i="1"/>
  <c r="CI16" i="1"/>
  <c r="CI67" i="1"/>
  <c r="CI74" i="1"/>
  <c r="CI101" i="1"/>
  <c r="CI90" i="1"/>
  <c r="CI18" i="1"/>
  <c r="CB15" i="1"/>
  <c r="CK7" i="1"/>
  <c r="CK12" i="1" s="1"/>
  <c r="BN7" i="1"/>
  <c r="CC7" i="1"/>
  <c r="BM7" i="1"/>
  <c r="BW7" i="1"/>
  <c r="BW39" i="1" s="1"/>
  <c r="CD7" i="1"/>
  <c r="BQ7" i="1"/>
  <c r="BQ110" i="1" s="1"/>
  <c r="BK7" i="1"/>
  <c r="BK14" i="1" s="1"/>
  <c r="BY7" i="1"/>
  <c r="CE7" i="1"/>
  <c r="CE98" i="1" s="1"/>
  <c r="BV7" i="1"/>
  <c r="BO7" i="1"/>
  <c r="CM107" i="1"/>
  <c r="CM99" i="1"/>
  <c r="CM77" i="1"/>
  <c r="CM105" i="1"/>
  <c r="S64" i="2" s="1"/>
  <c r="CM23" i="1"/>
  <c r="CM108" i="1"/>
  <c r="CM25" i="1"/>
  <c r="CM49" i="1"/>
  <c r="CM36" i="1"/>
  <c r="CM81" i="1"/>
  <c r="CM83" i="1"/>
  <c r="CM65" i="1"/>
  <c r="CM103" i="1"/>
  <c r="CM69" i="1"/>
  <c r="CM45" i="1"/>
  <c r="CM9" i="1"/>
  <c r="CM59" i="1"/>
  <c r="CM85" i="1"/>
  <c r="CM97" i="1"/>
  <c r="CM82" i="1"/>
  <c r="CM109" i="1"/>
  <c r="BU83" i="1"/>
  <c r="BU69" i="1"/>
  <c r="BU85" i="1"/>
  <c r="BJ6" i="1"/>
  <c r="BJ81" i="1" s="1"/>
  <c r="BO6" i="1"/>
  <c r="BO99" i="1" s="1"/>
  <c r="CB6" i="1"/>
  <c r="CB83" i="1" s="1"/>
  <c r="CF6" i="1"/>
  <c r="CF9" i="1" s="1"/>
  <c r="BU25" i="1"/>
  <c r="BU36" i="1"/>
  <c r="BU49" i="1"/>
  <c r="BI6" i="1"/>
  <c r="BI83" i="1" s="1"/>
  <c r="BX6" i="1"/>
  <c r="BU99" i="1"/>
  <c r="BU9" i="1"/>
  <c r="BU109" i="1"/>
  <c r="AP102" i="1"/>
  <c r="AP94" i="1"/>
  <c r="AP86" i="1"/>
  <c r="AP77" i="1"/>
  <c r="AP69" i="1"/>
  <c r="AP60" i="1"/>
  <c r="AP48" i="1"/>
  <c r="AP44" i="1"/>
  <c r="AP36" i="1"/>
  <c r="AP28" i="1"/>
  <c r="AP24" i="1"/>
  <c r="AP19" i="1"/>
  <c r="AP30" i="1"/>
  <c r="AP61" i="1"/>
  <c r="CH6" i="1"/>
  <c r="BN6" i="1"/>
  <c r="BY6" i="1"/>
  <c r="CC6" i="1"/>
  <c r="CG6" i="1"/>
  <c r="BU59" i="1"/>
  <c r="BU45" i="1"/>
  <c r="BU82" i="1"/>
  <c r="AP105" i="1"/>
  <c r="O35" i="2" s="1"/>
  <c r="CI6" i="1"/>
  <c r="BU65" i="1"/>
  <c r="BU103" i="1"/>
  <c r="BU107" i="1"/>
  <c r="BH6" i="1"/>
  <c r="BP6" i="1"/>
  <c r="BZ6" i="1"/>
  <c r="CD6" i="1"/>
  <c r="BU97" i="1"/>
  <c r="BU108" i="1"/>
  <c r="BT6" i="1"/>
  <c r="BQ6" i="1"/>
  <c r="BQ83" i="1" s="1"/>
  <c r="BM6" i="1"/>
  <c r="BV6" i="1"/>
  <c r="CH21" i="1"/>
  <c r="CH90" i="1"/>
  <c r="CH60" i="1"/>
  <c r="BK106" i="1"/>
  <c r="BZ98" i="1"/>
  <c r="BL95" i="1"/>
  <c r="BK96" i="1"/>
  <c r="BK15" i="1"/>
  <c r="BK27" i="1"/>
  <c r="BW49" i="1"/>
  <c r="CE105" i="1"/>
  <c r="S49" i="2" s="1"/>
  <c r="CE82" i="1"/>
  <c r="CL107" i="1"/>
  <c r="CL36" i="1"/>
  <c r="CK105" i="1"/>
  <c r="S62" i="2" s="1"/>
  <c r="BW65" i="1"/>
  <c r="BJ68" i="1"/>
  <c r="BJ40" i="1"/>
  <c r="CE110" i="1"/>
  <c r="CL89" i="1"/>
  <c r="CL101" i="1"/>
  <c r="CL18" i="1"/>
  <c r="CL26" i="1"/>
  <c r="CL59" i="1"/>
  <c r="CE36" i="1"/>
  <c r="CL99" i="1"/>
  <c r="CK69" i="1"/>
  <c r="CK107" i="1"/>
  <c r="CK99" i="1"/>
  <c r="CK108" i="1"/>
  <c r="CK23" i="1"/>
  <c r="CK25" i="1"/>
  <c r="CK9" i="1"/>
  <c r="CK81" i="1"/>
  <c r="CK45" i="1"/>
  <c r="CK59" i="1"/>
  <c r="CE83" i="1"/>
  <c r="CL81" i="1"/>
  <c r="CE109" i="1"/>
  <c r="CL85" i="1"/>
  <c r="BW23" i="1"/>
  <c r="BX35" i="1"/>
  <c r="BX62" i="1"/>
  <c r="BX87" i="1"/>
  <c r="BX74" i="1"/>
  <c r="BX27" i="1"/>
  <c r="BX68" i="1"/>
  <c r="BX54" i="1"/>
  <c r="BX78" i="1"/>
  <c r="BX57" i="1"/>
  <c r="BX102" i="1"/>
  <c r="BQ40" i="1"/>
  <c r="BX40" i="1"/>
  <c r="BT93" i="1"/>
  <c r="BT29" i="1"/>
  <c r="BT96" i="1"/>
  <c r="BT22" i="1"/>
  <c r="BT80" i="1"/>
  <c r="BT56" i="1"/>
  <c r="BT43" i="1"/>
  <c r="BT51" i="1"/>
  <c r="BT13" i="1"/>
  <c r="BT48" i="1"/>
  <c r="BT47" i="1"/>
  <c r="BT88" i="1"/>
  <c r="BT15" i="1"/>
  <c r="BT75" i="1"/>
  <c r="BT41" i="1"/>
  <c r="BT52" i="1"/>
  <c r="BT44" i="1"/>
  <c r="BT12" i="1"/>
  <c r="BT72" i="1"/>
  <c r="BT58" i="1"/>
  <c r="BT102" i="1"/>
  <c r="BT53" i="1"/>
  <c r="BT17" i="1"/>
  <c r="BT33" i="1"/>
  <c r="BT26" i="1"/>
  <c r="BT106" i="1"/>
  <c r="BT64" i="1"/>
  <c r="BT30" i="1"/>
  <c r="BT78" i="1"/>
  <c r="BT42" i="1"/>
  <c r="BT63" i="1"/>
  <c r="BT86" i="1"/>
  <c r="BT20" i="1"/>
  <c r="BT24" i="1"/>
  <c r="BT98" i="1"/>
  <c r="BT100" i="1"/>
  <c r="BT61" i="1"/>
  <c r="BT84" i="1"/>
  <c r="BT55" i="1"/>
  <c r="BT34" i="1"/>
  <c r="BT60" i="1"/>
  <c r="BT28" i="1"/>
  <c r="BT39" i="1"/>
  <c r="BT95" i="1"/>
  <c r="BT46" i="1"/>
  <c r="BT32" i="1"/>
  <c r="BT21" i="1"/>
  <c r="BT70" i="1"/>
  <c r="BT10" i="1"/>
  <c r="BT68" i="1"/>
  <c r="BT11" i="1"/>
  <c r="BT92" i="1"/>
  <c r="BT104" i="1"/>
  <c r="BT62" i="1"/>
  <c r="BT66" i="1"/>
  <c r="BT110" i="1"/>
  <c r="BT67" i="1"/>
  <c r="BT87" i="1"/>
  <c r="BT27" i="1"/>
  <c r="BT18" i="1"/>
  <c r="BT50" i="1"/>
  <c r="BT54" i="1"/>
  <c r="BT40" i="1"/>
  <c r="BT35" i="1"/>
  <c r="BT94" i="1"/>
  <c r="BT79" i="1"/>
  <c r="BT14" i="1"/>
  <c r="BT89" i="1"/>
  <c r="BT90" i="1"/>
  <c r="BT91" i="1"/>
  <c r="BT16" i="1"/>
  <c r="BU101" i="1"/>
  <c r="BU95" i="1"/>
  <c r="BU75" i="1"/>
  <c r="BU93" i="1"/>
  <c r="BU19" i="1"/>
  <c r="BU13" i="1"/>
  <c r="BU48" i="1"/>
  <c r="BU35" i="1"/>
  <c r="BU66" i="1"/>
  <c r="BU32" i="1"/>
  <c r="CH57" i="1"/>
  <c r="CB66" i="1"/>
  <c r="CB37" i="1"/>
  <c r="BU76" i="1"/>
  <c r="BU42" i="1"/>
  <c r="BU40" i="1"/>
  <c r="BU51" i="1"/>
  <c r="BU26" i="1"/>
  <c r="BU24" i="1"/>
  <c r="BU14" i="1"/>
  <c r="BU104" i="1"/>
  <c r="BU21" i="1"/>
  <c r="BU57" i="1"/>
  <c r="CH72" i="1"/>
  <c r="CB55" i="1"/>
  <c r="CB102" i="1"/>
  <c r="CB95" i="1"/>
  <c r="BH73" i="1"/>
  <c r="BU43" i="1"/>
  <c r="BU84" i="1"/>
  <c r="BU79" i="1"/>
  <c r="BU33" i="1"/>
  <c r="BU28" i="1"/>
  <c r="BU102" i="1"/>
  <c r="BU54" i="1"/>
  <c r="BU64" i="1"/>
  <c r="BU17" i="1"/>
  <c r="BU58" i="1"/>
  <c r="BU110" i="1"/>
  <c r="CB19" i="1"/>
  <c r="CB61" i="1"/>
  <c r="BU90" i="1"/>
  <c r="BU10" i="1"/>
  <c r="BU71" i="1"/>
  <c r="BU38" i="1"/>
  <c r="BU50" i="1"/>
  <c r="BU47" i="1"/>
  <c r="BU98" i="1"/>
  <c r="BU68" i="1"/>
  <c r="BU55" i="1"/>
  <c r="BU78" i="1"/>
  <c r="CH84" i="1"/>
  <c r="CH42" i="1"/>
  <c r="CB98" i="1"/>
  <c r="CB51" i="1"/>
  <c r="CB88" i="1"/>
  <c r="BU106" i="1"/>
  <c r="BU22" i="1"/>
  <c r="BU74" i="1"/>
  <c r="BU87" i="1"/>
  <c r="BU62" i="1"/>
  <c r="BU63" i="1"/>
  <c r="BU91" i="1"/>
  <c r="BU61" i="1"/>
  <c r="BU20" i="1"/>
  <c r="BU46" i="1"/>
  <c r="CH20" i="1"/>
  <c r="CH27" i="1"/>
  <c r="CB62" i="1"/>
  <c r="CB100" i="1"/>
  <c r="CB54" i="1"/>
  <c r="BU41" i="1"/>
  <c r="BU30" i="1"/>
  <c r="BU37" i="1"/>
  <c r="BU60" i="1"/>
  <c r="BU15" i="1"/>
  <c r="BU29" i="1"/>
  <c r="BU100" i="1"/>
  <c r="BU53" i="1"/>
  <c r="BU11" i="1"/>
  <c r="CB29" i="1"/>
  <c r="CB71" i="1"/>
  <c r="CB101" i="1"/>
  <c r="BH26" i="1"/>
  <c r="BH64" i="1"/>
  <c r="CA83" i="1"/>
  <c r="BI99" i="1"/>
  <c r="BK65" i="1"/>
  <c r="BK36" i="1"/>
  <c r="CF108" i="1"/>
  <c r="BK103" i="1"/>
  <c r="BK69" i="1"/>
  <c r="BW84" i="1"/>
  <c r="R20" i="2"/>
  <c r="R34" i="2"/>
  <c r="R49" i="2"/>
  <c r="R63" i="2"/>
  <c r="R48" i="2"/>
  <c r="R64" i="2"/>
  <c r="R35" i="2"/>
  <c r="BF55" i="1"/>
  <c r="BF61" i="1"/>
  <c r="BF37" i="1"/>
  <c r="BF78" i="1"/>
  <c r="BF62" i="1"/>
  <c r="BF106" i="1"/>
  <c r="BF26" i="1"/>
  <c r="BF96" i="1"/>
  <c r="BF75" i="1"/>
  <c r="BF34" i="1"/>
  <c r="BF56" i="1"/>
  <c r="BF95" i="1"/>
  <c r="BF92" i="1"/>
  <c r="BF39" i="1"/>
  <c r="BF102" i="1"/>
  <c r="BF30" i="1"/>
  <c r="BF35" i="1"/>
  <c r="BF14" i="1"/>
  <c r="BF38" i="1"/>
  <c r="BF79" i="1"/>
  <c r="BF22" i="1"/>
  <c r="BF104" i="1"/>
  <c r="BF87" i="1"/>
  <c r="BF74" i="1"/>
  <c r="BF33" i="1"/>
  <c r="BF42" i="1"/>
  <c r="BF21" i="1"/>
  <c r="BF27" i="1"/>
  <c r="BF13" i="1"/>
  <c r="BF12" i="1"/>
  <c r="BF54" i="1"/>
  <c r="BF73" i="1"/>
  <c r="BF68" i="1"/>
  <c r="BF60" i="1"/>
  <c r="BF71" i="1"/>
  <c r="BF44" i="1"/>
  <c r="BF94" i="1"/>
  <c r="BF63" i="1"/>
  <c r="BF43" i="1"/>
  <c r="BF50" i="1"/>
  <c r="BF17" i="1"/>
  <c r="BF64" i="1"/>
  <c r="BF52" i="1"/>
  <c r="BF51" i="1"/>
  <c r="BF70" i="1"/>
  <c r="BF48" i="1"/>
  <c r="BF32" i="1"/>
  <c r="BF67" i="1"/>
  <c r="BF91" i="1"/>
  <c r="BF89" i="1"/>
  <c r="BF53" i="1"/>
  <c r="BF93" i="1"/>
  <c r="BF24" i="1"/>
  <c r="BF46" i="1"/>
  <c r="BF28" i="1"/>
  <c r="BF31" i="1"/>
  <c r="BF88" i="1"/>
  <c r="BF84" i="1"/>
  <c r="BF80" i="1"/>
  <c r="BF66" i="1"/>
  <c r="BF19" i="1"/>
  <c r="BF57" i="1"/>
  <c r="BF41" i="1"/>
  <c r="BF76" i="1"/>
  <c r="BF100" i="1"/>
  <c r="BF10" i="1"/>
  <c r="BF101" i="1"/>
  <c r="BF86" i="1"/>
  <c r="BF16" i="1"/>
  <c r="BF15" i="1"/>
  <c r="BF29" i="1"/>
  <c r="BF90" i="1"/>
  <c r="BF72" i="1"/>
  <c r="BF40" i="1"/>
  <c r="BF18" i="1"/>
  <c r="BF98" i="1"/>
  <c r="BF58" i="1"/>
  <c r="BF47" i="1"/>
  <c r="BF20" i="1"/>
  <c r="BF11" i="1"/>
  <c r="BE84" i="1"/>
  <c r="BE30" i="1"/>
  <c r="BE72" i="1"/>
  <c r="BE53" i="1"/>
  <c r="BE86" i="1"/>
  <c r="BE42" i="1"/>
  <c r="BE93" i="1"/>
  <c r="BE62" i="1"/>
  <c r="BE18" i="1"/>
  <c r="BE92" i="1"/>
  <c r="BE10" i="1"/>
  <c r="BE67" i="1"/>
  <c r="BE66" i="1"/>
  <c r="BE89" i="1"/>
  <c r="BE88" i="1"/>
  <c r="BE76" i="1"/>
  <c r="BE102" i="1"/>
  <c r="BE50" i="1"/>
  <c r="BE47" i="1"/>
  <c r="BE58" i="1"/>
  <c r="BE71" i="1"/>
  <c r="BE41" i="1"/>
  <c r="BE32" i="1"/>
  <c r="BE68" i="1"/>
  <c r="BE101" i="1"/>
  <c r="BE79" i="1"/>
  <c r="BE17" i="1"/>
  <c r="BE22" i="1"/>
  <c r="BE40" i="1"/>
  <c r="BE13" i="1"/>
  <c r="BE44" i="1"/>
  <c r="BE64" i="1"/>
  <c r="BE100" i="1"/>
  <c r="BE21" i="1"/>
  <c r="BE63" i="1"/>
  <c r="BE15" i="1"/>
  <c r="BE51" i="1"/>
  <c r="BE38" i="1"/>
  <c r="BE46" i="1"/>
  <c r="BE60" i="1"/>
  <c r="BE33" i="1"/>
  <c r="BE48" i="1"/>
  <c r="BE16" i="1"/>
  <c r="BE12" i="1"/>
  <c r="BE24" i="1"/>
  <c r="BE56" i="1"/>
  <c r="BE75" i="1"/>
  <c r="BE39" i="1"/>
  <c r="BE55" i="1"/>
  <c r="BE61" i="1"/>
  <c r="BE91" i="1"/>
  <c r="BE34" i="1"/>
  <c r="BE43" i="1"/>
  <c r="BE29" i="1"/>
  <c r="BE26" i="1"/>
  <c r="BE74" i="1"/>
  <c r="BE80" i="1"/>
  <c r="BE90" i="1"/>
  <c r="BE57" i="1"/>
  <c r="BE11" i="1"/>
  <c r="BE54" i="1"/>
  <c r="BE19" i="1"/>
  <c r="BE104" i="1"/>
  <c r="BE31" i="1"/>
  <c r="BE20" i="1"/>
  <c r="BE37" i="1"/>
  <c r="BE52" i="1"/>
  <c r="BE95" i="1"/>
  <c r="BE94" i="1"/>
  <c r="BE35" i="1"/>
  <c r="BE28" i="1"/>
  <c r="BE73" i="1"/>
  <c r="BE70" i="1"/>
  <c r="BE96" i="1"/>
  <c r="BE78" i="1"/>
  <c r="BE87" i="1"/>
  <c r="BE98" i="1"/>
  <c r="BE27" i="1"/>
  <c r="BE14" i="1"/>
  <c r="BE106" i="1"/>
  <c r="O48" i="2"/>
  <c r="Q61" i="1"/>
  <c r="R37" i="1"/>
  <c r="Q104" i="1"/>
  <c r="S98" i="1"/>
  <c r="Q96" i="1"/>
  <c r="S90" i="1"/>
  <c r="R85" i="1"/>
  <c r="S82" i="1"/>
  <c r="R76" i="1"/>
  <c r="S73" i="1"/>
  <c r="Q71" i="1"/>
  <c r="Q54" i="1"/>
  <c r="R51" i="1"/>
  <c r="S48" i="1"/>
  <c r="Q46" i="1"/>
  <c r="R43" i="1"/>
  <c r="Q38" i="1"/>
  <c r="S32" i="1"/>
  <c r="Q30" i="1"/>
  <c r="S24" i="1"/>
  <c r="R18" i="1"/>
  <c r="S15" i="1"/>
  <c r="R10" i="1"/>
  <c r="E56" i="2"/>
  <c r="Q109" i="1"/>
  <c r="Q85" i="1"/>
  <c r="AP8" i="1"/>
  <c r="AP72" i="1"/>
  <c r="AC101" i="1"/>
  <c r="AC52" i="1"/>
  <c r="E27" i="2"/>
  <c r="E41" i="2"/>
  <c r="Q76" i="1"/>
  <c r="BI8" i="1"/>
  <c r="S100" i="1"/>
  <c r="R95" i="1"/>
  <c r="AC11" i="1"/>
  <c r="BK8" i="1"/>
  <c r="Q63" i="1"/>
  <c r="Q93" i="1"/>
  <c r="S58" i="1"/>
  <c r="AP27" i="1"/>
  <c r="BN8" i="1"/>
  <c r="F20" i="2"/>
  <c r="AP88" i="1"/>
  <c r="AP79" i="1"/>
  <c r="AP71" i="1"/>
  <c r="AP63" i="1"/>
  <c r="AP54" i="1"/>
  <c r="AP46" i="1"/>
  <c r="AP38" i="1"/>
  <c r="AP22" i="1"/>
  <c r="AP13" i="1"/>
  <c r="AP9" i="1"/>
  <c r="BJ8" i="1"/>
  <c r="AP92" i="1"/>
  <c r="AP84" i="1"/>
  <c r="AP75" i="1"/>
  <c r="AP67" i="1"/>
  <c r="AP58" i="1"/>
  <c r="AP42" i="1"/>
  <c r="AP34" i="1"/>
  <c r="AP17" i="1"/>
  <c r="M43" i="2"/>
  <c r="M14" i="2"/>
  <c r="Q34" i="1"/>
  <c r="Q27" i="1"/>
  <c r="Q19" i="1"/>
  <c r="AP109" i="1"/>
  <c r="AP104" i="1"/>
  <c r="AP96" i="1"/>
  <c r="S21" i="1"/>
  <c r="L19" i="2"/>
  <c r="L34" i="2"/>
  <c r="L63" i="2"/>
  <c r="L35" i="2"/>
  <c r="L64" i="2"/>
  <c r="L20" i="2"/>
  <c r="L49" i="2"/>
  <c r="L48" i="2"/>
  <c r="M46" i="2"/>
  <c r="E57" i="2"/>
  <c r="E42" i="2"/>
  <c r="Q15" i="1"/>
  <c r="AP50" i="1"/>
  <c r="S56" i="1"/>
  <c r="Q40" i="1"/>
  <c r="BC100" i="1"/>
  <c r="CJ8" i="1"/>
  <c r="CF8" i="1"/>
  <c r="AP107" i="1"/>
  <c r="AP98" i="1"/>
  <c r="AP90" i="1"/>
  <c r="AP82" i="1"/>
  <c r="AP73" i="1"/>
  <c r="AP65" i="1"/>
  <c r="AP56" i="1"/>
  <c r="AP40" i="1"/>
  <c r="AP32" i="1"/>
  <c r="AP15" i="1"/>
  <c r="R109" i="1"/>
  <c r="S106" i="1"/>
  <c r="Q103" i="1"/>
  <c r="S97" i="1"/>
  <c r="Q95" i="1"/>
  <c r="R92" i="1"/>
  <c r="S89" i="1"/>
  <c r="Q87" i="1"/>
  <c r="R84" i="1"/>
  <c r="S81" i="1"/>
  <c r="Q78" i="1"/>
  <c r="R75" i="1"/>
  <c r="S72" i="1"/>
  <c r="R67" i="1"/>
  <c r="S64" i="1"/>
  <c r="R58" i="1"/>
  <c r="S55" i="1"/>
  <c r="Q53" i="1"/>
  <c r="R50" i="1"/>
  <c r="S47" i="1"/>
  <c r="Q45" i="1"/>
  <c r="R42" i="1"/>
  <c r="Q37" i="1"/>
  <c r="R34" i="1"/>
  <c r="S31" i="1"/>
  <c r="Q29" i="1"/>
  <c r="S23" i="1"/>
  <c r="R17" i="1"/>
  <c r="S14" i="1"/>
  <c r="N16" i="2"/>
  <c r="M17" i="2"/>
  <c r="CL8" i="1"/>
  <c r="BM8" i="1"/>
  <c r="R21" i="1"/>
  <c r="N45" i="2"/>
  <c r="BH8" i="1"/>
  <c r="R105" i="1"/>
  <c r="E30" i="2" s="1"/>
  <c r="AP52" i="1"/>
  <c r="Q88" i="1"/>
  <c r="Q79" i="1"/>
  <c r="AP80" i="1"/>
  <c r="N31" i="2"/>
  <c r="CH8" i="1"/>
  <c r="Q57" i="1"/>
  <c r="CM8" i="1"/>
  <c r="BL8" i="1"/>
  <c r="Q68" i="1"/>
  <c r="AP106" i="1"/>
  <c r="AP101" i="1"/>
  <c r="AP97" i="1"/>
  <c r="AP93" i="1"/>
  <c r="AP89" i="1"/>
  <c r="AP85" i="1"/>
  <c r="AP81" i="1"/>
  <c r="AP76" i="1"/>
  <c r="AP68" i="1"/>
  <c r="AP64" i="1"/>
  <c r="AP59" i="1"/>
  <c r="AP55" i="1"/>
  <c r="R68" i="1"/>
  <c r="R35" i="1"/>
  <c r="N60" i="2"/>
  <c r="M32" i="2"/>
  <c r="BO8" i="1"/>
  <c r="CG8" i="1"/>
  <c r="CI8" i="1"/>
  <c r="Q22" i="1"/>
  <c r="BE99" i="1"/>
  <c r="BE82" i="1"/>
  <c r="BE109" i="1"/>
  <c r="BE9" i="1"/>
  <c r="BE49" i="1"/>
  <c r="BE108" i="1"/>
  <c r="BE107" i="1"/>
  <c r="BE69" i="1"/>
  <c r="BE23" i="1"/>
  <c r="BE59" i="1"/>
  <c r="BE85" i="1"/>
  <c r="BE36" i="1"/>
  <c r="BE45" i="1"/>
  <c r="BE77" i="1"/>
  <c r="BE81" i="1"/>
  <c r="BE103" i="1"/>
  <c r="BE65" i="1"/>
  <c r="BE105" i="1"/>
  <c r="BE25" i="1"/>
  <c r="BE83" i="1"/>
  <c r="BE97" i="1"/>
  <c r="BG41" i="1"/>
  <c r="BG56" i="1"/>
  <c r="BG71" i="1"/>
  <c r="BG64" i="1"/>
  <c r="BG100" i="1"/>
  <c r="BG44" i="1"/>
  <c r="BG53" i="1"/>
  <c r="BG55" i="1"/>
  <c r="BG61" i="1"/>
  <c r="BG15" i="1"/>
  <c r="BG86" i="1"/>
  <c r="BG26" i="1"/>
  <c r="BG88" i="1"/>
  <c r="BG106" i="1"/>
  <c r="BG31" i="1"/>
  <c r="BG38" i="1"/>
  <c r="BG17" i="1"/>
  <c r="BG51" i="1"/>
  <c r="BG47" i="1"/>
  <c r="BG95" i="1"/>
  <c r="BG67" i="1"/>
  <c r="BG12" i="1"/>
  <c r="BG76" i="1"/>
  <c r="BG78" i="1"/>
  <c r="BG74" i="1"/>
  <c r="BG70" i="1"/>
  <c r="BG50" i="1"/>
  <c r="BG63" i="1"/>
  <c r="BG54" i="1"/>
  <c r="BG40" i="1"/>
  <c r="BG101" i="1"/>
  <c r="BG90" i="1"/>
  <c r="BG93" i="1"/>
  <c r="BG68" i="1"/>
  <c r="BG98" i="1"/>
  <c r="BG28" i="1"/>
  <c r="BG37" i="1"/>
  <c r="BG13" i="1"/>
  <c r="BG75" i="1"/>
  <c r="BG58" i="1"/>
  <c r="BG22" i="1"/>
  <c r="BG94" i="1"/>
  <c r="BG102" i="1"/>
  <c r="BG27" i="1"/>
  <c r="BG60" i="1"/>
  <c r="BG20" i="1"/>
  <c r="BG29" i="1"/>
  <c r="BG16" i="1"/>
  <c r="BG104" i="1"/>
  <c r="BG19" i="1"/>
  <c r="BG57" i="1"/>
  <c r="BG33" i="1"/>
  <c r="BG11" i="1"/>
  <c r="BG96" i="1"/>
  <c r="BG43" i="1"/>
  <c r="BG42" i="1"/>
  <c r="BG48" i="1"/>
  <c r="BG39" i="1"/>
  <c r="BG30" i="1"/>
  <c r="BG72" i="1"/>
  <c r="BG80" i="1"/>
  <c r="BG66" i="1"/>
  <c r="BG84" i="1"/>
  <c r="BG73" i="1"/>
  <c r="BG24" i="1"/>
  <c r="BG87" i="1"/>
  <c r="BG79" i="1"/>
  <c r="BG34" i="1"/>
  <c r="BG62" i="1"/>
  <c r="BG46" i="1"/>
  <c r="BG14" i="1"/>
  <c r="BG91" i="1"/>
  <c r="BG10" i="1"/>
  <c r="BG35" i="1"/>
  <c r="BG92" i="1"/>
  <c r="BG18" i="1"/>
  <c r="BG52" i="1"/>
  <c r="BG21" i="1"/>
  <c r="BG89" i="1"/>
  <c r="BG32" i="1"/>
  <c r="D13" i="2"/>
  <c r="P33" i="2"/>
  <c r="AC88" i="1"/>
  <c r="Q25" i="1"/>
  <c r="N19" i="2"/>
  <c r="N49" i="2"/>
  <c r="N35" i="2"/>
  <c r="N64" i="2"/>
  <c r="M28" i="2"/>
  <c r="P14" i="2"/>
  <c r="D57" i="2"/>
  <c r="P30" i="2"/>
  <c r="Q105" i="1"/>
  <c r="Q73" i="1"/>
  <c r="N13" i="2"/>
  <c r="N42" i="2"/>
  <c r="N28" i="2"/>
  <c r="N57" i="2"/>
  <c r="M29" i="2"/>
  <c r="P31" i="2"/>
  <c r="P34" i="2"/>
  <c r="Q50" i="1"/>
  <c r="N18" i="2"/>
  <c r="N43" i="2"/>
  <c r="N33" i="2"/>
  <c r="N58" i="2"/>
  <c r="M30" i="2"/>
  <c r="P16" i="2"/>
  <c r="P18" i="2"/>
  <c r="D42" i="2"/>
  <c r="P32" i="2"/>
  <c r="Q86" i="1"/>
  <c r="Q48" i="1"/>
  <c r="Q75" i="1"/>
  <c r="Q108" i="1"/>
  <c r="AC84" i="1"/>
  <c r="AC79" i="1"/>
  <c r="AC77" i="1"/>
  <c r="AC62" i="1"/>
  <c r="N17" i="2"/>
  <c r="N44" i="2"/>
  <c r="N32" i="2"/>
  <c r="N59" i="2"/>
  <c r="M31" i="2"/>
  <c r="M60" i="2"/>
  <c r="N15" i="2"/>
  <c r="N46" i="2"/>
  <c r="N30" i="2"/>
  <c r="N61" i="2"/>
  <c r="M33" i="2"/>
  <c r="P35" i="2"/>
  <c r="M45" i="2"/>
  <c r="P13" i="2"/>
  <c r="N14" i="2"/>
  <c r="N29" i="2"/>
  <c r="M34" i="2"/>
  <c r="M63" i="2"/>
  <c r="P19" i="2"/>
  <c r="P15" i="2"/>
  <c r="N20" i="2"/>
  <c r="N34" i="2"/>
  <c r="M35" i="2"/>
  <c r="CB91" i="1" l="1"/>
  <c r="CB18" i="1"/>
  <c r="CB41" i="1"/>
  <c r="CB79" i="1"/>
  <c r="CB92" i="1"/>
  <c r="CB16" i="1"/>
  <c r="CB63" i="1"/>
  <c r="CB67" i="1"/>
  <c r="CB46" i="1"/>
  <c r="CB72" i="1"/>
  <c r="CB52" i="1"/>
  <c r="CB87" i="1"/>
  <c r="CB42" i="1"/>
  <c r="CB39" i="1"/>
  <c r="CB86" i="1"/>
  <c r="CB57" i="1"/>
  <c r="CB58" i="1"/>
  <c r="CB47" i="1"/>
  <c r="CB22" i="1"/>
  <c r="CB80" i="1"/>
  <c r="CB76" i="1"/>
  <c r="CB89" i="1"/>
  <c r="CB73" i="1"/>
  <c r="CB53" i="1"/>
  <c r="CB50" i="1"/>
  <c r="CB31" i="1"/>
  <c r="CB34" i="1"/>
  <c r="CB38" i="1"/>
  <c r="CB14" i="1"/>
  <c r="CB104" i="1"/>
  <c r="CB60" i="1"/>
  <c r="CB78" i="1"/>
  <c r="CB106" i="1"/>
  <c r="CB11" i="1"/>
  <c r="CB26" i="1"/>
  <c r="CB56" i="1"/>
  <c r="CB44" i="1"/>
  <c r="CA21" i="1"/>
  <c r="BZ106" i="1"/>
  <c r="BZ16" i="1"/>
  <c r="BR106" i="1"/>
  <c r="BZ62" i="1"/>
  <c r="BZ20" i="1"/>
  <c r="BZ91" i="1"/>
  <c r="BZ71" i="1"/>
  <c r="BR84" i="1"/>
  <c r="BZ44" i="1"/>
  <c r="BZ33" i="1"/>
  <c r="BZ60" i="1"/>
  <c r="BZ102" i="1"/>
  <c r="BZ43" i="1"/>
  <c r="BZ22" i="1"/>
  <c r="BQ71" i="1"/>
  <c r="BI92" i="1"/>
  <c r="BQ43" i="1"/>
  <c r="BQ63" i="1"/>
  <c r="BQ11" i="1"/>
  <c r="BX91" i="1"/>
  <c r="BX76" i="1"/>
  <c r="BX53" i="1"/>
  <c r="BX17" i="1"/>
  <c r="BX50" i="1"/>
  <c r="BX93" i="1"/>
  <c r="CF30" i="1"/>
  <c r="BH55" i="1"/>
  <c r="BH50" i="1"/>
  <c r="BX38" i="1"/>
  <c r="BX28" i="1"/>
  <c r="BX75" i="1"/>
  <c r="BX56" i="1"/>
  <c r="BX80" i="1"/>
  <c r="BX73" i="1"/>
  <c r="BX106" i="1"/>
  <c r="BX31" i="1"/>
  <c r="BX32" i="1"/>
  <c r="BX51" i="1"/>
  <c r="BH87" i="1"/>
  <c r="BX72" i="1"/>
  <c r="BX44" i="1"/>
  <c r="BX95" i="1"/>
  <c r="BX22" i="1"/>
  <c r="BX15" i="1"/>
  <c r="BX64" i="1"/>
  <c r="BX71" i="1"/>
  <c r="BX18" i="1"/>
  <c r="BX104" i="1"/>
  <c r="BX84" i="1"/>
  <c r="BH54" i="1"/>
  <c r="BX12" i="1"/>
  <c r="BH10" i="1"/>
  <c r="BH79" i="1"/>
  <c r="BX10" i="1"/>
  <c r="BX24" i="1"/>
  <c r="BX61" i="1"/>
  <c r="BX70" i="1"/>
  <c r="BX48" i="1"/>
  <c r="BX79" i="1"/>
  <c r="BX100" i="1"/>
  <c r="BX98" i="1"/>
  <c r="BX37" i="1"/>
  <c r="BX55" i="1"/>
  <c r="BX16" i="1"/>
  <c r="BH51" i="1"/>
  <c r="BH84" i="1"/>
  <c r="BX58" i="1"/>
  <c r="BX41" i="1"/>
  <c r="BX52" i="1"/>
  <c r="BX60" i="1"/>
  <c r="BX39" i="1"/>
  <c r="BX21" i="1"/>
  <c r="BX34" i="1"/>
  <c r="BX29" i="1"/>
  <c r="BX90" i="1"/>
  <c r="BX110" i="1"/>
  <c r="BX63" i="1"/>
  <c r="BX19" i="1"/>
  <c r="BX86" i="1"/>
  <c r="BX20" i="1"/>
  <c r="BX46" i="1"/>
  <c r="BX30" i="1"/>
  <c r="BX89" i="1"/>
  <c r="BX101" i="1"/>
  <c r="BX67" i="1"/>
  <c r="BX13" i="1"/>
  <c r="BX42" i="1"/>
  <c r="BX26" i="1"/>
  <c r="BX43" i="1"/>
  <c r="BX47" i="1"/>
  <c r="BX11" i="1"/>
  <c r="BX94" i="1"/>
  <c r="BX14" i="1"/>
  <c r="BX66" i="1"/>
  <c r="BK49" i="1"/>
  <c r="BK59" i="1"/>
  <c r="BK107" i="1"/>
  <c r="BI108" i="1"/>
  <c r="BH91" i="1"/>
  <c r="BH95" i="1"/>
  <c r="BH22" i="1"/>
  <c r="BH27" i="1"/>
  <c r="BH104" i="1"/>
  <c r="BH72" i="1"/>
  <c r="BK54" i="1"/>
  <c r="BH68" i="1"/>
  <c r="BH86" i="1"/>
  <c r="BH40" i="1"/>
  <c r="BH44" i="1"/>
  <c r="BH15" i="1"/>
  <c r="BH70" i="1"/>
  <c r="BH102" i="1"/>
  <c r="BK19" i="1"/>
  <c r="BH57" i="1"/>
  <c r="BH42" i="1"/>
  <c r="BH34" i="1"/>
  <c r="BH66" i="1"/>
  <c r="BH53" i="1"/>
  <c r="BH32" i="1"/>
  <c r="BH62" i="1"/>
  <c r="BH33" i="1"/>
  <c r="BK20" i="1"/>
  <c r="BH71" i="1"/>
  <c r="BH28" i="1"/>
  <c r="BH92" i="1"/>
  <c r="BH29" i="1"/>
  <c r="BH19" i="1"/>
  <c r="BH13" i="1"/>
  <c r="BH76" i="1"/>
  <c r="BH67" i="1"/>
  <c r="BH80" i="1"/>
  <c r="BK76" i="1"/>
  <c r="BH90" i="1"/>
  <c r="BH24" i="1"/>
  <c r="BH39" i="1"/>
  <c r="BH88" i="1"/>
  <c r="BH89" i="1"/>
  <c r="BH93" i="1"/>
  <c r="BH31" i="1"/>
  <c r="BH74" i="1"/>
  <c r="BJ23" i="1"/>
  <c r="BH12" i="1"/>
  <c r="BH16" i="1"/>
  <c r="BH48" i="1"/>
  <c r="BH35" i="1"/>
  <c r="BH63" i="1"/>
  <c r="BH46" i="1"/>
  <c r="BW70" i="1"/>
  <c r="BH37" i="1"/>
  <c r="BH94" i="1"/>
  <c r="BH47" i="1"/>
  <c r="BH96" i="1"/>
  <c r="BH41" i="1"/>
  <c r="BH43" i="1"/>
  <c r="BH98" i="1"/>
  <c r="BH38" i="1"/>
  <c r="BK93" i="1"/>
  <c r="BH17" i="1"/>
  <c r="BW37" i="1"/>
  <c r="CF14" i="1"/>
  <c r="BQ31" i="1"/>
  <c r="BQ92" i="1"/>
  <c r="BQ80" i="1"/>
  <c r="BQ30" i="1"/>
  <c r="BQ102" i="1"/>
  <c r="CG66" i="1"/>
  <c r="BQ29" i="1"/>
  <c r="BQ15" i="1"/>
  <c r="BW72" i="1"/>
  <c r="BQ24" i="1"/>
  <c r="BQ66" i="1"/>
  <c r="BQ106" i="1"/>
  <c r="BQ37" i="1"/>
  <c r="BQ41" i="1"/>
  <c r="CG87" i="1"/>
  <c r="BI94" i="1"/>
  <c r="BI37" i="1"/>
  <c r="BQ62" i="1"/>
  <c r="BQ87" i="1"/>
  <c r="BQ89" i="1"/>
  <c r="BQ38" i="1"/>
  <c r="BQ67" i="1"/>
  <c r="BQ20" i="1"/>
  <c r="BQ90" i="1"/>
  <c r="BQ34" i="1"/>
  <c r="BI87" i="1"/>
  <c r="BI60" i="1"/>
  <c r="BI18" i="1"/>
  <c r="BQ56" i="1"/>
  <c r="CF78" i="1"/>
  <c r="BQ101" i="1"/>
  <c r="BQ79" i="1"/>
  <c r="BQ95" i="1"/>
  <c r="BQ91" i="1"/>
  <c r="BQ18" i="1"/>
  <c r="BQ55" i="1"/>
  <c r="CG94" i="1"/>
  <c r="BP13" i="1"/>
  <c r="BI76" i="1"/>
  <c r="BI42" i="1"/>
  <c r="BQ100" i="1"/>
  <c r="BQ19" i="1"/>
  <c r="BQ96" i="1"/>
  <c r="BQ51" i="1"/>
  <c r="BQ64" i="1"/>
  <c r="BQ54" i="1"/>
  <c r="BQ84" i="1"/>
  <c r="BQ60" i="1"/>
  <c r="BI21" i="1"/>
  <c r="BI61" i="1"/>
  <c r="BQ78" i="1"/>
  <c r="BI44" i="1"/>
  <c r="BW90" i="1"/>
  <c r="BQ57" i="1"/>
  <c r="BQ68" i="1"/>
  <c r="BQ39" i="1"/>
  <c r="BQ53" i="1"/>
  <c r="BQ73" i="1"/>
  <c r="BQ35" i="1"/>
  <c r="BI40" i="1"/>
  <c r="BI11" i="1"/>
  <c r="BQ23" i="1"/>
  <c r="BK77" i="1"/>
  <c r="BK85" i="1"/>
  <c r="CE23" i="1"/>
  <c r="CE103" i="1"/>
  <c r="CL82" i="1"/>
  <c r="CE45" i="1"/>
  <c r="BQ109" i="1"/>
  <c r="CL105" i="1"/>
  <c r="S63" i="2" s="1"/>
  <c r="CE99" i="1"/>
  <c r="CE107" i="1"/>
  <c r="BW97" i="1"/>
  <c r="BK97" i="1"/>
  <c r="BK81" i="1"/>
  <c r="BW83" i="1"/>
  <c r="CL9" i="1"/>
  <c r="BW82" i="1"/>
  <c r="CL103" i="1"/>
  <c r="BQ81" i="1"/>
  <c r="CL25" i="1"/>
  <c r="CL97" i="1"/>
  <c r="E49" i="2"/>
  <c r="E35" i="2"/>
  <c r="E20" i="2"/>
  <c r="F35" i="2"/>
  <c r="E59" i="2"/>
  <c r="F49" i="2"/>
  <c r="D20" i="2"/>
  <c r="D49" i="2"/>
  <c r="D64" i="2"/>
  <c r="D35" i="2"/>
  <c r="CE97" i="1"/>
  <c r="CE85" i="1"/>
  <c r="CE59" i="1"/>
  <c r="CL49" i="1"/>
  <c r="CL45" i="1"/>
  <c r="CL108" i="1"/>
  <c r="CL83" i="1"/>
  <c r="CL69" i="1"/>
  <c r="CL23" i="1"/>
  <c r="CL77" i="1"/>
  <c r="CL65" i="1"/>
  <c r="CE49" i="1"/>
  <c r="CB68" i="1"/>
  <c r="CB96" i="1"/>
  <c r="CB35" i="1"/>
  <c r="CB64" i="1"/>
  <c r="CB27" i="1"/>
  <c r="CB32" i="1"/>
  <c r="CB84" i="1"/>
  <c r="CB30" i="1"/>
  <c r="CB10" i="1"/>
  <c r="CB94" i="1"/>
  <c r="CG68" i="1"/>
  <c r="CB70" i="1"/>
  <c r="CB13" i="1"/>
  <c r="BR29" i="1"/>
  <c r="BI106" i="1"/>
  <c r="BI55" i="1"/>
  <c r="BI68" i="1"/>
  <c r="BI12" i="1"/>
  <c r="BI47" i="1"/>
  <c r="BR43" i="1"/>
  <c r="BI27" i="1"/>
  <c r="BI29" i="1"/>
  <c r="CA10" i="1"/>
  <c r="BR22" i="1"/>
  <c r="BI46" i="1"/>
  <c r="BI64" i="1"/>
  <c r="BI33" i="1"/>
  <c r="CA51" i="1"/>
  <c r="BR51" i="1"/>
  <c r="BI20" i="1"/>
  <c r="BI63" i="1"/>
  <c r="BI30" i="1"/>
  <c r="BI101" i="1"/>
  <c r="BI43" i="1"/>
  <c r="CF92" i="1"/>
  <c r="BI102" i="1"/>
  <c r="BI28" i="1"/>
  <c r="BI51" i="1"/>
  <c r="BI31" i="1"/>
  <c r="BW104" i="1"/>
  <c r="CL56" i="1"/>
  <c r="BW44" i="1"/>
  <c r="BW46" i="1"/>
  <c r="CL17" i="1"/>
  <c r="BW89" i="1"/>
  <c r="BW91" i="1"/>
  <c r="CL70" i="1"/>
  <c r="CL31" i="1"/>
  <c r="BW66" i="1"/>
  <c r="BW68" i="1"/>
  <c r="CL39" i="1"/>
  <c r="CL33" i="1"/>
  <c r="CL72" i="1"/>
  <c r="BW30" i="1"/>
  <c r="BW102" i="1"/>
  <c r="CL87" i="1"/>
  <c r="CL12" i="1"/>
  <c r="BO108" i="1"/>
  <c r="BO9" i="1"/>
  <c r="BO59" i="1"/>
  <c r="CA103" i="1"/>
  <c r="CA49" i="1"/>
  <c r="CA45" i="1"/>
  <c r="CA81" i="1"/>
  <c r="CA9" i="1"/>
  <c r="CA69" i="1"/>
  <c r="CA82" i="1"/>
  <c r="CA105" i="1"/>
  <c r="S45" i="2" s="1"/>
  <c r="CA77" i="1"/>
  <c r="CA25" i="1"/>
  <c r="CA109" i="1"/>
  <c r="CA97" i="1"/>
  <c r="CA36" i="1"/>
  <c r="CA85" i="1"/>
  <c r="CA99" i="1"/>
  <c r="CA59" i="1"/>
  <c r="CA108" i="1"/>
  <c r="CF26" i="1"/>
  <c r="CF15" i="1"/>
  <c r="CG73" i="1"/>
  <c r="CG70" i="1"/>
  <c r="CL53" i="1"/>
  <c r="CL41" i="1"/>
  <c r="CE90" i="1"/>
  <c r="CA87" i="1"/>
  <c r="CL67" i="1"/>
  <c r="BI41" i="1"/>
  <c r="BI75" i="1"/>
  <c r="BI80" i="1"/>
  <c r="BI71" i="1"/>
  <c r="BI86" i="1"/>
  <c r="BI91" i="1"/>
  <c r="BI93" i="1"/>
  <c r="BI50" i="1"/>
  <c r="CF98" i="1"/>
  <c r="CG41" i="1"/>
  <c r="CG27" i="1"/>
  <c r="CG52" i="1"/>
  <c r="CG40" i="1"/>
  <c r="CG74" i="1"/>
  <c r="CL104" i="1"/>
  <c r="CL10" i="1"/>
  <c r="CL102" i="1"/>
  <c r="CE56" i="1"/>
  <c r="CA14" i="1"/>
  <c r="BP94" i="1"/>
  <c r="BI14" i="1"/>
  <c r="BI54" i="1"/>
  <c r="BI53" i="1"/>
  <c r="BI16" i="1"/>
  <c r="BI100" i="1"/>
  <c r="BI13" i="1"/>
  <c r="BI104" i="1"/>
  <c r="BI24" i="1"/>
  <c r="CF55" i="1"/>
  <c r="CF38" i="1"/>
  <c r="CG21" i="1"/>
  <c r="CG51" i="1"/>
  <c r="CG80" i="1"/>
  <c r="CL11" i="1"/>
  <c r="CL60" i="1"/>
  <c r="CL80" i="1"/>
  <c r="CE76" i="1"/>
  <c r="CA91" i="1"/>
  <c r="BP48" i="1"/>
  <c r="BI10" i="1"/>
  <c r="BI79" i="1"/>
  <c r="BI57" i="1"/>
  <c r="BI26" i="1"/>
  <c r="BI95" i="1"/>
  <c r="BI22" i="1"/>
  <c r="BI88" i="1"/>
  <c r="BI62" i="1"/>
  <c r="BI58" i="1"/>
  <c r="CF18" i="1"/>
  <c r="CF100" i="1"/>
  <c r="CF63" i="1"/>
  <c r="CF29" i="1"/>
  <c r="CG86" i="1"/>
  <c r="CG15" i="1"/>
  <c r="CG32" i="1"/>
  <c r="CA16" i="1"/>
  <c r="CA24" i="1"/>
  <c r="BI17" i="1"/>
  <c r="BI32" i="1"/>
  <c r="CF62" i="1"/>
  <c r="CF39" i="1"/>
  <c r="CF84" i="1"/>
  <c r="CF70" i="1"/>
  <c r="CG76" i="1"/>
  <c r="CG34" i="1"/>
  <c r="CL16" i="1"/>
  <c r="CL21" i="1"/>
  <c r="CL61" i="1"/>
  <c r="CA57" i="1"/>
  <c r="CA30" i="1"/>
  <c r="CA28" i="1"/>
  <c r="BI90" i="1"/>
  <c r="BI38" i="1"/>
  <c r="BI70" i="1"/>
  <c r="BI74" i="1"/>
  <c r="BI34" i="1"/>
  <c r="BI19" i="1"/>
  <c r="BI96" i="1"/>
  <c r="BI66" i="1"/>
  <c r="CF66" i="1"/>
  <c r="CF68" i="1"/>
  <c r="CF27" i="1"/>
  <c r="CF58" i="1"/>
  <c r="CG58" i="1"/>
  <c r="CG106" i="1"/>
  <c r="CG104" i="1"/>
  <c r="O28" i="2"/>
  <c r="BH75" i="1"/>
  <c r="BH52" i="1"/>
  <c r="CA75" i="1"/>
  <c r="BI72" i="1"/>
  <c r="BI98" i="1"/>
  <c r="BL104" i="1"/>
  <c r="BL78" i="1"/>
  <c r="CE24" i="1"/>
  <c r="BR34" i="1"/>
  <c r="BL92" i="1"/>
  <c r="BL15" i="1"/>
  <c r="BL72" i="1"/>
  <c r="BL66" i="1"/>
  <c r="BH18" i="1"/>
  <c r="BH56" i="1"/>
  <c r="CA95" i="1"/>
  <c r="BI56" i="1"/>
  <c r="BI84" i="1"/>
  <c r="BI15" i="1"/>
  <c r="BI39" i="1"/>
  <c r="CE33" i="1"/>
  <c r="BR94" i="1"/>
  <c r="BL62" i="1"/>
  <c r="BL57" i="1"/>
  <c r="BP38" i="1"/>
  <c r="CA67" i="1"/>
  <c r="BI52" i="1"/>
  <c r="BI78" i="1"/>
  <c r="BI48" i="1"/>
  <c r="BL53" i="1"/>
  <c r="BL14" i="1"/>
  <c r="BL87" i="1"/>
  <c r="BL44" i="1"/>
  <c r="BL50" i="1"/>
  <c r="O16" i="2"/>
  <c r="BL10" i="1"/>
  <c r="BL43" i="1"/>
  <c r="BI67" i="1"/>
  <c r="BI35" i="1"/>
  <c r="O29" i="2"/>
  <c r="O47" i="2"/>
  <c r="O57" i="2"/>
  <c r="CE35" i="1"/>
  <c r="BJ101" i="1"/>
  <c r="BJ70" i="1"/>
  <c r="BR73" i="1"/>
  <c r="BR18" i="1"/>
  <c r="BR74" i="1"/>
  <c r="BL80" i="1"/>
  <c r="BZ80" i="1"/>
  <c r="BZ39" i="1"/>
  <c r="BL100" i="1"/>
  <c r="BZ27" i="1"/>
  <c r="BL70" i="1"/>
  <c r="BL41" i="1"/>
  <c r="BL55" i="1"/>
  <c r="BZ40" i="1"/>
  <c r="CB93" i="1"/>
  <c r="CB28" i="1"/>
  <c r="CB74" i="1"/>
  <c r="CL48" i="1"/>
  <c r="CB90" i="1"/>
  <c r="O30" i="2"/>
  <c r="O63" i="2"/>
  <c r="O32" i="2"/>
  <c r="CE51" i="1"/>
  <c r="BJ10" i="1"/>
  <c r="BJ14" i="1"/>
  <c r="BJ75" i="1"/>
  <c r="BR14" i="1"/>
  <c r="BR88" i="1"/>
  <c r="BR11" i="1"/>
  <c r="BL37" i="1"/>
  <c r="BL64" i="1"/>
  <c r="BZ51" i="1"/>
  <c r="BL60" i="1"/>
  <c r="BZ14" i="1"/>
  <c r="BL96" i="1"/>
  <c r="BL54" i="1"/>
  <c r="BZ94" i="1"/>
  <c r="CB43" i="1"/>
  <c r="CB12" i="1"/>
  <c r="CL90" i="1"/>
  <c r="CB17" i="1"/>
  <c r="CB24" i="1"/>
  <c r="O20" i="2"/>
  <c r="O31" i="2"/>
  <c r="O42" i="2"/>
  <c r="BJ28" i="1"/>
  <c r="BJ50" i="1"/>
  <c r="BJ16" i="1"/>
  <c r="BR63" i="1"/>
  <c r="BR61" i="1"/>
  <c r="BR62" i="1"/>
  <c r="BL27" i="1"/>
  <c r="BL38" i="1"/>
  <c r="BZ38" i="1"/>
  <c r="BL17" i="1"/>
  <c r="BL90" i="1"/>
  <c r="BZ26" i="1"/>
  <c r="BZ86" i="1"/>
  <c r="BL68" i="1"/>
  <c r="BZ37" i="1"/>
  <c r="CB40" i="1"/>
  <c r="CB33" i="1"/>
  <c r="CL14" i="1"/>
  <c r="O44" i="2"/>
  <c r="BJ32" i="1"/>
  <c r="BJ52" i="1"/>
  <c r="BJ17" i="1"/>
  <c r="CK94" i="1"/>
  <c r="O43" i="2"/>
  <c r="O58" i="2"/>
  <c r="O13" i="2"/>
  <c r="O19" i="2"/>
  <c r="O15" i="2"/>
  <c r="BJ60" i="1"/>
  <c r="BJ71" i="1"/>
  <c r="BJ51" i="1"/>
  <c r="BR41" i="1"/>
  <c r="BR58" i="1"/>
  <c r="CK43" i="1"/>
  <c r="BL11" i="1"/>
  <c r="BL106" i="1"/>
  <c r="BL20" i="1"/>
  <c r="BL79" i="1"/>
  <c r="BL30" i="1"/>
  <c r="BL33" i="1"/>
  <c r="CB48" i="1"/>
  <c r="O59" i="2"/>
  <c r="BJ90" i="1"/>
  <c r="BJ38" i="1"/>
  <c r="CK16" i="1"/>
  <c r="O17" i="2"/>
  <c r="O34" i="2"/>
  <c r="O14" i="2"/>
  <c r="O18" i="2"/>
  <c r="O61" i="2"/>
  <c r="BJ66" i="1"/>
  <c r="BJ94" i="1"/>
  <c r="BR35" i="1"/>
  <c r="BR53" i="1"/>
  <c r="BR68" i="1"/>
  <c r="BL61" i="1"/>
  <c r="BL86" i="1"/>
  <c r="BL40" i="1"/>
  <c r="BL73" i="1"/>
  <c r="BL13" i="1"/>
  <c r="BL93" i="1"/>
  <c r="CB21" i="1"/>
  <c r="CB75" i="1"/>
  <c r="BO82" i="1"/>
  <c r="BO103" i="1"/>
  <c r="BO85" i="1"/>
  <c r="CE69" i="1"/>
  <c r="BW36" i="1"/>
  <c r="BO69" i="1"/>
  <c r="BO77" i="1"/>
  <c r="CE77" i="1"/>
  <c r="BW81" i="1"/>
  <c r="BO25" i="1"/>
  <c r="BO65" i="1"/>
  <c r="CE25" i="1"/>
  <c r="CE65" i="1"/>
  <c r="BW59" i="1"/>
  <c r="BO49" i="1"/>
  <c r="BO97" i="1"/>
  <c r="CE81" i="1"/>
  <c r="BO23" i="1"/>
  <c r="BL36" i="1"/>
  <c r="BO83" i="1"/>
  <c r="BO36" i="1"/>
  <c r="CE9" i="1"/>
  <c r="BO107" i="1"/>
  <c r="CK72" i="1"/>
  <c r="CK21" i="1"/>
  <c r="CK63" i="1"/>
  <c r="CK44" i="1"/>
  <c r="CK33" i="1"/>
  <c r="BL19" i="1"/>
  <c r="BL48" i="1"/>
  <c r="BL22" i="1"/>
  <c r="BL71" i="1"/>
  <c r="BL102" i="1"/>
  <c r="BL18" i="1"/>
  <c r="BL31" i="1"/>
  <c r="BL29" i="1"/>
  <c r="BL88" i="1"/>
  <c r="BL32" i="1"/>
  <c r="BL84" i="1"/>
  <c r="BL42" i="1"/>
  <c r="BL28" i="1"/>
  <c r="BL94" i="1"/>
  <c r="BL101" i="1"/>
  <c r="BL67" i="1"/>
  <c r="BL47" i="1"/>
  <c r="BL76" i="1"/>
  <c r="BL21" i="1"/>
  <c r="BL74" i="1"/>
  <c r="BL58" i="1"/>
  <c r="BL75" i="1"/>
  <c r="BL16" i="1"/>
  <c r="BL24" i="1"/>
  <c r="BL26" i="1"/>
  <c r="BL108" i="1"/>
  <c r="BL103" i="1"/>
  <c r="CB45" i="1"/>
  <c r="CB23" i="1"/>
  <c r="CB65" i="1"/>
  <c r="CB36" i="1"/>
  <c r="CB107" i="1"/>
  <c r="CB109" i="1"/>
  <c r="BL97" i="1"/>
  <c r="CB85" i="1"/>
  <c r="CB105" i="1"/>
  <c r="S46" i="2" s="1"/>
  <c r="CB99" i="1"/>
  <c r="BL23" i="1"/>
  <c r="CB59" i="1"/>
  <c r="CB81" i="1"/>
  <c r="BL85" i="1"/>
  <c r="CB103" i="1"/>
  <c r="CB69" i="1"/>
  <c r="BL107" i="1"/>
  <c r="CB25" i="1"/>
  <c r="BL25" i="1"/>
  <c r="CB108" i="1"/>
  <c r="BL65" i="1"/>
  <c r="BL109" i="1"/>
  <c r="CA86" i="1"/>
  <c r="CA18" i="1"/>
  <c r="CA42" i="1"/>
  <c r="BJ67" i="1"/>
  <c r="BJ47" i="1"/>
  <c r="BJ80" i="1"/>
  <c r="BJ54" i="1"/>
  <c r="BJ87" i="1"/>
  <c r="CA17" i="1"/>
  <c r="CA53" i="1"/>
  <c r="CA74" i="1"/>
  <c r="BJ43" i="1"/>
  <c r="BJ19" i="1"/>
  <c r="BJ48" i="1"/>
  <c r="BJ61" i="1"/>
  <c r="BJ62" i="1"/>
  <c r="CA93" i="1"/>
  <c r="CA38" i="1"/>
  <c r="CA98" i="1"/>
  <c r="BJ73" i="1"/>
  <c r="BJ30" i="1"/>
  <c r="BJ95" i="1"/>
  <c r="BJ20" i="1"/>
  <c r="BJ53" i="1"/>
  <c r="CA55" i="1"/>
  <c r="CA12" i="1"/>
  <c r="BJ35" i="1"/>
  <c r="BJ21" i="1"/>
  <c r="BJ24" i="1"/>
  <c r="BJ44" i="1"/>
  <c r="BK23" i="1"/>
  <c r="BK108" i="1"/>
  <c r="BK25" i="1"/>
  <c r="BK83" i="1"/>
  <c r="BK99" i="1"/>
  <c r="BJ99" i="1"/>
  <c r="BJ85" i="1"/>
  <c r="BJ109" i="1"/>
  <c r="BJ65" i="1"/>
  <c r="BJ97" i="1"/>
  <c r="BJ25" i="1"/>
  <c r="BJ36" i="1"/>
  <c r="BJ69" i="1"/>
  <c r="BJ49" i="1"/>
  <c r="BJ9" i="1"/>
  <c r="BJ45" i="1"/>
  <c r="BJ82" i="1"/>
  <c r="BQ105" i="1"/>
  <c r="S29" i="2" s="1"/>
  <c r="BQ59" i="1"/>
  <c r="BQ69" i="1"/>
  <c r="BQ103" i="1"/>
  <c r="BQ99" i="1"/>
  <c r="BQ107" i="1"/>
  <c r="BQ108" i="1"/>
  <c r="BQ25" i="1"/>
  <c r="BQ45" i="1"/>
  <c r="BQ77" i="1"/>
  <c r="BW75" i="1"/>
  <c r="BW110" i="1"/>
  <c r="BW53" i="1"/>
  <c r="CF10" i="1"/>
  <c r="CF88" i="1"/>
  <c r="CF67" i="1"/>
  <c r="CF42" i="1"/>
  <c r="CF90" i="1"/>
  <c r="CF64" i="1"/>
  <c r="CG61" i="1"/>
  <c r="BK72" i="1"/>
  <c r="BK22" i="1"/>
  <c r="CG39" i="1"/>
  <c r="CG91" i="1"/>
  <c r="CG14" i="1"/>
  <c r="CG48" i="1"/>
  <c r="CG30" i="1"/>
  <c r="CG88" i="1"/>
  <c r="CG13" i="1"/>
  <c r="CG96" i="1"/>
  <c r="CG28" i="1"/>
  <c r="CA61" i="1"/>
  <c r="CA15" i="1"/>
  <c r="CA29" i="1"/>
  <c r="CA44" i="1"/>
  <c r="CA106" i="1"/>
  <c r="CA96" i="1"/>
  <c r="BK88" i="1"/>
  <c r="BK71" i="1"/>
  <c r="BK12" i="1"/>
  <c r="BK73" i="1"/>
  <c r="BP71" i="1"/>
  <c r="BP90" i="1"/>
  <c r="BP95" i="1"/>
  <c r="BP34" i="1"/>
  <c r="CA39" i="1"/>
  <c r="CA84" i="1"/>
  <c r="CA101" i="1"/>
  <c r="BW11" i="1"/>
  <c r="BW24" i="1"/>
  <c r="BW10" i="1"/>
  <c r="CF12" i="1"/>
  <c r="CF80" i="1"/>
  <c r="CF52" i="1"/>
  <c r="CF34" i="1"/>
  <c r="CF48" i="1"/>
  <c r="CF13" i="1"/>
  <c r="CF46" i="1"/>
  <c r="CF31" i="1"/>
  <c r="CF24" i="1"/>
  <c r="CG12" i="1"/>
  <c r="BK50" i="1"/>
  <c r="CG75" i="1"/>
  <c r="CG47" i="1"/>
  <c r="CG11" i="1"/>
  <c r="CG16" i="1"/>
  <c r="CG42" i="1"/>
  <c r="CG62" i="1"/>
  <c r="CG20" i="1"/>
  <c r="CG100" i="1"/>
  <c r="CA72" i="1"/>
  <c r="CA56" i="1"/>
  <c r="CA68" i="1"/>
  <c r="CA78" i="1"/>
  <c r="CA79" i="1"/>
  <c r="CA11" i="1"/>
  <c r="CA40" i="1"/>
  <c r="BK95" i="1"/>
  <c r="BK16" i="1"/>
  <c r="BK47" i="1"/>
  <c r="BP61" i="1"/>
  <c r="BP66" i="1"/>
  <c r="BP79" i="1"/>
  <c r="BP92" i="1"/>
  <c r="CA35" i="1"/>
  <c r="CA34" i="1"/>
  <c r="CA62" i="1"/>
  <c r="CF72" i="1"/>
  <c r="CF20" i="1"/>
  <c r="CF71" i="1"/>
  <c r="CF43" i="1"/>
  <c r="CF60" i="1"/>
  <c r="CF22" i="1"/>
  <c r="CF50" i="1"/>
  <c r="CF40" i="1"/>
  <c r="CF89" i="1"/>
  <c r="BK66" i="1"/>
  <c r="CG17" i="1"/>
  <c r="CG31" i="1"/>
  <c r="CG92" i="1"/>
  <c r="CG101" i="1"/>
  <c r="CG93" i="1"/>
  <c r="CG67" i="1"/>
  <c r="CG29" i="1"/>
  <c r="CA60" i="1"/>
  <c r="CA33" i="1"/>
  <c r="CA22" i="1"/>
  <c r="CA27" i="1"/>
  <c r="CA58" i="1"/>
  <c r="CA90" i="1"/>
  <c r="CA37" i="1"/>
  <c r="BK58" i="1"/>
  <c r="BK18" i="1"/>
  <c r="BK42" i="1"/>
  <c r="BP86" i="1"/>
  <c r="BP104" i="1"/>
  <c r="BP106" i="1"/>
  <c r="BP11" i="1"/>
  <c r="CA66" i="1"/>
  <c r="CA43" i="1"/>
  <c r="CA26" i="1"/>
  <c r="BW74" i="1"/>
  <c r="BW55" i="1"/>
  <c r="BW34" i="1"/>
  <c r="CF41" i="1"/>
  <c r="CF54" i="1"/>
  <c r="CF53" i="1"/>
  <c r="CF91" i="1"/>
  <c r="CF96" i="1"/>
  <c r="CF79" i="1"/>
  <c r="CF87" i="1"/>
  <c r="BK67" i="1"/>
  <c r="CG33" i="1"/>
  <c r="CG57" i="1"/>
  <c r="CG102" i="1"/>
  <c r="CG95" i="1"/>
  <c r="CG18" i="1"/>
  <c r="CG19" i="1"/>
  <c r="CG54" i="1"/>
  <c r="CG79" i="1"/>
  <c r="CA52" i="1"/>
  <c r="CA110" i="1"/>
  <c r="CA31" i="1"/>
  <c r="CA73" i="1"/>
  <c r="CA64" i="1"/>
  <c r="CA88" i="1"/>
  <c r="CA54" i="1"/>
  <c r="BK68" i="1"/>
  <c r="BK28" i="1"/>
  <c r="BK51" i="1"/>
  <c r="BP93" i="1"/>
  <c r="BP17" i="1"/>
  <c r="BP70" i="1"/>
  <c r="BP15" i="1"/>
  <c r="CA89" i="1"/>
  <c r="CA63" i="1"/>
  <c r="BL52" i="1"/>
  <c r="BL12" i="1"/>
  <c r="BL98" i="1"/>
  <c r="BL39" i="1"/>
  <c r="BL56" i="1"/>
  <c r="BL46" i="1"/>
  <c r="BL89" i="1"/>
  <c r="BL51" i="1"/>
  <c r="BL91" i="1"/>
  <c r="BL34" i="1"/>
  <c r="BL63" i="1"/>
  <c r="CG98" i="1"/>
  <c r="CG63" i="1"/>
  <c r="CG37" i="1"/>
  <c r="CG46" i="1"/>
  <c r="CG35" i="1"/>
  <c r="CG38" i="1"/>
  <c r="CG24" i="1"/>
  <c r="CG64" i="1"/>
  <c r="BP27" i="1"/>
  <c r="BP35" i="1"/>
  <c r="BP75" i="1"/>
  <c r="BP21" i="1"/>
  <c r="BW12" i="1"/>
  <c r="BW26" i="1"/>
  <c r="BW95" i="1"/>
  <c r="BW73" i="1"/>
  <c r="CF73" i="1"/>
  <c r="CF33" i="1"/>
  <c r="CF94" i="1"/>
  <c r="CF32" i="1"/>
  <c r="CF28" i="1"/>
  <c r="CF56" i="1"/>
  <c r="CF17" i="1"/>
  <c r="CG78" i="1"/>
  <c r="CG22" i="1"/>
  <c r="CG10" i="1"/>
  <c r="CG72" i="1"/>
  <c r="CG50" i="1"/>
  <c r="CG89" i="1"/>
  <c r="CG44" i="1"/>
  <c r="CG55" i="1"/>
  <c r="CG60" i="1"/>
  <c r="CA104" i="1"/>
  <c r="CA102" i="1"/>
  <c r="CA92" i="1"/>
  <c r="CA76" i="1"/>
  <c r="CA71" i="1"/>
  <c r="CA41" i="1"/>
  <c r="CA48" i="1"/>
  <c r="BK35" i="1"/>
  <c r="BK31" i="1"/>
  <c r="BK24" i="1"/>
  <c r="BK70" i="1"/>
  <c r="BK60" i="1"/>
  <c r="BP41" i="1"/>
  <c r="BP84" i="1"/>
  <c r="BP22" i="1"/>
  <c r="BP52" i="1"/>
  <c r="CA94" i="1"/>
  <c r="BJ34" i="1"/>
  <c r="BJ46" i="1"/>
  <c r="BJ15" i="1"/>
  <c r="BJ41" i="1"/>
  <c r="BJ18" i="1"/>
  <c r="BJ100" i="1"/>
  <c r="BJ27" i="1"/>
  <c r="BJ96" i="1"/>
  <c r="BJ98" i="1"/>
  <c r="BJ91" i="1"/>
  <c r="BJ76" i="1"/>
  <c r="BJ42" i="1"/>
  <c r="BJ86" i="1"/>
  <c r="BJ72" i="1"/>
  <c r="BJ26" i="1"/>
  <c r="BJ106" i="1"/>
  <c r="BJ57" i="1"/>
  <c r="BJ13" i="1"/>
  <c r="BJ79" i="1"/>
  <c r="BJ31" i="1"/>
  <c r="BJ12" i="1"/>
  <c r="BJ11" i="1"/>
  <c r="BJ63" i="1"/>
  <c r="BJ93" i="1"/>
  <c r="BJ37" i="1"/>
  <c r="BJ102" i="1"/>
  <c r="BJ55" i="1"/>
  <c r="BJ22" i="1"/>
  <c r="BJ58" i="1"/>
  <c r="BJ74" i="1"/>
  <c r="BJ104" i="1"/>
  <c r="BJ56" i="1"/>
  <c r="BJ84" i="1"/>
  <c r="BJ89" i="1"/>
  <c r="BJ33" i="1"/>
  <c r="BJ64" i="1"/>
  <c r="BJ78" i="1"/>
  <c r="BJ39" i="1"/>
  <c r="BJ29" i="1"/>
  <c r="BJ92" i="1"/>
  <c r="BP19" i="1"/>
  <c r="BP64" i="1"/>
  <c r="BP91" i="1"/>
  <c r="BL81" i="1"/>
  <c r="BW103" i="1"/>
  <c r="BW85" i="1"/>
  <c r="BL82" i="1"/>
  <c r="BL105" i="1"/>
  <c r="S17" i="2" s="1"/>
  <c r="BR83" i="1"/>
  <c r="BL49" i="1"/>
  <c r="BW77" i="1"/>
  <c r="BW45" i="1"/>
  <c r="BW107" i="1"/>
  <c r="BW25" i="1"/>
  <c r="BW69" i="1"/>
  <c r="BR99" i="1"/>
  <c r="BL9" i="1"/>
  <c r="BW109" i="1"/>
  <c r="BL99" i="1"/>
  <c r="BL69" i="1"/>
  <c r="BL77" i="1"/>
  <c r="BW105" i="1"/>
  <c r="S35" i="2" s="1"/>
  <c r="BW9" i="1"/>
  <c r="BW99" i="1"/>
  <c r="O60" i="2"/>
  <c r="O33" i="2"/>
  <c r="O62" i="2"/>
  <c r="O46" i="2"/>
  <c r="BW27" i="1"/>
  <c r="BW106" i="1"/>
  <c r="BW47" i="1"/>
  <c r="BW32" i="1"/>
  <c r="BW98" i="1"/>
  <c r="BW18" i="1"/>
  <c r="BW88" i="1"/>
  <c r="BW64" i="1"/>
  <c r="BQ47" i="1"/>
  <c r="BQ10" i="1"/>
  <c r="BQ93" i="1"/>
  <c r="BQ50" i="1"/>
  <c r="BQ48" i="1"/>
  <c r="BQ86" i="1"/>
  <c r="BQ14" i="1"/>
  <c r="BQ13" i="1"/>
  <c r="BQ72" i="1"/>
  <c r="BQ28" i="1"/>
  <c r="BK92" i="1"/>
  <c r="BK98" i="1"/>
  <c r="CL71" i="1"/>
  <c r="CL40" i="1"/>
  <c r="CL35" i="1"/>
  <c r="CL15" i="1"/>
  <c r="CL19" i="1"/>
  <c r="BR54" i="1"/>
  <c r="BR80" i="1"/>
  <c r="BR21" i="1"/>
  <c r="BR30" i="1"/>
  <c r="BR60" i="1"/>
  <c r="BR70" i="1"/>
  <c r="BR102" i="1"/>
  <c r="BR16" i="1"/>
  <c r="BK44" i="1"/>
  <c r="BK26" i="1"/>
  <c r="BK43" i="1"/>
  <c r="BK84" i="1"/>
  <c r="BK38" i="1"/>
  <c r="BK34" i="1"/>
  <c r="BK78" i="1"/>
  <c r="BZ96" i="1"/>
  <c r="BZ48" i="1"/>
  <c r="BZ57" i="1"/>
  <c r="BZ12" i="1"/>
  <c r="BZ10" i="1"/>
  <c r="BZ11" i="1"/>
  <c r="BZ79" i="1"/>
  <c r="BZ31" i="1"/>
  <c r="BZ104" i="1"/>
  <c r="BP44" i="1"/>
  <c r="BP33" i="1"/>
  <c r="BP39" i="1"/>
  <c r="BP14" i="1"/>
  <c r="BP56" i="1"/>
  <c r="BP26" i="1"/>
  <c r="CL73" i="1"/>
  <c r="CL44" i="1"/>
  <c r="CL43" i="1"/>
  <c r="CA46" i="1"/>
  <c r="CA80" i="1"/>
  <c r="CA47" i="1"/>
  <c r="CA100" i="1"/>
  <c r="CA70" i="1"/>
  <c r="CA19" i="1"/>
  <c r="CA32" i="1"/>
  <c r="CA13" i="1"/>
  <c r="CA50" i="1"/>
  <c r="BX33" i="1"/>
  <c r="BX92" i="1"/>
  <c r="BX88" i="1"/>
  <c r="BW51" i="1"/>
  <c r="BW29" i="1"/>
  <c r="BW19" i="1"/>
  <c r="BW56" i="1"/>
  <c r="BQ104" i="1"/>
  <c r="BK52" i="1"/>
  <c r="BK55" i="1"/>
  <c r="BW43" i="1"/>
  <c r="BR76" i="1"/>
  <c r="BR98" i="1"/>
  <c r="BR10" i="1"/>
  <c r="BR95" i="1"/>
  <c r="BR38" i="1"/>
  <c r="BR17" i="1"/>
  <c r="BR50" i="1"/>
  <c r="BR12" i="1"/>
  <c r="BK100" i="1"/>
  <c r="BK56" i="1"/>
  <c r="BK21" i="1"/>
  <c r="BK104" i="1"/>
  <c r="BK37" i="1"/>
  <c r="BK39" i="1"/>
  <c r="BK57" i="1"/>
  <c r="BZ75" i="1"/>
  <c r="BZ63" i="1"/>
  <c r="BZ76" i="1"/>
  <c r="BZ13" i="1"/>
  <c r="BZ58" i="1"/>
  <c r="BZ19" i="1"/>
  <c r="BZ32" i="1"/>
  <c r="BZ41" i="1"/>
  <c r="BZ55" i="1"/>
  <c r="BZ74" i="1"/>
  <c r="BZ21" i="1"/>
  <c r="CL95" i="1"/>
  <c r="CL78" i="1"/>
  <c r="CL63" i="1"/>
  <c r="CF75" i="1"/>
  <c r="CF11" i="1"/>
  <c r="CF74" i="1"/>
  <c r="CF37" i="1"/>
  <c r="CF106" i="1"/>
  <c r="CF102" i="1"/>
  <c r="CF86" i="1"/>
  <c r="CF16" i="1"/>
  <c r="CF35" i="1"/>
  <c r="CF104" i="1"/>
  <c r="CF57" i="1"/>
  <c r="CF21" i="1"/>
  <c r="CF19" i="1"/>
  <c r="CF76" i="1"/>
  <c r="CF47" i="1"/>
  <c r="CF51" i="1"/>
  <c r="CF61" i="1"/>
  <c r="CF44" i="1"/>
  <c r="CF93" i="1"/>
  <c r="CF95" i="1"/>
  <c r="CG43" i="1"/>
  <c r="CG71" i="1"/>
  <c r="CG53" i="1"/>
  <c r="CG56" i="1"/>
  <c r="CG90" i="1"/>
  <c r="CG84" i="1"/>
  <c r="BP43" i="1"/>
  <c r="BP96" i="1"/>
  <c r="BP20" i="1"/>
  <c r="BP87" i="1"/>
  <c r="BP73" i="1"/>
  <c r="BP28" i="1"/>
  <c r="BP50" i="1"/>
  <c r="BP10" i="1"/>
  <c r="BP80" i="1"/>
  <c r="BP110" i="1"/>
  <c r="BP88" i="1"/>
  <c r="BP32" i="1"/>
  <c r="BP46" i="1"/>
  <c r="BP55" i="1"/>
  <c r="BP98" i="1"/>
  <c r="BP31" i="1"/>
  <c r="BP78" i="1"/>
  <c r="BP102" i="1"/>
  <c r="BP57" i="1"/>
  <c r="BP54" i="1"/>
  <c r="BP18" i="1"/>
  <c r="BP58" i="1"/>
  <c r="BP63" i="1"/>
  <c r="BP53" i="1"/>
  <c r="BP89" i="1"/>
  <c r="BP62" i="1"/>
  <c r="BP100" i="1"/>
  <c r="BP37" i="1"/>
  <c r="BP30" i="1"/>
  <c r="BP76" i="1"/>
  <c r="BP42" i="1"/>
  <c r="BW54" i="1"/>
  <c r="BW40" i="1"/>
  <c r="BW16" i="1"/>
  <c r="BW67" i="1"/>
  <c r="BW31" i="1"/>
  <c r="BW50" i="1"/>
  <c r="BW15" i="1"/>
  <c r="BW28" i="1"/>
  <c r="BW21" i="1"/>
  <c r="BQ46" i="1"/>
  <c r="BQ22" i="1"/>
  <c r="BQ75" i="1"/>
  <c r="BQ88" i="1"/>
  <c r="BQ42" i="1"/>
  <c r="BQ27" i="1"/>
  <c r="BQ98" i="1"/>
  <c r="BQ58" i="1"/>
  <c r="BQ33" i="1"/>
  <c r="BK90" i="1"/>
  <c r="CL79" i="1"/>
  <c r="CL32" i="1"/>
  <c r="CL37" i="1"/>
  <c r="CL91" i="1"/>
  <c r="CL28" i="1"/>
  <c r="BW14" i="1"/>
  <c r="BR56" i="1"/>
  <c r="BR78" i="1"/>
  <c r="BR92" i="1"/>
  <c r="BR33" i="1"/>
  <c r="BR40" i="1"/>
  <c r="BR27" i="1"/>
  <c r="BR64" i="1"/>
  <c r="BR15" i="1"/>
  <c r="BK64" i="1"/>
  <c r="BK41" i="1"/>
  <c r="BK53" i="1"/>
  <c r="BK40" i="1"/>
  <c r="BK94" i="1"/>
  <c r="BK74" i="1"/>
  <c r="BK48" i="1"/>
  <c r="BK29" i="1"/>
  <c r="BZ54" i="1"/>
  <c r="BZ64" i="1"/>
  <c r="BZ92" i="1"/>
  <c r="BZ100" i="1"/>
  <c r="BZ88" i="1"/>
  <c r="BZ101" i="1"/>
  <c r="BZ50" i="1"/>
  <c r="BZ47" i="1"/>
  <c r="BZ87" i="1"/>
  <c r="BP67" i="1"/>
  <c r="BP40" i="1"/>
  <c r="BP60" i="1"/>
  <c r="BP16" i="1"/>
  <c r="BP101" i="1"/>
  <c r="BP68" i="1"/>
  <c r="CL66" i="1"/>
  <c r="CL106" i="1"/>
  <c r="CL27" i="1"/>
  <c r="BH14" i="1"/>
  <c r="BH101" i="1"/>
  <c r="BH20" i="1"/>
  <c r="BH21" i="1"/>
  <c r="BH60" i="1"/>
  <c r="BH106" i="1"/>
  <c r="BH100" i="1"/>
  <c r="BH11" i="1"/>
  <c r="BH58" i="1"/>
  <c r="BH30" i="1"/>
  <c r="BH78" i="1"/>
  <c r="BW94" i="1"/>
  <c r="BW92" i="1"/>
  <c r="BW63" i="1"/>
  <c r="BW76" i="1"/>
  <c r="O49" i="2"/>
  <c r="O45" i="2"/>
  <c r="O64" i="2"/>
  <c r="BW58" i="1"/>
  <c r="BW60" i="1"/>
  <c r="BW42" i="1"/>
  <c r="BW52" i="1"/>
  <c r="BW79" i="1"/>
  <c r="BW48" i="1"/>
  <c r="BW17" i="1"/>
  <c r="BW38" i="1"/>
  <c r="BW96" i="1"/>
  <c r="BQ44" i="1"/>
  <c r="BQ17" i="1"/>
  <c r="BQ74" i="1"/>
  <c r="BQ52" i="1"/>
  <c r="BQ12" i="1"/>
  <c r="BQ32" i="1"/>
  <c r="BQ76" i="1"/>
  <c r="BQ94" i="1"/>
  <c r="BQ61" i="1"/>
  <c r="BQ26" i="1"/>
  <c r="BK86" i="1"/>
  <c r="BK32" i="1"/>
  <c r="CL76" i="1"/>
  <c r="CL62" i="1"/>
  <c r="CL98" i="1"/>
  <c r="CL38" i="1"/>
  <c r="CL75" i="1"/>
  <c r="BW93" i="1"/>
  <c r="BR93" i="1"/>
  <c r="BR19" i="1"/>
  <c r="BR79" i="1"/>
  <c r="BR47" i="1"/>
  <c r="BR48" i="1"/>
  <c r="BR20" i="1"/>
  <c r="BR46" i="1"/>
  <c r="BK63" i="1"/>
  <c r="BK87" i="1"/>
  <c r="BK101" i="1"/>
  <c r="BK33" i="1"/>
  <c r="BK89" i="1"/>
  <c r="BK91" i="1"/>
  <c r="BK75" i="1"/>
  <c r="BK62" i="1"/>
  <c r="BZ42" i="1"/>
  <c r="BZ17" i="1"/>
  <c r="BZ73" i="1"/>
  <c r="BZ90" i="1"/>
  <c r="BZ70" i="1"/>
  <c r="BZ68" i="1"/>
  <c r="BZ67" i="1"/>
  <c r="BZ29" i="1"/>
  <c r="BP51" i="1"/>
  <c r="BP72" i="1"/>
  <c r="BP47" i="1"/>
  <c r="BP29" i="1"/>
  <c r="BP12" i="1"/>
  <c r="BP24" i="1"/>
  <c r="CL68" i="1"/>
  <c r="BW87" i="1"/>
  <c r="BZ35" i="1"/>
  <c r="BZ93" i="1"/>
  <c r="BZ30" i="1"/>
  <c r="BZ89" i="1"/>
  <c r="BZ84" i="1"/>
  <c r="BZ15" i="1"/>
  <c r="BZ52" i="1"/>
  <c r="BZ56" i="1"/>
  <c r="BZ61" i="1"/>
  <c r="BZ95" i="1"/>
  <c r="BZ78" i="1"/>
  <c r="CL51" i="1"/>
  <c r="CL30" i="1"/>
  <c r="CL20" i="1"/>
  <c r="CL47" i="1"/>
  <c r="CL84" i="1"/>
  <c r="CL74" i="1"/>
  <c r="CL29" i="1"/>
  <c r="CL24" i="1"/>
  <c r="CL42" i="1"/>
  <c r="CL64" i="1"/>
  <c r="CL52" i="1"/>
  <c r="CL58" i="1"/>
  <c r="CL86" i="1"/>
  <c r="CL34" i="1"/>
  <c r="CL22" i="1"/>
  <c r="CL13" i="1"/>
  <c r="CL94" i="1"/>
  <c r="CL100" i="1"/>
  <c r="CL88" i="1"/>
  <c r="BW62" i="1"/>
  <c r="BR52" i="1"/>
  <c r="BR72" i="1"/>
  <c r="BR13" i="1"/>
  <c r="BR24" i="1"/>
  <c r="BR75" i="1"/>
  <c r="BR32" i="1"/>
  <c r="BR67" i="1"/>
  <c r="BR96" i="1"/>
  <c r="BR37" i="1"/>
  <c r="BR66" i="1"/>
  <c r="BR71" i="1"/>
  <c r="BR57" i="1"/>
  <c r="BR87" i="1"/>
  <c r="BR42" i="1"/>
  <c r="BR26" i="1"/>
  <c r="BR91" i="1"/>
  <c r="BR86" i="1"/>
  <c r="BR39" i="1"/>
  <c r="BR101" i="1"/>
  <c r="BR55" i="1"/>
  <c r="BW35" i="1"/>
  <c r="BW101" i="1"/>
  <c r="BW61" i="1"/>
  <c r="BW33" i="1"/>
  <c r="BW57" i="1"/>
  <c r="BW78" i="1"/>
  <c r="BW13" i="1"/>
  <c r="BW20" i="1"/>
  <c r="BW86" i="1"/>
  <c r="BQ70" i="1"/>
  <c r="BK11" i="1"/>
  <c r="CL54" i="1"/>
  <c r="CL50" i="1"/>
  <c r="CL46" i="1"/>
  <c r="BR100" i="1"/>
  <c r="BR44" i="1"/>
  <c r="BR90" i="1"/>
  <c r="BR28" i="1"/>
  <c r="BR31" i="1"/>
  <c r="BR104" i="1"/>
  <c r="BR89" i="1"/>
  <c r="BK102" i="1"/>
  <c r="BK17" i="1"/>
  <c r="BK10" i="1"/>
  <c r="BK80" i="1"/>
  <c r="BK61" i="1"/>
  <c r="BK46" i="1"/>
  <c r="BK79" i="1"/>
  <c r="BZ110" i="1"/>
  <c r="BZ46" i="1"/>
  <c r="BZ18" i="1"/>
  <c r="BZ24" i="1"/>
  <c r="BZ72" i="1"/>
  <c r="BZ34" i="1"/>
  <c r="BZ28" i="1"/>
  <c r="BZ53" i="1"/>
  <c r="CL93" i="1"/>
  <c r="CL57" i="1"/>
  <c r="CL55" i="1"/>
  <c r="CF77" i="1"/>
  <c r="CF85" i="1"/>
  <c r="BR36" i="1"/>
  <c r="BI49" i="1"/>
  <c r="CF49" i="1"/>
  <c r="CF81" i="1"/>
  <c r="BR25" i="1"/>
  <c r="CF45" i="1"/>
  <c r="BI85" i="1"/>
  <c r="CF69" i="1"/>
  <c r="BR105" i="1"/>
  <c r="S30" i="2" s="1"/>
  <c r="BR69" i="1"/>
  <c r="BR23" i="1"/>
  <c r="BR45" i="1"/>
  <c r="BR85" i="1"/>
  <c r="BR108" i="1"/>
  <c r="BI45" i="1"/>
  <c r="BI103" i="1"/>
  <c r="BI81" i="1"/>
  <c r="CF36" i="1"/>
  <c r="BR49" i="1"/>
  <c r="BR81" i="1"/>
  <c r="CF107" i="1"/>
  <c r="CF23" i="1"/>
  <c r="CF105" i="1"/>
  <c r="S57" i="2" s="1"/>
  <c r="CF25" i="1"/>
  <c r="BR82" i="1"/>
  <c r="BR59" i="1"/>
  <c r="CF83" i="1"/>
  <c r="BR97" i="1"/>
  <c r="BR65" i="1"/>
  <c r="CF59" i="1"/>
  <c r="CF97" i="1"/>
  <c r="BR103" i="1"/>
  <c r="CA107" i="1"/>
  <c r="CA23" i="1"/>
  <c r="BI105" i="1"/>
  <c r="S14" i="2" s="1"/>
  <c r="BR107" i="1"/>
  <c r="CF109" i="1"/>
  <c r="BR109" i="1"/>
  <c r="CF82" i="1"/>
  <c r="BI69" i="1"/>
  <c r="BI59" i="1"/>
  <c r="BK9" i="1"/>
  <c r="BK45" i="1"/>
  <c r="BK82" i="1"/>
  <c r="BK109" i="1"/>
  <c r="BI97" i="1"/>
  <c r="BI25" i="1"/>
  <c r="BR9" i="1"/>
  <c r="BI107" i="1"/>
  <c r="BL83" i="1"/>
  <c r="BL59" i="1"/>
  <c r="BY68" i="1"/>
  <c r="BY32" i="1"/>
  <c r="BY58" i="1"/>
  <c r="BY91" i="1"/>
  <c r="BY62" i="1"/>
  <c r="BY11" i="1"/>
  <c r="BY34" i="1"/>
  <c r="BY27" i="1"/>
  <c r="BY56" i="1"/>
  <c r="BY46" i="1"/>
  <c r="BY110" i="1"/>
  <c r="BY64" i="1"/>
  <c r="BY94" i="1"/>
  <c r="BY61" i="1"/>
  <c r="BY95" i="1"/>
  <c r="BY98" i="1"/>
  <c r="BY53" i="1"/>
  <c r="BY18" i="1"/>
  <c r="BY22" i="1"/>
  <c r="BY33" i="1"/>
  <c r="BY39" i="1"/>
  <c r="BY70" i="1"/>
  <c r="BY63" i="1"/>
  <c r="BY106" i="1"/>
  <c r="BY90" i="1"/>
  <c r="BY47" i="1"/>
  <c r="BY102" i="1"/>
  <c r="BY31" i="1"/>
  <c r="BY60" i="1"/>
  <c r="BY75" i="1"/>
  <c r="BY55" i="1"/>
  <c r="BY93" i="1"/>
  <c r="BY104" i="1"/>
  <c r="BY66" i="1"/>
  <c r="BY40" i="1"/>
  <c r="BY72" i="1"/>
  <c r="BY12" i="1"/>
  <c r="BY88" i="1"/>
  <c r="BY21" i="1"/>
  <c r="BY96" i="1"/>
  <c r="BY20" i="1"/>
  <c r="BY84" i="1"/>
  <c r="BY86" i="1"/>
  <c r="BY17" i="1"/>
  <c r="BY19" i="1"/>
  <c r="BY37" i="1"/>
  <c r="BY57" i="1"/>
  <c r="BY101" i="1"/>
  <c r="BY28" i="1"/>
  <c r="BY80" i="1"/>
  <c r="BY24" i="1"/>
  <c r="BY44" i="1"/>
  <c r="BY13" i="1"/>
  <c r="BY67" i="1"/>
  <c r="BY52" i="1"/>
  <c r="BY92" i="1"/>
  <c r="BY87" i="1"/>
  <c r="BY50" i="1"/>
  <c r="BY16" i="1"/>
  <c r="BY10" i="1"/>
  <c r="BY14" i="1"/>
  <c r="BY29" i="1"/>
  <c r="BY54" i="1"/>
  <c r="BY35" i="1"/>
  <c r="BY51" i="1"/>
  <c r="BY78" i="1"/>
  <c r="BY15" i="1"/>
  <c r="BY76" i="1"/>
  <c r="BY71" i="1"/>
  <c r="BY38" i="1"/>
  <c r="BY41" i="1"/>
  <c r="BY74" i="1"/>
  <c r="BY42" i="1"/>
  <c r="BY48" i="1"/>
  <c r="BY89" i="1"/>
  <c r="BY100" i="1"/>
  <c r="BY26" i="1"/>
  <c r="BY30" i="1"/>
  <c r="BY79" i="1"/>
  <c r="BY43" i="1"/>
  <c r="BY73" i="1"/>
  <c r="CK15" i="1"/>
  <c r="CK17" i="1"/>
  <c r="CK48" i="1"/>
  <c r="CK19" i="1"/>
  <c r="CK84" i="1"/>
  <c r="CK52" i="1"/>
  <c r="CK18" i="1"/>
  <c r="CK70" i="1"/>
  <c r="CK29" i="1"/>
  <c r="CK32" i="1"/>
  <c r="CK37" i="1"/>
  <c r="CK11" i="1"/>
  <c r="BK13" i="1"/>
  <c r="BK30" i="1"/>
  <c r="CK58" i="1"/>
  <c r="CK13" i="1"/>
  <c r="CK28" i="1"/>
  <c r="CK56" i="1"/>
  <c r="CK90" i="1"/>
  <c r="CK57" i="1"/>
  <c r="CK14" i="1"/>
  <c r="CK47" i="1"/>
  <c r="CK79" i="1"/>
  <c r="CK68" i="1"/>
  <c r="CK71" i="1"/>
  <c r="BQ21" i="1"/>
  <c r="BQ16" i="1"/>
  <c r="CK66" i="1"/>
  <c r="CK92" i="1"/>
  <c r="CK87" i="1"/>
  <c r="CK50" i="1"/>
  <c r="CK86" i="1"/>
  <c r="CK74" i="1"/>
  <c r="CK89" i="1"/>
  <c r="CK93" i="1"/>
  <c r="CK60" i="1"/>
  <c r="CK100" i="1"/>
  <c r="CK10" i="1"/>
  <c r="CD88" i="1"/>
  <c r="CD94" i="1"/>
  <c r="CD28" i="1"/>
  <c r="CD24" i="1"/>
  <c r="CD19" i="1"/>
  <c r="CD106" i="1"/>
  <c r="CD29" i="1"/>
  <c r="CD101" i="1"/>
  <c r="CD38" i="1"/>
  <c r="CD87" i="1"/>
  <c r="CD31" i="1"/>
  <c r="CD22" i="1"/>
  <c r="CD89" i="1"/>
  <c r="CD110" i="1"/>
  <c r="CD67" i="1"/>
  <c r="CD32" i="1"/>
  <c r="CD86" i="1"/>
  <c r="CD34" i="1"/>
  <c r="CD100" i="1"/>
  <c r="CD90" i="1"/>
  <c r="CD17" i="1"/>
  <c r="CD40" i="1"/>
  <c r="CD62" i="1"/>
  <c r="CD14" i="1"/>
  <c r="CD43" i="1"/>
  <c r="CD48" i="1"/>
  <c r="CD79" i="1"/>
  <c r="CD74" i="1"/>
  <c r="CD78" i="1"/>
  <c r="CD61" i="1"/>
  <c r="CD93" i="1"/>
  <c r="CD57" i="1"/>
  <c r="CD42" i="1"/>
  <c r="CD33" i="1"/>
  <c r="CD102" i="1"/>
  <c r="CD73" i="1"/>
  <c r="CD47" i="1"/>
  <c r="CD10" i="1"/>
  <c r="CD52" i="1"/>
  <c r="CD37" i="1"/>
  <c r="CD26" i="1"/>
  <c r="CD54" i="1"/>
  <c r="CD98" i="1"/>
  <c r="CD56" i="1"/>
  <c r="CD70" i="1"/>
  <c r="CD51" i="1"/>
  <c r="CD58" i="1"/>
  <c r="CD44" i="1"/>
  <c r="CD41" i="1"/>
  <c r="CD84" i="1"/>
  <c r="CD15" i="1"/>
  <c r="CD39" i="1"/>
  <c r="CD46" i="1"/>
  <c r="CD80" i="1"/>
  <c r="CD20" i="1"/>
  <c r="CD12" i="1"/>
  <c r="CD104" i="1"/>
  <c r="CD11" i="1"/>
  <c r="CD63" i="1"/>
  <c r="CD92" i="1"/>
  <c r="CD55" i="1"/>
  <c r="CD68" i="1"/>
  <c r="CD27" i="1"/>
  <c r="CD66" i="1"/>
  <c r="CD72" i="1"/>
  <c r="CD30" i="1"/>
  <c r="CD16" i="1"/>
  <c r="CD13" i="1"/>
  <c r="CD71" i="1"/>
  <c r="CD18" i="1"/>
  <c r="CD53" i="1"/>
  <c r="CD96" i="1"/>
  <c r="CD60" i="1"/>
  <c r="CD91" i="1"/>
  <c r="CD21" i="1"/>
  <c r="CD75" i="1"/>
  <c r="CD64" i="1"/>
  <c r="CD95" i="1"/>
  <c r="CD50" i="1"/>
  <c r="CD76" i="1"/>
  <c r="CD35" i="1"/>
  <c r="CK30" i="1"/>
  <c r="CK20" i="1"/>
  <c r="CK106" i="1"/>
  <c r="CK75" i="1"/>
  <c r="CK22" i="1"/>
  <c r="CK34" i="1"/>
  <c r="CK46" i="1"/>
  <c r="CK80" i="1"/>
  <c r="CK62" i="1"/>
  <c r="BW22" i="1"/>
  <c r="BW100" i="1"/>
  <c r="BW80" i="1"/>
  <c r="BW71" i="1"/>
  <c r="BW41" i="1"/>
  <c r="CK39" i="1"/>
  <c r="CK38" i="1"/>
  <c r="CK51" i="1"/>
  <c r="CK96" i="1"/>
  <c r="CK101" i="1"/>
  <c r="CK64" i="1"/>
  <c r="CK27" i="1"/>
  <c r="BO52" i="1"/>
  <c r="BO54" i="1"/>
  <c r="BO18" i="1"/>
  <c r="BO53" i="1"/>
  <c r="BO33" i="1"/>
  <c r="BO27" i="1"/>
  <c r="BO62" i="1"/>
  <c r="BO46" i="1"/>
  <c r="BO51" i="1"/>
  <c r="BO79" i="1"/>
  <c r="BO87" i="1"/>
  <c r="BO67" i="1"/>
  <c r="BO39" i="1"/>
  <c r="BO47" i="1"/>
  <c r="BO100" i="1"/>
  <c r="BO14" i="1"/>
  <c r="BO28" i="1"/>
  <c r="BO96" i="1"/>
  <c r="BO72" i="1"/>
  <c r="BO19" i="1"/>
  <c r="BO57" i="1"/>
  <c r="BO31" i="1"/>
  <c r="BO90" i="1"/>
  <c r="BO63" i="1"/>
  <c r="BO55" i="1"/>
  <c r="BO89" i="1"/>
  <c r="BO20" i="1"/>
  <c r="BO34" i="1"/>
  <c r="BO32" i="1"/>
  <c r="BO88" i="1"/>
  <c r="BO21" i="1"/>
  <c r="BO41" i="1"/>
  <c r="BO56" i="1"/>
  <c r="BO70" i="1"/>
  <c r="BO44" i="1"/>
  <c r="BO98" i="1"/>
  <c r="BO17" i="1"/>
  <c r="BO91" i="1"/>
  <c r="BO29" i="1"/>
  <c r="BO71" i="1"/>
  <c r="BO48" i="1"/>
  <c r="BO42" i="1"/>
  <c r="BO60" i="1"/>
  <c r="BO35" i="1"/>
  <c r="BO92" i="1"/>
  <c r="BO40" i="1"/>
  <c r="BO104" i="1"/>
  <c r="BO26" i="1"/>
  <c r="BO16" i="1"/>
  <c r="BO84" i="1"/>
  <c r="BO66" i="1"/>
  <c r="BO64" i="1"/>
  <c r="BO58" i="1"/>
  <c r="BO11" i="1"/>
  <c r="BO12" i="1"/>
  <c r="BO74" i="1"/>
  <c r="BO30" i="1"/>
  <c r="BO15" i="1"/>
  <c r="BO95" i="1"/>
  <c r="BO43" i="1"/>
  <c r="BO24" i="1"/>
  <c r="BO101" i="1"/>
  <c r="BO106" i="1"/>
  <c r="BO75" i="1"/>
  <c r="BO13" i="1"/>
  <c r="BO37" i="1"/>
  <c r="BO61" i="1"/>
  <c r="BO86" i="1"/>
  <c r="BO73" i="1"/>
  <c r="BO68" i="1"/>
  <c r="BO102" i="1"/>
  <c r="BO80" i="1"/>
  <c r="BO22" i="1"/>
  <c r="BO10" i="1"/>
  <c r="BO78" i="1"/>
  <c r="BO76" i="1"/>
  <c r="BO50" i="1"/>
  <c r="BO38" i="1"/>
  <c r="BO94" i="1"/>
  <c r="BO93" i="1"/>
  <c r="BM94" i="1"/>
  <c r="BM60" i="1"/>
  <c r="BM46" i="1"/>
  <c r="BM40" i="1"/>
  <c r="BM19" i="1"/>
  <c r="BM100" i="1"/>
  <c r="BM102" i="1"/>
  <c r="BM37" i="1"/>
  <c r="BM72" i="1"/>
  <c r="BM34" i="1"/>
  <c r="BM101" i="1"/>
  <c r="BM93" i="1"/>
  <c r="BM58" i="1"/>
  <c r="BM47" i="1"/>
  <c r="BM16" i="1"/>
  <c r="BM20" i="1"/>
  <c r="BM32" i="1"/>
  <c r="BM90" i="1"/>
  <c r="BM55" i="1"/>
  <c r="BM70" i="1"/>
  <c r="BM17" i="1"/>
  <c r="BM52" i="1"/>
  <c r="BM51" i="1"/>
  <c r="BM43" i="1"/>
  <c r="BM98" i="1"/>
  <c r="BM67" i="1"/>
  <c r="BM78" i="1"/>
  <c r="BM41" i="1"/>
  <c r="BM76" i="1"/>
  <c r="BM74" i="1"/>
  <c r="BM35" i="1"/>
  <c r="BM22" i="1"/>
  <c r="BM63" i="1"/>
  <c r="BM12" i="1"/>
  <c r="BM86" i="1"/>
  <c r="BM61" i="1"/>
  <c r="BM75" i="1"/>
  <c r="BM73" i="1"/>
  <c r="BM30" i="1"/>
  <c r="BM44" i="1"/>
  <c r="BM92" i="1"/>
  <c r="BM57" i="1"/>
  <c r="BM27" i="1"/>
  <c r="BM39" i="1"/>
  <c r="BM33" i="1"/>
  <c r="BM95" i="1"/>
  <c r="BM106" i="1"/>
  <c r="BM21" i="1"/>
  <c r="BM18" i="1"/>
  <c r="BM71" i="1"/>
  <c r="BM104" i="1"/>
  <c r="BM87" i="1"/>
  <c r="BM64" i="1"/>
  <c r="BM91" i="1"/>
  <c r="BM38" i="1"/>
  <c r="BM29" i="1"/>
  <c r="BM68" i="1"/>
  <c r="BM96" i="1"/>
  <c r="BM66" i="1"/>
  <c r="BM10" i="1"/>
  <c r="BM53" i="1"/>
  <c r="BM79" i="1"/>
  <c r="BM15" i="1"/>
  <c r="BM13" i="1"/>
  <c r="BM50" i="1"/>
  <c r="BM80" i="1"/>
  <c r="BM26" i="1"/>
  <c r="BM11" i="1"/>
  <c r="BM28" i="1"/>
  <c r="BM48" i="1"/>
  <c r="BM31" i="1"/>
  <c r="BM84" i="1"/>
  <c r="BM14" i="1"/>
  <c r="BM62" i="1"/>
  <c r="BM89" i="1"/>
  <c r="BM88" i="1"/>
  <c r="BM42" i="1"/>
  <c r="BM54" i="1"/>
  <c r="BM56" i="1"/>
  <c r="BM24" i="1"/>
  <c r="CK78" i="1"/>
  <c r="CK76" i="1"/>
  <c r="CK55" i="1"/>
  <c r="CK88" i="1"/>
  <c r="CK26" i="1"/>
  <c r="CK42" i="1"/>
  <c r="CK40" i="1"/>
  <c r="CK31" i="1"/>
  <c r="CK67" i="1"/>
  <c r="CK98" i="1"/>
  <c r="CK61" i="1"/>
  <c r="CK53" i="1"/>
  <c r="BV106" i="1"/>
  <c r="BV93" i="1"/>
  <c r="BV102" i="1"/>
  <c r="BV13" i="1"/>
  <c r="BV88" i="1"/>
  <c r="BV56" i="1"/>
  <c r="BV12" i="1"/>
  <c r="BV64" i="1"/>
  <c r="BV21" i="1"/>
  <c r="BV51" i="1"/>
  <c r="BV38" i="1"/>
  <c r="BV46" i="1"/>
  <c r="BV63" i="1"/>
  <c r="BV79" i="1"/>
  <c r="BV67" i="1"/>
  <c r="BV40" i="1"/>
  <c r="BV98" i="1"/>
  <c r="BV35" i="1"/>
  <c r="BV39" i="1"/>
  <c r="BV78" i="1"/>
  <c r="BV18" i="1"/>
  <c r="BV96" i="1"/>
  <c r="BV17" i="1"/>
  <c r="BV48" i="1"/>
  <c r="BV15" i="1"/>
  <c r="BV50" i="1"/>
  <c r="BV91" i="1"/>
  <c r="BV104" i="1"/>
  <c r="BV80" i="1"/>
  <c r="BV33" i="1"/>
  <c r="BV60" i="1"/>
  <c r="BV55" i="1"/>
  <c r="BV37" i="1"/>
  <c r="BV71" i="1"/>
  <c r="BV54" i="1"/>
  <c r="BV19" i="1"/>
  <c r="BV62" i="1"/>
  <c r="BV16" i="1"/>
  <c r="BV32" i="1"/>
  <c r="BV101" i="1"/>
  <c r="BV29" i="1"/>
  <c r="BV41" i="1"/>
  <c r="BV73" i="1"/>
  <c r="BV14" i="1"/>
  <c r="BV72" i="1"/>
  <c r="BV70" i="1"/>
  <c r="BV31" i="1"/>
  <c r="BV86" i="1"/>
  <c r="BV74" i="1"/>
  <c r="BV75" i="1"/>
  <c r="BV24" i="1"/>
  <c r="BV11" i="1"/>
  <c r="BV43" i="1"/>
  <c r="BV22" i="1"/>
  <c r="BV58" i="1"/>
  <c r="BV44" i="1"/>
  <c r="BV95" i="1"/>
  <c r="BV26" i="1"/>
  <c r="BV110" i="1"/>
  <c r="BV57" i="1"/>
  <c r="BV92" i="1"/>
  <c r="BV20" i="1"/>
  <c r="BV10" i="1"/>
  <c r="BV89" i="1"/>
  <c r="BV66" i="1"/>
  <c r="BV87" i="1"/>
  <c r="BV30" i="1"/>
  <c r="BV100" i="1"/>
  <c r="BV28" i="1"/>
  <c r="BV34" i="1"/>
  <c r="BV53" i="1"/>
  <c r="BV76" i="1"/>
  <c r="BV47" i="1"/>
  <c r="BV90" i="1"/>
  <c r="BV68" i="1"/>
  <c r="BV27" i="1"/>
  <c r="BV84" i="1"/>
  <c r="BV52" i="1"/>
  <c r="BV42" i="1"/>
  <c r="BV94" i="1"/>
  <c r="BV61" i="1"/>
  <c r="CC106" i="1"/>
  <c r="CC87" i="1"/>
  <c r="CC47" i="1"/>
  <c r="CC66" i="1"/>
  <c r="CC24" i="1"/>
  <c r="CC44" i="1"/>
  <c r="CC15" i="1"/>
  <c r="CC20" i="1"/>
  <c r="CC60" i="1"/>
  <c r="CC78" i="1"/>
  <c r="CC10" i="1"/>
  <c r="CC95" i="1"/>
  <c r="CC76" i="1"/>
  <c r="CC73" i="1"/>
  <c r="CC70" i="1"/>
  <c r="CC41" i="1"/>
  <c r="CC62" i="1"/>
  <c r="CC19" i="1"/>
  <c r="CC37" i="1"/>
  <c r="CC98" i="1"/>
  <c r="CC110" i="1"/>
  <c r="CC55" i="1"/>
  <c r="CC61" i="1"/>
  <c r="CC35" i="1"/>
  <c r="CC43" i="1"/>
  <c r="CC64" i="1"/>
  <c r="CC53" i="1"/>
  <c r="CC30" i="1"/>
  <c r="CC72" i="1"/>
  <c r="CC29" i="1"/>
  <c r="CC22" i="1"/>
  <c r="CC17" i="1"/>
  <c r="CC33" i="1"/>
  <c r="CC86" i="1"/>
  <c r="CC54" i="1"/>
  <c r="CC11" i="1"/>
  <c r="CC88" i="1"/>
  <c r="CC48" i="1"/>
  <c r="CC71" i="1"/>
  <c r="CC67" i="1"/>
  <c r="CC74" i="1"/>
  <c r="CC34" i="1"/>
  <c r="CC101" i="1"/>
  <c r="CC40" i="1"/>
  <c r="CC63" i="1"/>
  <c r="CC89" i="1"/>
  <c r="CC12" i="1"/>
  <c r="CC96" i="1"/>
  <c r="CC68" i="1"/>
  <c r="CC28" i="1"/>
  <c r="CC75" i="1"/>
  <c r="CC39" i="1"/>
  <c r="CC100" i="1"/>
  <c r="CC21" i="1"/>
  <c r="CC94" i="1"/>
  <c r="CC38" i="1"/>
  <c r="CC51" i="1"/>
  <c r="CC52" i="1"/>
  <c r="CC90" i="1"/>
  <c r="CC31" i="1"/>
  <c r="CC79" i="1"/>
  <c r="CC18" i="1"/>
  <c r="CC84" i="1"/>
  <c r="CC80" i="1"/>
  <c r="CC13" i="1"/>
  <c r="CC92" i="1"/>
  <c r="CC56" i="1"/>
  <c r="CC26" i="1"/>
  <c r="CC42" i="1"/>
  <c r="CC104" i="1"/>
  <c r="CC57" i="1"/>
  <c r="CC14" i="1"/>
  <c r="CC93" i="1"/>
  <c r="CC91" i="1"/>
  <c r="CC46" i="1"/>
  <c r="CC58" i="1"/>
  <c r="CC32" i="1"/>
  <c r="CC27" i="1"/>
  <c r="CC16" i="1"/>
  <c r="CC50" i="1"/>
  <c r="CC102" i="1"/>
  <c r="CK54" i="1"/>
  <c r="CK95" i="1"/>
  <c r="CK35" i="1"/>
  <c r="CK102" i="1"/>
  <c r="CK73" i="1"/>
  <c r="CK41" i="1"/>
  <c r="CK91" i="1"/>
  <c r="CK24" i="1"/>
  <c r="CK104" i="1"/>
  <c r="CE66" i="1"/>
  <c r="CE101" i="1"/>
  <c r="CE50" i="1"/>
  <c r="CE40" i="1"/>
  <c r="CE41" i="1"/>
  <c r="CE68" i="1"/>
  <c r="CE20" i="1"/>
  <c r="CE64" i="1"/>
  <c r="CE74" i="1"/>
  <c r="CE43" i="1"/>
  <c r="CE67" i="1"/>
  <c r="CE42" i="1"/>
  <c r="CE100" i="1"/>
  <c r="CE16" i="1"/>
  <c r="CE54" i="1"/>
  <c r="CE55" i="1"/>
  <c r="CE15" i="1"/>
  <c r="CE39" i="1"/>
  <c r="CE44" i="1"/>
  <c r="CE91" i="1"/>
  <c r="CE17" i="1"/>
  <c r="CE26" i="1"/>
  <c r="CE104" i="1"/>
  <c r="CE61" i="1"/>
  <c r="CE63" i="1"/>
  <c r="CE28" i="1"/>
  <c r="CE72" i="1"/>
  <c r="CE48" i="1"/>
  <c r="CE19" i="1"/>
  <c r="CE70" i="1"/>
  <c r="CE94" i="1"/>
  <c r="CE38" i="1"/>
  <c r="CE58" i="1"/>
  <c r="CE87" i="1"/>
  <c r="CE21" i="1"/>
  <c r="CE18" i="1"/>
  <c r="CE95" i="1"/>
  <c r="CE92" i="1"/>
  <c r="CE13" i="1"/>
  <c r="CE22" i="1"/>
  <c r="CE86" i="1"/>
  <c r="CE75" i="1"/>
  <c r="CE31" i="1"/>
  <c r="CE32" i="1"/>
  <c r="CE53" i="1"/>
  <c r="CE88" i="1"/>
  <c r="CE12" i="1"/>
  <c r="CE11" i="1"/>
  <c r="CE34" i="1"/>
  <c r="CE78" i="1"/>
  <c r="CE57" i="1"/>
  <c r="CE27" i="1"/>
  <c r="CE79" i="1"/>
  <c r="CE37" i="1"/>
  <c r="CE52" i="1"/>
  <c r="CE10" i="1"/>
  <c r="CE62" i="1"/>
  <c r="CE96" i="1"/>
  <c r="CE14" i="1"/>
  <c r="CE80" i="1"/>
  <c r="CE46" i="1"/>
  <c r="CE106" i="1"/>
  <c r="CE89" i="1"/>
  <c r="CE93" i="1"/>
  <c r="CE60" i="1"/>
  <c r="CE30" i="1"/>
  <c r="CE84" i="1"/>
  <c r="CE73" i="1"/>
  <c r="CE102" i="1"/>
  <c r="CE29" i="1"/>
  <c r="CE71" i="1"/>
  <c r="CE47" i="1"/>
  <c r="BN92" i="1"/>
  <c r="BN76" i="1"/>
  <c r="BN47" i="1"/>
  <c r="BN31" i="1"/>
  <c r="BN73" i="1"/>
  <c r="BN44" i="1"/>
  <c r="BN19" i="1"/>
  <c r="BN17" i="1"/>
  <c r="BN39" i="1"/>
  <c r="BN14" i="1"/>
  <c r="BN35" i="1"/>
  <c r="BN46" i="1"/>
  <c r="BN13" i="1"/>
  <c r="BN98" i="1"/>
  <c r="BN61" i="1"/>
  <c r="BN89" i="1"/>
  <c r="BN48" i="1"/>
  <c r="BN57" i="1"/>
  <c r="BN16" i="1"/>
  <c r="BN91" i="1"/>
  <c r="BN67" i="1"/>
  <c r="BN34" i="1"/>
  <c r="BN27" i="1"/>
  <c r="BN100" i="1"/>
  <c r="BN102" i="1"/>
  <c r="BN74" i="1"/>
  <c r="BN51" i="1"/>
  <c r="BN21" i="1"/>
  <c r="BN75" i="1"/>
  <c r="BN78" i="1"/>
  <c r="BN56" i="1"/>
  <c r="BN33" i="1"/>
  <c r="BN11" i="1"/>
  <c r="BN18" i="1"/>
  <c r="BN62" i="1"/>
  <c r="BN41" i="1"/>
  <c r="BN42" i="1"/>
  <c r="BN20" i="1"/>
  <c r="BN28" i="1"/>
  <c r="BN63" i="1"/>
  <c r="BN104" i="1"/>
  <c r="BN96" i="1"/>
  <c r="BN24" i="1"/>
  <c r="BN94" i="1"/>
  <c r="BN64" i="1"/>
  <c r="BN54" i="1"/>
  <c r="BN50" i="1"/>
  <c r="BN88" i="1"/>
  <c r="BN87" i="1"/>
  <c r="BN10" i="1"/>
  <c r="BN55" i="1"/>
  <c r="BN37" i="1"/>
  <c r="BN71" i="1"/>
  <c r="BN15" i="1"/>
  <c r="BN52" i="1"/>
  <c r="BN30" i="1"/>
  <c r="BN79" i="1"/>
  <c r="BN38" i="1"/>
  <c r="BN12" i="1"/>
  <c r="BN60" i="1"/>
  <c r="BN86" i="1"/>
  <c r="BN80" i="1"/>
  <c r="BN58" i="1"/>
  <c r="BN95" i="1"/>
  <c r="BN43" i="1"/>
  <c r="BN70" i="1"/>
  <c r="BN90" i="1"/>
  <c r="BN93" i="1"/>
  <c r="BN53" i="1"/>
  <c r="BN68" i="1"/>
  <c r="BN72" i="1"/>
  <c r="BN40" i="1"/>
  <c r="BN32" i="1"/>
  <c r="BN26" i="1"/>
  <c r="BN29" i="1"/>
  <c r="BN84" i="1"/>
  <c r="BN106" i="1"/>
  <c r="BN22" i="1"/>
  <c r="BN66" i="1"/>
  <c r="BN101" i="1"/>
  <c r="CB82" i="1"/>
  <c r="CB9" i="1"/>
  <c r="BJ105" i="1"/>
  <c r="S15" i="2" s="1"/>
  <c r="CB97" i="1"/>
  <c r="BX77" i="1"/>
  <c r="BX59" i="1"/>
  <c r="BX82" i="1"/>
  <c r="BX9" i="1"/>
  <c r="BX65" i="1"/>
  <c r="BX36" i="1"/>
  <c r="BX103" i="1"/>
  <c r="BX45" i="1"/>
  <c r="BX107" i="1"/>
  <c r="BX108" i="1"/>
  <c r="BX109" i="1"/>
  <c r="BX105" i="1"/>
  <c r="S42" i="2" s="1"/>
  <c r="BX85" i="1"/>
  <c r="BX23" i="1"/>
  <c r="BX97" i="1"/>
  <c r="BX99" i="1"/>
  <c r="BX25" i="1"/>
  <c r="BX83" i="1"/>
  <c r="BX81" i="1"/>
  <c r="BX49" i="1"/>
  <c r="BX69" i="1"/>
  <c r="BJ59" i="1"/>
  <c r="BJ103" i="1"/>
  <c r="BJ77" i="1"/>
  <c r="CG107" i="1"/>
  <c r="CG69" i="1"/>
  <c r="CG97" i="1"/>
  <c r="CG59" i="1"/>
  <c r="CG65" i="1"/>
  <c r="CG109" i="1"/>
  <c r="CG49" i="1"/>
  <c r="CG108" i="1"/>
  <c r="CG45" i="1"/>
  <c r="CG83" i="1"/>
  <c r="CG105" i="1"/>
  <c r="S58" i="2" s="1"/>
  <c r="CG36" i="1"/>
  <c r="CG81" i="1"/>
  <c r="CG85" i="1"/>
  <c r="CG77" i="1"/>
  <c r="CG99" i="1"/>
  <c r="CG103" i="1"/>
  <c r="CG9" i="1"/>
  <c r="CG82" i="1"/>
  <c r="CG23" i="1"/>
  <c r="CG25" i="1"/>
  <c r="BI77" i="1"/>
  <c r="BI36" i="1"/>
  <c r="BI9" i="1"/>
  <c r="BI109" i="1"/>
  <c r="BI65" i="1"/>
  <c r="BI82" i="1"/>
  <c r="BI23" i="1"/>
  <c r="CF103" i="1"/>
  <c r="CF99" i="1"/>
  <c r="CF65" i="1"/>
  <c r="BV99" i="1"/>
  <c r="BV65" i="1"/>
  <c r="BV85" i="1"/>
  <c r="BV103" i="1"/>
  <c r="BV82" i="1"/>
  <c r="BV109" i="1"/>
  <c r="BV45" i="1"/>
  <c r="BV36" i="1"/>
  <c r="BV107" i="1"/>
  <c r="BV97" i="1"/>
  <c r="BV25" i="1"/>
  <c r="BV83" i="1"/>
  <c r="BV49" i="1"/>
  <c r="BV59" i="1"/>
  <c r="BV23" i="1"/>
  <c r="BV77" i="1"/>
  <c r="BV105" i="1"/>
  <c r="S34" i="2" s="1"/>
  <c r="BV69" i="1"/>
  <c r="BV108" i="1"/>
  <c r="BV81" i="1"/>
  <c r="BV9" i="1"/>
  <c r="CD97" i="1"/>
  <c r="CD83" i="1"/>
  <c r="CD107" i="1"/>
  <c r="CD69" i="1"/>
  <c r="CD65" i="1"/>
  <c r="CD85" i="1"/>
  <c r="CD45" i="1"/>
  <c r="CD77" i="1"/>
  <c r="CD23" i="1"/>
  <c r="CD82" i="1"/>
  <c r="CD9" i="1"/>
  <c r="CD99" i="1"/>
  <c r="CD108" i="1"/>
  <c r="CD103" i="1"/>
  <c r="CD49" i="1"/>
  <c r="CD36" i="1"/>
  <c r="CD81" i="1"/>
  <c r="CD105" i="1"/>
  <c r="S48" i="2" s="1"/>
  <c r="CD25" i="1"/>
  <c r="CD109" i="1"/>
  <c r="CD59" i="1"/>
  <c r="CI108" i="1"/>
  <c r="CI81" i="1"/>
  <c r="CI97" i="1"/>
  <c r="CI9" i="1"/>
  <c r="CI36" i="1"/>
  <c r="CI45" i="1"/>
  <c r="CI23" i="1"/>
  <c r="CI103" i="1"/>
  <c r="CI69" i="1"/>
  <c r="CI65" i="1"/>
  <c r="CI59" i="1"/>
  <c r="CI85" i="1"/>
  <c r="CI77" i="1"/>
  <c r="CI107" i="1"/>
  <c r="CI99" i="1"/>
  <c r="CI25" i="1"/>
  <c r="CI105" i="1"/>
  <c r="S60" i="2" s="1"/>
  <c r="CI82" i="1"/>
  <c r="CI83" i="1"/>
  <c r="CI109" i="1"/>
  <c r="CI49" i="1"/>
  <c r="CC23" i="1"/>
  <c r="CC77" i="1"/>
  <c r="CC97" i="1"/>
  <c r="CC36" i="1"/>
  <c r="CC108" i="1"/>
  <c r="CC105" i="1"/>
  <c r="S47" i="2" s="1"/>
  <c r="CC103" i="1"/>
  <c r="CC85" i="1"/>
  <c r="CC69" i="1"/>
  <c r="CC107" i="1"/>
  <c r="CC9" i="1"/>
  <c r="CC99" i="1"/>
  <c r="CC45" i="1"/>
  <c r="CC49" i="1"/>
  <c r="CC83" i="1"/>
  <c r="CC109" i="1"/>
  <c r="CC25" i="1"/>
  <c r="CC81" i="1"/>
  <c r="CC82" i="1"/>
  <c r="CC59" i="1"/>
  <c r="CC65" i="1"/>
  <c r="CB49" i="1"/>
  <c r="CB77" i="1"/>
  <c r="BM69" i="1"/>
  <c r="BM105" i="1"/>
  <c r="S18" i="2" s="1"/>
  <c r="BM45" i="1"/>
  <c r="BM77" i="1"/>
  <c r="BM81" i="1"/>
  <c r="BM83" i="1"/>
  <c r="BM59" i="1"/>
  <c r="BM49" i="1"/>
  <c r="BM36" i="1"/>
  <c r="BM108" i="1"/>
  <c r="BM109" i="1"/>
  <c r="BM23" i="1"/>
  <c r="BM25" i="1"/>
  <c r="BM103" i="1"/>
  <c r="BM65" i="1"/>
  <c r="BM9" i="1"/>
  <c r="BM82" i="1"/>
  <c r="BM107" i="1"/>
  <c r="BM97" i="1"/>
  <c r="BM99" i="1"/>
  <c r="BM85" i="1"/>
  <c r="BZ99" i="1"/>
  <c r="BZ103" i="1"/>
  <c r="BZ49" i="1"/>
  <c r="BZ59" i="1"/>
  <c r="BZ109" i="1"/>
  <c r="BZ85" i="1"/>
  <c r="BZ69" i="1"/>
  <c r="BZ105" i="1"/>
  <c r="S44" i="2" s="1"/>
  <c r="BZ25" i="1"/>
  <c r="BZ108" i="1"/>
  <c r="BZ83" i="1"/>
  <c r="BZ82" i="1"/>
  <c r="BZ9" i="1"/>
  <c r="BZ65" i="1"/>
  <c r="BZ81" i="1"/>
  <c r="BZ77" i="1"/>
  <c r="BZ23" i="1"/>
  <c r="BZ45" i="1"/>
  <c r="BZ107" i="1"/>
  <c r="BZ97" i="1"/>
  <c r="BZ36" i="1"/>
  <c r="BY9" i="1"/>
  <c r="BY77" i="1"/>
  <c r="BY81" i="1"/>
  <c r="BY25" i="1"/>
  <c r="BY45" i="1"/>
  <c r="BY85" i="1"/>
  <c r="BY83" i="1"/>
  <c r="BY107" i="1"/>
  <c r="BY49" i="1"/>
  <c r="BY97" i="1"/>
  <c r="BY109" i="1"/>
  <c r="BY105" i="1"/>
  <c r="S43" i="2" s="1"/>
  <c r="BY59" i="1"/>
  <c r="BY108" i="1"/>
  <c r="BY99" i="1"/>
  <c r="BY82" i="1"/>
  <c r="BY36" i="1"/>
  <c r="BY23" i="1"/>
  <c r="BY103" i="1"/>
  <c r="BY65" i="1"/>
  <c r="BY69" i="1"/>
  <c r="BO81" i="1"/>
  <c r="BO45" i="1"/>
  <c r="BO105" i="1"/>
  <c r="S20" i="2" s="1"/>
  <c r="BO109" i="1"/>
  <c r="BQ97" i="1"/>
  <c r="BQ65" i="1"/>
  <c r="BQ36" i="1"/>
  <c r="BQ49" i="1"/>
  <c r="BQ82" i="1"/>
  <c r="BQ9" i="1"/>
  <c r="BQ85" i="1"/>
  <c r="BP105" i="1"/>
  <c r="S28" i="2" s="1"/>
  <c r="BP69" i="1"/>
  <c r="BP99" i="1"/>
  <c r="BP83" i="1"/>
  <c r="BP36" i="1"/>
  <c r="BP85" i="1"/>
  <c r="BP108" i="1"/>
  <c r="BP107" i="1"/>
  <c r="BP45" i="1"/>
  <c r="BP109" i="1"/>
  <c r="BP81" i="1"/>
  <c r="BP25" i="1"/>
  <c r="BP103" i="1"/>
  <c r="BP65" i="1"/>
  <c r="BP97" i="1"/>
  <c r="BP77" i="1"/>
  <c r="BP82" i="1"/>
  <c r="BP49" i="1"/>
  <c r="BP23" i="1"/>
  <c r="BP9" i="1"/>
  <c r="BP59" i="1"/>
  <c r="BN49" i="1"/>
  <c r="BN107" i="1"/>
  <c r="BN9" i="1"/>
  <c r="BN45" i="1"/>
  <c r="BN69" i="1"/>
  <c r="BN59" i="1"/>
  <c r="BN99" i="1"/>
  <c r="BN77" i="1"/>
  <c r="BN36" i="1"/>
  <c r="BN85" i="1"/>
  <c r="BN65" i="1"/>
  <c r="BN109" i="1"/>
  <c r="BN25" i="1"/>
  <c r="BN81" i="1"/>
  <c r="BN103" i="1"/>
  <c r="BN105" i="1"/>
  <c r="S19" i="2" s="1"/>
  <c r="BN83" i="1"/>
  <c r="BN82" i="1"/>
  <c r="BN108" i="1"/>
  <c r="BN97" i="1"/>
  <c r="BN23" i="1"/>
  <c r="BJ107" i="1"/>
  <c r="BJ108" i="1"/>
  <c r="BJ83" i="1"/>
  <c r="BT83" i="1"/>
  <c r="BT65" i="1"/>
  <c r="BT109" i="1"/>
  <c r="BT103" i="1"/>
  <c r="BT45" i="1"/>
  <c r="BT9" i="1"/>
  <c r="BT23" i="1"/>
  <c r="BT25" i="1"/>
  <c r="BT77" i="1"/>
  <c r="BT36" i="1"/>
  <c r="BT108" i="1"/>
  <c r="BT69" i="1"/>
  <c r="BT82" i="1"/>
  <c r="BT81" i="1"/>
  <c r="BT99" i="1"/>
  <c r="BT59" i="1"/>
  <c r="BT85" i="1"/>
  <c r="BT105" i="1"/>
  <c r="S32" i="2" s="1"/>
  <c r="BT97" i="1"/>
  <c r="BT107" i="1"/>
  <c r="BT49" i="1"/>
  <c r="BH45" i="1"/>
  <c r="BH36" i="1"/>
  <c r="BH77" i="1"/>
  <c r="BH99" i="1"/>
  <c r="BH65" i="1"/>
  <c r="BH97" i="1"/>
  <c r="BH81" i="1"/>
  <c r="BH9" i="1"/>
  <c r="BH69" i="1"/>
  <c r="BH107" i="1"/>
  <c r="BH85" i="1"/>
  <c r="BH25" i="1"/>
  <c r="BH105" i="1"/>
  <c r="S13" i="2" s="1"/>
  <c r="BH59" i="1"/>
  <c r="BH103" i="1"/>
  <c r="BH82" i="1"/>
  <c r="BH49" i="1"/>
  <c r="BH108" i="1"/>
  <c r="BH83" i="1"/>
  <c r="BH109" i="1"/>
  <c r="BH23" i="1"/>
  <c r="CH23" i="1"/>
  <c r="CH77" i="1"/>
  <c r="CH105" i="1"/>
  <c r="S59" i="2" s="1"/>
  <c r="CH97" i="1"/>
  <c r="CH108" i="1"/>
  <c r="CH109" i="1"/>
  <c r="CH9" i="1"/>
  <c r="CH49" i="1"/>
  <c r="CH103" i="1"/>
  <c r="CH107" i="1"/>
  <c r="CH65" i="1"/>
  <c r="CH81" i="1"/>
  <c r="CH69" i="1"/>
  <c r="CH85" i="1"/>
  <c r="CH25" i="1"/>
  <c r="CH36" i="1"/>
  <c r="CH83" i="1"/>
  <c r="CH45" i="1"/>
  <c r="CH99" i="1"/>
  <c r="CH59" i="1"/>
  <c r="CH82" i="1"/>
  <c r="E44" i="2"/>
  <c r="E15" i="2"/>
  <c r="D30" i="2"/>
  <c r="D15" i="2"/>
  <c r="D59" i="2"/>
  <c r="D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lorenzoo</author>
    <author>Giovanni Pugliese</author>
  </authors>
  <commentList>
    <comment ref="BA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Trasmesso da Simona F. il 14/07/09
Calcolato ai sensi dell'art. 38 Del. 159/08
Valore "di riferimento" del Comune, ovvero secondo l'allegato A del DpR 412/93 e per pressioni &lt;= a 0,025 bar</t>
        </r>
      </text>
    </comment>
    <comment ref="T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U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V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W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X5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Z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AB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405/2013/R/com</t>
        </r>
      </text>
    </comment>
    <comment ref="AD5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€/PdR/anno</t>
        </r>
      </text>
    </comment>
    <comment ref="AE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AF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AG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AH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AI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AK5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&gt;200.001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B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lorenzoo:</t>
        </r>
        <r>
          <rPr>
            <sz val="8"/>
            <color indexed="81"/>
            <rFont val="Tahoma"/>
            <family val="2"/>
          </rPr>
          <t xml:space="preserve">
In vigore nell'A.T. 2007-2008; calcolato nell'A.T. 2006-2007</t>
        </r>
      </text>
    </comment>
    <comment ref="BC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In vigore nell'A.T. 2011; calcolato nell'A.T. 2010</t>
        </r>
      </text>
    </comment>
    <comment ref="BH5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I5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J5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BK5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BL5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5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BN5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5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P5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Q5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R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BS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BT5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5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BV5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5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X5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Y5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Z5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CA5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CB5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5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CD5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5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CF5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CG5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CH5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CI5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CJ5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5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CL5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M5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91" authorId="1" shapeId="0" xr:uid="{00000000-0006-0000-0000-000035000000}">
      <text>
        <r>
          <rPr>
            <b/>
            <sz val="9"/>
            <color indexed="81"/>
            <rFont val="Tahoma"/>
            <family val="2"/>
          </rPr>
          <t>Giovanni Pugliese:</t>
        </r>
        <r>
          <rPr>
            <sz val="9"/>
            <color indexed="81"/>
            <rFont val="Tahoma"/>
            <family val="2"/>
          </rPr>
          <t xml:space="preserve">
Località ceduta a Linea Distribuzione dal 18/01/2013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lorenzoo</author>
  </authors>
  <commentList>
    <comment ref="F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2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4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5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</commentList>
</comments>
</file>

<file path=xl/sharedStrings.xml><?xml version="1.0" encoding="utf-8"?>
<sst xmlns="http://schemas.openxmlformats.org/spreadsheetml/2006/main" count="1253" uniqueCount="536">
  <si>
    <t xml:space="preserve"> </t>
  </si>
  <si>
    <t>Utente
Domestico</t>
  </si>
  <si>
    <t>Utente NON
Domestico</t>
  </si>
  <si>
    <t>(c€/Smc)</t>
  </si>
  <si>
    <r>
      <t>UG</t>
    </r>
    <r>
      <rPr>
        <b/>
        <i/>
        <vertAlign val="subscript"/>
        <sz val="8"/>
        <rFont val="Arial Narrow"/>
        <family val="2"/>
      </rPr>
      <t xml:space="preserve">2 </t>
    </r>
  </si>
  <si>
    <t>C</t>
  </si>
  <si>
    <t>Impianto</t>
  </si>
  <si>
    <t>(€/PdR)</t>
  </si>
  <si>
    <t>Q Variabile (c€/Smc) Utente domestico</t>
  </si>
  <si>
    <t>LOCALITA'</t>
  </si>
  <si>
    <t>IMPIANTO</t>
  </si>
  <si>
    <t>AMBITO</t>
  </si>
  <si>
    <t>SOCIETA'</t>
  </si>
  <si>
    <r>
      <t>Τ</t>
    </r>
    <r>
      <rPr>
        <b/>
        <i/>
        <vertAlign val="subscript"/>
        <sz val="10"/>
        <color indexed="8"/>
        <rFont val="Arial Narrow"/>
        <family val="2"/>
      </rPr>
      <t xml:space="preserve">1 </t>
    </r>
    <r>
      <rPr>
        <b/>
        <i/>
        <sz val="10"/>
        <color indexed="8"/>
        <rFont val="Arial Narrow"/>
        <family val="2"/>
      </rPr>
      <t>(cot)</t>
    </r>
  </si>
  <si>
    <t>F1</t>
  </si>
  <si>
    <t>F2</t>
  </si>
  <si>
    <t>F3</t>
  </si>
  <si>
    <t>F4</t>
  </si>
  <si>
    <t>F5</t>
  </si>
  <si>
    <t>F6</t>
  </si>
  <si>
    <t>F7</t>
  </si>
  <si>
    <t>F8</t>
  </si>
  <si>
    <t>QF</t>
  </si>
  <si>
    <r>
      <t>UG</t>
    </r>
    <r>
      <rPr>
        <b/>
        <i/>
        <vertAlign val="subscript"/>
        <sz val="8"/>
        <color indexed="8"/>
        <rFont val="Arial Narrow"/>
        <family val="2"/>
      </rPr>
      <t>3INT</t>
    </r>
  </si>
  <si>
    <r>
      <t>UG</t>
    </r>
    <r>
      <rPr>
        <b/>
        <i/>
        <vertAlign val="subscript"/>
        <sz val="8"/>
        <color indexed="8"/>
        <rFont val="Arial Narrow"/>
        <family val="2"/>
      </rPr>
      <t>3UI</t>
    </r>
  </si>
  <si>
    <t>GS (GSt)</t>
  </si>
  <si>
    <t>RS</t>
  </si>
  <si>
    <t>PCS 07-08</t>
  </si>
  <si>
    <t>PCS 10</t>
  </si>
  <si>
    <t>Nord Orientale</t>
  </si>
  <si>
    <t>G.E.I. S.p.A.</t>
  </si>
  <si>
    <t>AILOCHE</t>
  </si>
  <si>
    <t>Crevacuore</t>
  </si>
  <si>
    <t>Nord Occidentale</t>
  </si>
  <si>
    <t>ALBIZZATE</t>
  </si>
  <si>
    <t>Oggiona</t>
  </si>
  <si>
    <t>ANGERA</t>
  </si>
  <si>
    <t>Angera</t>
  </si>
  <si>
    <t>AZZATE</t>
  </si>
  <si>
    <t>Azzate</t>
  </si>
  <si>
    <t>BARASSO</t>
  </si>
  <si>
    <t>Gavirate</t>
  </si>
  <si>
    <t>BARBATA</t>
  </si>
  <si>
    <t>Antegnate</t>
  </si>
  <si>
    <t>BARDELLO</t>
  </si>
  <si>
    <t>BESATE</t>
  </si>
  <si>
    <t>Besate</t>
  </si>
  <si>
    <t>BESNATE</t>
  </si>
  <si>
    <t>Besnate</t>
  </si>
  <si>
    <t>BREGANO</t>
  </si>
  <si>
    <t>BUBBIANO</t>
  </si>
  <si>
    <t>Calvignasco</t>
  </si>
  <si>
    <t>BUSSOLENGO</t>
  </si>
  <si>
    <t>Bussolengo</t>
  </si>
  <si>
    <t>CAIRATE</t>
  </si>
  <si>
    <t>Cairate</t>
  </si>
  <si>
    <t>CALLABIANA</t>
  </si>
  <si>
    <t>CALVIGNASCO</t>
  </si>
  <si>
    <t>CAMANDONA</t>
  </si>
  <si>
    <t>CAMISANO</t>
  </si>
  <si>
    <t>Casale Cremasco</t>
  </si>
  <si>
    <t>CAMPAGNOLA CREMASCA</t>
  </si>
  <si>
    <t>Pianengo</t>
  </si>
  <si>
    <t>CAPERGNANICA</t>
  </si>
  <si>
    <t>Ripalta Cremasca</t>
  </si>
  <si>
    <t>CAPRALBA</t>
  </si>
  <si>
    <t>Capralba</t>
  </si>
  <si>
    <t>CARDANO AL CAMPO</t>
  </si>
  <si>
    <t>Cardano al Campo</t>
  </si>
  <si>
    <t>CASALE CREMASCO</t>
  </si>
  <si>
    <t>CASALETTO CEREDANO</t>
  </si>
  <si>
    <t>Credera Rubbiano</t>
  </si>
  <si>
    <t>CASALETTO DI SOPRA</t>
  </si>
  <si>
    <t>Casaletto di Sopra</t>
  </si>
  <si>
    <t>CASALETTO VAPRIO</t>
  </si>
  <si>
    <t>Trescore Cremasco</t>
  </si>
  <si>
    <t>CASALMORANO</t>
  </si>
  <si>
    <t>Casalmorano</t>
  </si>
  <si>
    <t>CASAPINTA</t>
  </si>
  <si>
    <t>CASOREZZO</t>
  </si>
  <si>
    <t>Casorezzo</t>
  </si>
  <si>
    <t>CASSANO MAGNAGO</t>
  </si>
  <si>
    <t>Cassano Magnago</t>
  </si>
  <si>
    <t>CASTANO PRIMO</t>
  </si>
  <si>
    <t>Castano Primo</t>
  </si>
  <si>
    <t>CASTEL GABBIANO</t>
  </si>
  <si>
    <t>CASTELNUOVO DEL GARDA</t>
  </si>
  <si>
    <t>Castelnuovo del Garda</t>
  </si>
  <si>
    <t>CHIEVE</t>
  </si>
  <si>
    <t>Chieve</t>
  </si>
  <si>
    <t>CIVIDATE AL PIANO</t>
  </si>
  <si>
    <t>Bolgare e Mornico al Serio</t>
  </si>
  <si>
    <t>COCQUIO TREVISAGO</t>
  </si>
  <si>
    <t>COGGIOLA</t>
  </si>
  <si>
    <t>COMERIO</t>
  </si>
  <si>
    <t>CREDERA RUBBIANO</t>
  </si>
  <si>
    <t>CREMOSANO</t>
  </si>
  <si>
    <t>CREVACUORE</t>
  </si>
  <si>
    <t>CROSIO DELLA VALLE</t>
  </si>
  <si>
    <t xml:space="preserve">Crosio della Valle </t>
  </si>
  <si>
    <t>DOVERA</t>
  </si>
  <si>
    <t>Dovera</t>
  </si>
  <si>
    <t>ERBÈ</t>
  </si>
  <si>
    <t>Erbè</t>
  </si>
  <si>
    <t>FAGNANO OLONA</t>
  </si>
  <si>
    <t>Fagnano Olona</t>
  </si>
  <si>
    <t>FIESCO</t>
  </si>
  <si>
    <t>Madignano</t>
  </si>
  <si>
    <t>FORMIGARA</t>
  </si>
  <si>
    <t>Formigara</t>
  </si>
  <si>
    <t>GALLIATE LOMBARDO</t>
  </si>
  <si>
    <t>GAVIRATE</t>
  </si>
  <si>
    <t>GOMBITO</t>
  </si>
  <si>
    <t>GUARDABOSONE</t>
  </si>
  <si>
    <t>IZANO</t>
  </si>
  <si>
    <t>LUVINATE</t>
  </si>
  <si>
    <t>MADIGNANO</t>
  </si>
  <si>
    <t>MALGESSO</t>
  </si>
  <si>
    <t>MEZZANA MORTIGLIENGO</t>
  </si>
  <si>
    <t>MONTAGNANA</t>
  </si>
  <si>
    <t>Pressana</t>
  </si>
  <si>
    <t>MONTODINE</t>
  </si>
  <si>
    <t>Ripalta Arpina</t>
  </si>
  <si>
    <t>MOSCAZZANO</t>
  </si>
  <si>
    <t xml:space="preserve">MOSSO </t>
  </si>
  <si>
    <t>MOTTA VISCONTI</t>
  </si>
  <si>
    <t>OGGIONA CON SANTO STEFANO</t>
  </si>
  <si>
    <t>OSSONA</t>
  </si>
  <si>
    <t>PADERNO PONCHIELLI</t>
  </si>
  <si>
    <t>Paderno Ponchielli</t>
  </si>
  <si>
    <t>PALAZZO PIGNANO</t>
  </si>
  <si>
    <t>Palazzo Pignano</t>
  </si>
  <si>
    <t>PASTRENGO</t>
  </si>
  <si>
    <t>Pastrengo</t>
  </si>
  <si>
    <t>PESCHIERA DEL GARDA</t>
  </si>
  <si>
    <t>PETTINENGO</t>
  </si>
  <si>
    <t>PIANENGO</t>
  </si>
  <si>
    <t>PIERANICA</t>
  </si>
  <si>
    <t>PORTULA</t>
  </si>
  <si>
    <t>POSTUA</t>
  </si>
  <si>
    <t>PRAY</t>
  </si>
  <si>
    <t>PRESSANA</t>
  </si>
  <si>
    <t>QUARONA</t>
  </si>
  <si>
    <t>Quarona</t>
  </si>
  <si>
    <t>QUINTANO</t>
  </si>
  <si>
    <t>RANCO</t>
  </si>
  <si>
    <t>RICENGO</t>
  </si>
  <si>
    <t>RIPALTA ARPINA</t>
  </si>
  <si>
    <t>RIPALTA CREMASCA</t>
  </si>
  <si>
    <t>RIPALTA GUERINA</t>
  </si>
  <si>
    <t>ROVEREDO DI GUA'</t>
  </si>
  <si>
    <t>SALIONZE</t>
  </si>
  <si>
    <t>SALVIROLA</t>
  </si>
  <si>
    <t>SAMARATE</t>
  </si>
  <si>
    <t>Samarate</t>
  </si>
  <si>
    <t>SOLBIATE ARNO</t>
  </si>
  <si>
    <t>SOPRANA</t>
  </si>
  <si>
    <t>SORGÀ</t>
  </si>
  <si>
    <t>STRONA</t>
  </si>
  <si>
    <t>SUMIRAGO</t>
  </si>
  <si>
    <t>TAINO</t>
  </si>
  <si>
    <t>TRESCORE CREMASCO</t>
  </si>
  <si>
    <t>TRIVERO</t>
  </si>
  <si>
    <t>VAILATE</t>
  </si>
  <si>
    <t>Vailate</t>
  </si>
  <si>
    <t>VALEGGIO SUL MINCIO</t>
  </si>
  <si>
    <t>VALLE MOSSO</t>
  </si>
  <si>
    <t>VARALLO</t>
  </si>
  <si>
    <t>VEGLIO</t>
  </si>
  <si>
    <t>Cod. Eser.</t>
  </si>
  <si>
    <t>Distributore</t>
  </si>
  <si>
    <t>Ambito</t>
  </si>
  <si>
    <t>PCS</t>
  </si>
  <si>
    <t>(MJ/mc)</t>
  </si>
  <si>
    <t>Tariffa fissa (€/PdR)</t>
  </si>
  <si>
    <t>Intervallo</t>
  </si>
  <si>
    <r>
      <rPr>
        <b/>
        <sz val="14"/>
        <rFont val="Times New Roman"/>
        <family val="1"/>
      </rPr>
      <t>τ</t>
    </r>
    <r>
      <rPr>
        <b/>
        <vertAlign val="subscript"/>
        <sz val="14"/>
        <rFont val="Arial"/>
        <family val="2"/>
      </rPr>
      <t>3</t>
    </r>
  </si>
  <si>
    <r>
      <t>UG</t>
    </r>
    <r>
      <rPr>
        <b/>
        <vertAlign val="subscript"/>
        <sz val="10"/>
        <rFont val="Arial"/>
        <family val="2"/>
      </rPr>
      <t>1</t>
    </r>
  </si>
  <si>
    <r>
      <t>UG</t>
    </r>
    <r>
      <rPr>
        <b/>
        <vertAlign val="subscript"/>
        <sz val="10"/>
        <rFont val="Arial"/>
        <family val="2"/>
      </rPr>
      <t xml:space="preserve">3 </t>
    </r>
  </si>
  <si>
    <r>
      <t>GS</t>
    </r>
    <r>
      <rPr>
        <b/>
        <vertAlign val="subscript"/>
        <sz val="10"/>
        <rFont val="Arial"/>
        <family val="2"/>
      </rPr>
      <t>D</t>
    </r>
  </si>
  <si>
    <t>RE</t>
  </si>
  <si>
    <t>TOTALE</t>
  </si>
  <si>
    <t>Scaglione</t>
  </si>
  <si>
    <t>da Smc</t>
  </si>
  <si>
    <t>a Smc</t>
  </si>
  <si>
    <t>c€ per Smc</t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</si>
  <si>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(dis)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</si>
  <si>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(mis)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</si>
  <si>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(cot)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</si>
  <si>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(tot)</t>
    </r>
  </si>
  <si>
    <r>
      <t>UG</t>
    </r>
    <r>
      <rPr>
        <b/>
        <vertAlign val="subscript"/>
        <sz val="8"/>
        <rFont val="Arial Narrow"/>
        <family val="2"/>
      </rPr>
      <t xml:space="preserve">2 </t>
    </r>
  </si>
  <si>
    <t>oltre</t>
  </si>
  <si>
    <t>TOTALE QF</t>
  </si>
  <si>
    <r>
      <t>GS</t>
    </r>
    <r>
      <rPr>
        <b/>
        <vertAlign val="subscript"/>
        <sz val="10"/>
        <rFont val="Arial"/>
        <family val="2"/>
      </rPr>
      <t>ND</t>
    </r>
  </si>
  <si>
    <t>Cod. Remi</t>
  </si>
  <si>
    <t>Agnadello</t>
  </si>
  <si>
    <t>AGNADELLO</t>
  </si>
  <si>
    <r>
      <t>UG</t>
    </r>
    <r>
      <rPr>
        <b/>
        <i/>
        <vertAlign val="subscript"/>
        <sz val="8"/>
        <color indexed="8"/>
        <rFont val="Arial Narrow"/>
        <family val="2"/>
      </rPr>
      <t>3FT</t>
    </r>
  </si>
  <si>
    <t>UG 3 tot</t>
  </si>
  <si>
    <t>UG 3 (c€/Smc)</t>
  </si>
  <si>
    <r>
      <t>Τ</t>
    </r>
    <r>
      <rPr>
        <b/>
        <i/>
        <vertAlign val="subscript"/>
        <sz val="10"/>
        <color indexed="8"/>
        <rFont val="Arial Narrow"/>
        <family val="2"/>
      </rPr>
      <t xml:space="preserve">1 </t>
    </r>
    <r>
      <rPr>
        <b/>
        <i/>
        <sz val="10"/>
        <color indexed="8"/>
        <rFont val="Arial Narrow"/>
        <family val="2"/>
      </rPr>
      <t>(dis) G4..G6</t>
    </r>
  </si>
  <si>
    <t>Τ1 (mis) G4..G6</t>
  </si>
  <si>
    <t>Τ1 (mis) G10..G40</t>
  </si>
  <si>
    <r>
      <t>Τ</t>
    </r>
    <r>
      <rPr>
        <b/>
        <i/>
        <vertAlign val="subscript"/>
        <sz val="10"/>
        <color indexed="8"/>
        <rFont val="Arial Narrow"/>
        <family val="2"/>
      </rPr>
      <t>1</t>
    </r>
    <r>
      <rPr>
        <b/>
        <i/>
        <sz val="10"/>
        <color indexed="8"/>
        <rFont val="Arial Narrow"/>
        <family val="2"/>
      </rPr>
      <t xml:space="preserve"> (dis) G10..G40</t>
    </r>
  </si>
  <si>
    <r>
      <t>Τ</t>
    </r>
    <r>
      <rPr>
        <b/>
        <i/>
        <vertAlign val="subscript"/>
        <sz val="10"/>
        <color indexed="8"/>
        <rFont val="Arial Narrow"/>
        <family val="2"/>
      </rPr>
      <t>1</t>
    </r>
    <r>
      <rPr>
        <b/>
        <i/>
        <sz val="10"/>
        <color indexed="8"/>
        <rFont val="Arial Narrow"/>
        <family val="2"/>
      </rPr>
      <t xml:space="preserve"> (dis) oltre G40</t>
    </r>
  </si>
  <si>
    <t>Τ1 (mis) oltre G40</t>
  </si>
  <si>
    <t>Τ (tot) G4..G6</t>
  </si>
  <si>
    <t>Τ (tot) G10..G40</t>
  </si>
  <si>
    <t>Τ (tot) oltre G40</t>
  </si>
  <si>
    <r>
      <t>UG</t>
    </r>
    <r>
      <rPr>
        <b/>
        <i/>
        <vertAlign val="subscript"/>
        <sz val="8"/>
        <color indexed="8"/>
        <rFont val="Arial Narrow"/>
        <family val="2"/>
      </rPr>
      <t>1 scagl. 1-6</t>
    </r>
  </si>
  <si>
    <r>
      <t xml:space="preserve">UG1 </t>
    </r>
    <r>
      <rPr>
        <b/>
        <i/>
        <vertAlign val="subscript"/>
        <sz val="8"/>
        <color indexed="8"/>
        <rFont val="Arial Narrow"/>
        <family val="2"/>
      </rPr>
      <t>scagl. 7-8</t>
    </r>
  </si>
  <si>
    <t>RS scagl 1-6</t>
  </si>
  <si>
    <t>RS scagl 7-8</t>
  </si>
  <si>
    <t>RE scagl 7-8</t>
  </si>
  <si>
    <t>RE scagl 1-6</t>
  </si>
  <si>
    <t>GS (GS(t) scagl 1-6</t>
  </si>
  <si>
    <t>GS (GS(t) scagl 7-8</t>
  </si>
  <si>
    <t>Totale QF G4..G6</t>
  </si>
  <si>
    <t>Totale QF G10..G40</t>
  </si>
  <si>
    <t>Oltre G40</t>
  </si>
  <si>
    <t>G10..G40</t>
  </si>
  <si>
    <t>G4..G6</t>
  </si>
  <si>
    <t>PONTI SUL MINCIO</t>
  </si>
  <si>
    <t>LAZISE</t>
  </si>
  <si>
    <t>,</t>
  </si>
  <si>
    <r>
      <t>Qvar.  UG</t>
    </r>
    <r>
      <rPr>
        <b/>
        <i/>
        <vertAlign val="subscript"/>
        <sz val="8"/>
        <color indexed="8"/>
        <rFont val="Arial Narrow"/>
        <family val="2"/>
      </rPr>
      <t>2 c</t>
    </r>
    <r>
      <rPr>
        <b/>
        <i/>
        <sz val="8"/>
        <color indexed="8"/>
        <rFont val="Arial Narrow"/>
        <family val="2"/>
      </rPr>
      <t xml:space="preserve"> (c€/Smc)</t>
    </r>
  </si>
  <si>
    <t>Bussolengo da Pastengo</t>
  </si>
  <si>
    <t>Tariffa variabile (c€/Smc) Utente Domestico con C.A. &gt; 200.000 [SMC]</t>
  </si>
  <si>
    <t>Tariffa variabile (c€/Smc) Utente NON Domestico con C.A. &lt;= 200.000 [SMC]</t>
  </si>
  <si>
    <t>Q Variabile (c€/Smc) Utente domestico con C.A. &lt;= 200.000 [SMC]</t>
  </si>
  <si>
    <t>Q Variabile (c€/Smc) Utente domestico con C.A. &gt; 200.000 [SMC]</t>
  </si>
  <si>
    <t>Q Variabile (c€/Smc) Utente NON domestico con C.A. &gt; 200.000 [SMC]</t>
  </si>
  <si>
    <t>Q Variabile (c€/Smc) Utente NON domestico con C.A. &lt;= 200.000 [SMC]</t>
  </si>
  <si>
    <t>Tariffa variabile (c€/Smc) Utente Domestico con C.A. &lt;= 200.000 [SMC]</t>
  </si>
  <si>
    <t>Q Variabile (c€/Smc) Utente Non domestico</t>
  </si>
  <si>
    <t>Totale QF oltre G40</t>
  </si>
  <si>
    <t>Tariffa variabile (c€/Smc) Utente NON Domestico con C.A. &gt; 200.000 [SMC]</t>
  </si>
  <si>
    <t>ID Impianto (nuovo codice)</t>
  </si>
  <si>
    <t>Vecchio Codice</t>
  </si>
  <si>
    <t>Codice Univoco</t>
  </si>
  <si>
    <t>Denominazione Impianto</t>
  </si>
  <si>
    <t>ID Località</t>
  </si>
  <si>
    <t>Denominazione Località</t>
  </si>
  <si>
    <t>Codice ISTAT</t>
  </si>
  <si>
    <t>Denominazione Comune</t>
  </si>
  <si>
    <t>APF effettivo</t>
  </si>
  <si>
    <t>Coefficiente C</t>
  </si>
  <si>
    <t>K Temperatura</t>
  </si>
  <si>
    <t>K Pressione</t>
  </si>
  <si>
    <t>Frazione principale</t>
  </si>
  <si>
    <t>Località Rilevante ai fini tariffari</t>
  </si>
  <si>
    <t>344150 16019</t>
  </si>
  <si>
    <t>BARBATA (BG)</t>
  </si>
  <si>
    <t>Barbata</t>
  </si>
  <si>
    <t>No</t>
  </si>
  <si>
    <t>Si</t>
  </si>
  <si>
    <t>10314 12057</t>
  </si>
  <si>
    <t>CROSIO DELLA VALLE - GALLIATE LOMBARDO</t>
  </si>
  <si>
    <t>CROSIO DELLA VALLE (VA)</t>
  </si>
  <si>
    <t>Crosio della Valle</t>
  </si>
  <si>
    <t>10314 12071</t>
  </si>
  <si>
    <t>GALLIATE LOMBARDO (VA)</t>
  </si>
  <si>
    <t>Galliate Lombardo</t>
  </si>
  <si>
    <t>9934 23022</t>
  </si>
  <si>
    <t>CASTELNUOVO DEL GARDA-PESCHIERA DEL GARDA-VALEGGIO SUL MINCIO</t>
  </si>
  <si>
    <t>CASTELNUOVO DEL GARDA (VR)</t>
  </si>
  <si>
    <t>9934 23059</t>
  </si>
  <si>
    <t>PESCHIERA DEL GARDA (VR)</t>
  </si>
  <si>
    <t>Peschiera del Garda</t>
  </si>
  <si>
    <t>9934 20044</t>
  </si>
  <si>
    <t>Ponti sul mincio</t>
  </si>
  <si>
    <t>Ponti sul Mincio</t>
  </si>
  <si>
    <t>9934 23089</t>
  </si>
  <si>
    <t>VALEGGIO SUL MINCIO (VR)</t>
  </si>
  <si>
    <t>Valeggio sul Mincio</t>
  </si>
  <si>
    <t>35152 19019</t>
  </si>
  <si>
    <t>CASALE CREMASCO VIDOLASCO RICENGO CASTELGABBIANO CAMISANO - CASALETTO DI SOPRA</t>
  </si>
  <si>
    <t>CASALETTO DI SOPRA (CR)</t>
  </si>
  <si>
    <t>35152 19010</t>
  </si>
  <si>
    <t>CAMISANO (CR)</t>
  </si>
  <si>
    <t>Camisano</t>
  </si>
  <si>
    <t>35152 19017</t>
  </si>
  <si>
    <t>CASALE CREMASCO-VIDOLASCO (CR)</t>
  </si>
  <si>
    <t>Casale Cremasco-Vidolasco</t>
  </si>
  <si>
    <t>35152 19024</t>
  </si>
  <si>
    <t>CASTEL GABBIANO (CR)</t>
  </si>
  <si>
    <t>Castel Gabbiano</t>
  </si>
  <si>
    <t>35152 19079</t>
  </si>
  <si>
    <t>RICENGO (CR)</t>
  </si>
  <si>
    <t>Ricengo</t>
  </si>
  <si>
    <t>9903 19044</t>
  </si>
  <si>
    <t>FORMIGARA-GOMBITO</t>
  </si>
  <si>
    <t>FORMIGARA (CR)</t>
  </si>
  <si>
    <t>9903 19049</t>
  </si>
  <si>
    <t>GOMBITO (CR)</t>
  </si>
  <si>
    <t>Gombito</t>
  </si>
  <si>
    <t>9792 19059</t>
  </si>
  <si>
    <t>MONTODINE (CR)</t>
  </si>
  <si>
    <t>Montodine</t>
  </si>
  <si>
    <t>9792 19080</t>
  </si>
  <si>
    <t>RIPALTA ARPINA (CR)</t>
  </si>
  <si>
    <t>9802 12012</t>
  </si>
  <si>
    <t>BESNATE (VA)</t>
  </si>
  <si>
    <t>9455 12029</t>
  </si>
  <si>
    <t>CAIRATE (VA)</t>
  </si>
  <si>
    <t>9529 19015</t>
  </si>
  <si>
    <t>CAPRALBA-QUINTANO-PIERANICA</t>
  </si>
  <si>
    <t>CAPRALBA (CR)</t>
  </si>
  <si>
    <t>9529 19073</t>
  </si>
  <si>
    <t>PIERANICA (CR)</t>
  </si>
  <si>
    <t>Pieranica</t>
  </si>
  <si>
    <t>9529 19078</t>
  </si>
  <si>
    <t>QUINTANO (CR)</t>
  </si>
  <si>
    <t>Quintano</t>
  </si>
  <si>
    <t>9317 12032</t>
  </si>
  <si>
    <t>CARDANO AL CAMPO (VA)</t>
  </si>
  <si>
    <t>9754 19022</t>
  </si>
  <si>
    <t>CASALMORANO (CR)</t>
  </si>
  <si>
    <t>9232 15058</t>
  </si>
  <si>
    <t>CASOREZZO-OSSONA</t>
  </si>
  <si>
    <t>CASOREZZO (MI)</t>
  </si>
  <si>
    <t>9232 15164</t>
  </si>
  <si>
    <t>OSSONA (MI)</t>
  </si>
  <si>
    <t>Ossona</t>
  </si>
  <si>
    <t>9080 12040</t>
  </si>
  <si>
    <t>CASSANO MAGNAGO (VA)</t>
  </si>
  <si>
    <t>9237 15062</t>
  </si>
  <si>
    <t>CASTANO PRIMO (MI)</t>
  </si>
  <si>
    <t>9989 19029</t>
  </si>
  <si>
    <t>CHIEVE (CR)</t>
  </si>
  <si>
    <t>9600 19018</t>
  </si>
  <si>
    <t>CREDERA-RUBBIANO-CASALETTO CEREDANO-MOSCAZZANO</t>
  </si>
  <si>
    <t>CASALETTO CEREDANO (CR)</t>
  </si>
  <si>
    <t>Casaletto Ceredano</t>
  </si>
  <si>
    <t>9600 19034</t>
  </si>
  <si>
    <t>CREDERA RUBBIANO (CR)</t>
  </si>
  <si>
    <t>9600 19060</t>
  </si>
  <si>
    <t>MOSCAZZANO (CR)</t>
  </si>
  <si>
    <t>Moscazzano</t>
  </si>
  <si>
    <t>9803 19041</t>
  </si>
  <si>
    <t>DOVERA (CR)</t>
  </si>
  <si>
    <t>11215 23032</t>
  </si>
  <si>
    <t>ERBE'-SORGA'</t>
  </si>
  <si>
    <t>ERBE' (VR)</t>
  </si>
  <si>
    <t>11215 23084</t>
  </si>
  <si>
    <t>SORGA' (VR)</t>
  </si>
  <si>
    <t>Sorgà</t>
  </si>
  <si>
    <t>9184 12067</t>
  </si>
  <si>
    <t>FAGNANO OLONA (VA)</t>
  </si>
  <si>
    <t>9614 19065</t>
  </si>
  <si>
    <t>PADERNO PONCHIELLI (CR)</t>
  </si>
  <si>
    <t>9780 19066</t>
  </si>
  <si>
    <t>PALAZZO PIGNANO (CR)</t>
  </si>
  <si>
    <t>9468 19011</t>
  </si>
  <si>
    <t>PIANENGO-CAMPAGNOLA CREMASCA</t>
  </si>
  <si>
    <t>CAMPAGNOLA CREMASCA (CR)</t>
  </si>
  <si>
    <t>Campagnola Cremasca</t>
  </si>
  <si>
    <t>9468 19072</t>
  </si>
  <si>
    <t>PIANENGO (CR)</t>
  </si>
  <si>
    <t>11193 23061</t>
  </si>
  <si>
    <t>PRESSANA (VR)</t>
  </si>
  <si>
    <t>11193 23066</t>
  </si>
  <si>
    <t>ROVEREDO DI GUA' (VR)</t>
  </si>
  <si>
    <t>Roveredo di Guà</t>
  </si>
  <si>
    <t>11193 28056</t>
  </si>
  <si>
    <t>MONTAGNANA (PD)</t>
  </si>
  <si>
    <t>Montagnana</t>
  </si>
  <si>
    <t>9362 12118</t>
  </si>
  <si>
    <t>SAMARATE (VA)</t>
  </si>
  <si>
    <t>9624 19020</t>
  </si>
  <si>
    <t>TRESCORE CREMASCO-CASALETTOVAPRIO-CREMOSANO</t>
  </si>
  <si>
    <t>CASALETTO VAPRIO (CR)</t>
  </si>
  <si>
    <t>Casaletto Vaprio</t>
  </si>
  <si>
    <t>9624 19037</t>
  </si>
  <si>
    <t>CREMOSANO (CR)</t>
  </si>
  <si>
    <t>Cremosano</t>
  </si>
  <si>
    <t>9624 19109</t>
  </si>
  <si>
    <t>TRESCORE CREMASCO (CR)</t>
  </si>
  <si>
    <t>9219 19112</t>
  </si>
  <si>
    <t>VAILATE (CR)</t>
  </si>
  <si>
    <t>8954 12003</t>
  </si>
  <si>
    <t>ANGERA-TAINO-RANCO</t>
  </si>
  <si>
    <t>ANGERA (VA)</t>
  </si>
  <si>
    <t>8954 12116</t>
  </si>
  <si>
    <t>RANCO (VA)</t>
  </si>
  <si>
    <t>Ranco</t>
  </si>
  <si>
    <t>8954 12125</t>
  </si>
  <si>
    <t>TAINO (VA)</t>
  </si>
  <si>
    <t>Taino</t>
  </si>
  <si>
    <t>10172 2066</t>
  </si>
  <si>
    <t>GUARDABOSONE (VC)</t>
  </si>
  <si>
    <t>Guardabosone</t>
  </si>
  <si>
    <t>10172 2102</t>
  </si>
  <si>
    <t>POSTUA (VC)</t>
  </si>
  <si>
    <t>Postua</t>
  </si>
  <si>
    <t>10172 96033</t>
  </si>
  <si>
    <t>MEZZANA MORTIGLIENGO (BI)</t>
  </si>
  <si>
    <t>Mezzana Mortigliengo</t>
  </si>
  <si>
    <t>10172 96001</t>
  </si>
  <si>
    <t>AILOCHE (BI)</t>
  </si>
  <si>
    <t>Ailoche</t>
  </si>
  <si>
    <t>10172 96008</t>
  </si>
  <si>
    <t>CALLABIANA (BI)</t>
  </si>
  <si>
    <t>Callabiana</t>
  </si>
  <si>
    <t>10172 96009</t>
  </si>
  <si>
    <t>CAMANDONA (BI)</t>
  </si>
  <si>
    <t>Camandona</t>
  </si>
  <si>
    <t>10172 96014</t>
  </si>
  <si>
    <t>CASAPINTA (BI)</t>
  </si>
  <si>
    <t>Casapinta</t>
  </si>
  <si>
    <t>10172 96019</t>
  </si>
  <si>
    <t>COGGIOLA (BI)</t>
  </si>
  <si>
    <t>Coggiola</t>
  </si>
  <si>
    <t>10172 96021</t>
  </si>
  <si>
    <t>CREVACUORE (BI)</t>
  </si>
  <si>
    <t>10172 96042</t>
  </si>
  <si>
    <t>PETTINENGO (BI)</t>
  </si>
  <si>
    <t>Pettinengo</t>
  </si>
  <si>
    <t>10172 96048</t>
  </si>
  <si>
    <t>PORTULA (BI)</t>
  </si>
  <si>
    <t>Portula</t>
  </si>
  <si>
    <t>10172 96050</t>
  </si>
  <si>
    <t>PRAY (BI)</t>
  </si>
  <si>
    <t>Pray</t>
  </si>
  <si>
    <t>10172 96062</t>
  </si>
  <si>
    <t>SOPRANA (BI)</t>
  </si>
  <si>
    <t>Soprana</t>
  </si>
  <si>
    <t>10172 96065</t>
  </si>
  <si>
    <t>STRONA (BI)</t>
  </si>
  <si>
    <t>Strona</t>
  </si>
  <si>
    <t>10172 96070</t>
  </si>
  <si>
    <t>TRIVERO (BI)</t>
  </si>
  <si>
    <t>Trivero</t>
  </si>
  <si>
    <t>10172 96073</t>
  </si>
  <si>
    <t>VALLE MOSSO (BI)</t>
  </si>
  <si>
    <t>Valle Mosso</t>
  </si>
  <si>
    <t>10172 96075</t>
  </si>
  <si>
    <t>VEGLIO (BI)</t>
  </si>
  <si>
    <t>Veglio</t>
  </si>
  <si>
    <t>10172 96084</t>
  </si>
  <si>
    <t>MOSSO (BI)</t>
  </si>
  <si>
    <t>Mosso</t>
  </si>
  <si>
    <t>8919 2107</t>
  </si>
  <si>
    <t>VARALLO-QUARONA</t>
  </si>
  <si>
    <t>QUARONA (VC)</t>
  </si>
  <si>
    <t>8919 2156</t>
  </si>
  <si>
    <t>VARALLO (VC)</t>
  </si>
  <si>
    <t>Varallo</t>
  </si>
  <si>
    <t>8837 23057</t>
  </si>
  <si>
    <t>PASTRENGO (VR)</t>
  </si>
  <si>
    <t>8837 23043</t>
  </si>
  <si>
    <t>Lazise da Pastrengo</t>
  </si>
  <si>
    <t>Lazise</t>
  </si>
  <si>
    <t>9142 19081</t>
  </si>
  <si>
    <t>RIPALTA CREMASCA (CR)</t>
  </si>
  <si>
    <t>9142 19012</t>
  </si>
  <si>
    <t>CAPERGNANICA (CR)</t>
  </si>
  <si>
    <t>Capergnanica</t>
  </si>
  <si>
    <t>10436 19043</t>
  </si>
  <si>
    <t>FIESCO (CR)</t>
  </si>
  <si>
    <t>Fiesco</t>
  </si>
  <si>
    <t>10436 19054</t>
  </si>
  <si>
    <t>IZANO (CR)</t>
  </si>
  <si>
    <t>Izano</t>
  </si>
  <si>
    <t>10436 19055</t>
  </si>
  <si>
    <t>MADIGNANO (CR)</t>
  </si>
  <si>
    <t>10436 19087</t>
  </si>
  <si>
    <t>SALVIROLA (CR)</t>
  </si>
  <si>
    <t>Salvirola</t>
  </si>
  <si>
    <t>9613 12002</t>
  </si>
  <si>
    <t>OGGIONA S.STEFANO</t>
  </si>
  <si>
    <t>ALBIZZATE (VA)</t>
  </si>
  <si>
    <t>Albizzate</t>
  </si>
  <si>
    <t>9613 12107</t>
  </si>
  <si>
    <t>OGGIONA CON SANTO STEFANO (VA)</t>
  </si>
  <si>
    <t>Oggiona con Santo Stefano</t>
  </si>
  <si>
    <t>9613 12121</t>
  </si>
  <si>
    <t>SOLBIATE ARNO (VA)</t>
  </si>
  <si>
    <t>Solbiate Arno</t>
  </si>
  <si>
    <t>9613 12124</t>
  </si>
  <si>
    <t>SUMIRAGO (VA)</t>
  </si>
  <si>
    <t>Sumirago</t>
  </si>
  <si>
    <t>9591 12006</t>
  </si>
  <si>
    <t>AZZATE (VA)</t>
  </si>
  <si>
    <t>8860 12008</t>
  </si>
  <si>
    <t>BARASSO (VA)</t>
  </si>
  <si>
    <t>Barasso</t>
  </si>
  <si>
    <t>8860 12009</t>
  </si>
  <si>
    <t>BARDELLO (VA)</t>
  </si>
  <si>
    <t>Bardello</t>
  </si>
  <si>
    <t>8860 12018</t>
  </si>
  <si>
    <t>BREGANO (VA)</t>
  </si>
  <si>
    <t>Bregano</t>
  </si>
  <si>
    <t>8860 12053</t>
  </si>
  <si>
    <t>COCQUIO-TREVISAGO (VA)</t>
  </si>
  <si>
    <t>Cocquio-Trevisago</t>
  </si>
  <si>
    <t>8860 12055</t>
  </si>
  <si>
    <t>COMERIO (VA)</t>
  </si>
  <si>
    <t>Comerio</t>
  </si>
  <si>
    <t>8860 12072</t>
  </si>
  <si>
    <t>GAVIRATE (VA)</t>
  </si>
  <si>
    <t>8860 12093</t>
  </si>
  <si>
    <t>LUVINATE (VA)</t>
  </si>
  <si>
    <t>Luvinate</t>
  </si>
  <si>
    <t>8860 12095</t>
  </si>
  <si>
    <t>MALGESSO (VA)</t>
  </si>
  <si>
    <t>Malgesso</t>
  </si>
  <si>
    <t>9831 15042</t>
  </si>
  <si>
    <t>CALVIGNASCO (MI)</t>
  </si>
  <si>
    <t>9831 15035</t>
  </si>
  <si>
    <t>BUBBIANO (MI)</t>
  </si>
  <si>
    <t>Bubbiano</t>
  </si>
  <si>
    <t>9888 15151</t>
  </si>
  <si>
    <t>MOTTA VISCONTI (MI)</t>
  </si>
  <si>
    <t>Motta Visconti</t>
  </si>
  <si>
    <t>9888 15022</t>
  </si>
  <si>
    <t>BESATE (MI)</t>
  </si>
  <si>
    <t>88308 23015</t>
  </si>
  <si>
    <t>BUSSOLENGO (VR)</t>
  </si>
  <si>
    <t>344281 16076</t>
  </si>
  <si>
    <t>CIVIDATE AL PIANO (BG)</t>
  </si>
  <si>
    <t>Cividate al Piano</t>
  </si>
  <si>
    <t>Qfis VETT. (€/PdR)</t>
  </si>
  <si>
    <t>Qvar. VETT. T3 (c€/Smc)</t>
  </si>
  <si>
    <t>VALDILANA</t>
  </si>
  <si>
    <r>
      <t>UG</t>
    </r>
    <r>
      <rPr>
        <b/>
        <vertAlign val="subscript"/>
        <sz val="10"/>
        <rFont val="Arial"/>
        <family val="2"/>
      </rPr>
      <t xml:space="preserve">2c </t>
    </r>
  </si>
  <si>
    <r>
      <t>UG</t>
    </r>
    <r>
      <rPr>
        <b/>
        <vertAlign val="subscript"/>
        <sz val="10"/>
        <rFont val="Arial"/>
        <family val="2"/>
      </rPr>
      <t>2c</t>
    </r>
  </si>
  <si>
    <t>Qvar. UG2 k (c€/Smc)</t>
  </si>
  <si>
    <t>F1-F6</t>
  </si>
  <si>
    <t>P.D.R. con C.A. &lt;= 200000 SMC</t>
  </si>
  <si>
    <t>P.D.R. con C.A. &gt; 200000 SMC</t>
  </si>
  <si>
    <r>
      <t>UG</t>
    </r>
    <r>
      <rPr>
        <b/>
        <vertAlign val="subscript"/>
        <sz val="10"/>
        <rFont val="Arial"/>
        <family val="2"/>
      </rPr>
      <t>2k</t>
    </r>
  </si>
  <si>
    <t>ST</t>
  </si>
  <si>
    <t>VR</t>
  </si>
  <si>
    <t>CE</t>
  </si>
  <si>
    <r>
      <t xml:space="preserve">COMPONENTI TARIFFARIE </t>
    </r>
    <r>
      <rPr>
        <b/>
        <u/>
        <sz val="16"/>
        <color indexed="8"/>
        <rFont val="Arial Narrow"/>
        <family val="2"/>
      </rPr>
      <t>OBBLIGATORIE</t>
    </r>
    <r>
      <rPr>
        <b/>
        <sz val="16"/>
        <color indexed="8"/>
        <rFont val="Arial Narrow"/>
        <family val="2"/>
      </rPr>
      <t xml:space="preserve"> DI DISTRIBUZIONE PER L'ANNO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</si>
</sst>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"/>
    <numFmt numFmtId="165" formatCode="_-* #,##0.0000_-;\-* #,##0.0000_-;_-* &quot;-&quot;_-;_-@_-"/>
    <numFmt numFmtId="166" formatCode="0.000000"/>
    <numFmt numFmtId="167" formatCode="0.000"/>
    <numFmt numFmtId="168" formatCode="0.0000"/>
    <numFmt numFmtId="169" formatCode="_-[$€]\ * #,##0.00_-;\-[$€]\ * #,##0.00_-;_-[$€]\ * &quot;-&quot;??_-;_-@_-"/>
    <numFmt numFmtId="170" formatCode="#,##0.00_ ;\-#,##0.00\ "/>
    <numFmt numFmtId="171" formatCode="#,##0.0000_ ;\-#,##0.0000\ "/>
    <numFmt numFmtId="172" formatCode="_-* #,##0.000000_-;\-* #,##0.000000_-;_-* &quot;-&quot;_-;_-@_-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b/>
      <sz val="16"/>
      <color indexed="8"/>
      <name val="Arial Narrow"/>
      <family val="2"/>
    </font>
    <font>
      <b/>
      <u/>
      <sz val="16"/>
      <color indexed="8"/>
      <name val="Arial Narrow"/>
      <family val="2"/>
    </font>
    <font>
      <sz val="10"/>
      <color indexed="8"/>
      <name val="Arial"/>
      <family val="2"/>
    </font>
    <font>
      <b/>
      <i/>
      <sz val="8"/>
      <color indexed="8"/>
      <name val="Arial Narrow"/>
      <family val="2"/>
    </font>
    <font>
      <b/>
      <sz val="8"/>
      <name val="Arial"/>
      <family val="2"/>
    </font>
    <font>
      <b/>
      <i/>
      <sz val="8"/>
      <name val="Arial Narrow"/>
      <family val="2"/>
    </font>
    <font>
      <b/>
      <i/>
      <vertAlign val="subscript"/>
      <sz val="8"/>
      <name val="Arial Narrow"/>
      <family val="2"/>
    </font>
    <font>
      <b/>
      <i/>
      <vertAlign val="subscript"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sz val="5"/>
      <name val="Arial Narrow"/>
      <family val="2"/>
    </font>
    <font>
      <b/>
      <i/>
      <sz val="10"/>
      <color indexed="8"/>
      <name val="Arial Narrow"/>
      <family val="2"/>
    </font>
    <font>
      <b/>
      <i/>
      <vertAlign val="subscript"/>
      <sz val="10"/>
      <color indexed="8"/>
      <name val="Arial Narrow"/>
      <family val="2"/>
    </font>
    <font>
      <b/>
      <sz val="7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vertAlign val="subscript"/>
      <sz val="14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 Narrow"/>
      <family val="2"/>
    </font>
    <font>
      <b/>
      <i/>
      <sz val="9"/>
      <color indexed="8"/>
      <name val="Arial"/>
      <family val="2"/>
    </font>
    <font>
      <b/>
      <i/>
      <sz val="12"/>
      <color indexed="8"/>
      <name val="Times New Roman"/>
      <family val="1"/>
    </font>
    <font>
      <b/>
      <i/>
      <vertAlign val="subscript"/>
      <sz val="9"/>
      <color indexed="8"/>
      <name val="Arial"/>
      <family val="2"/>
    </font>
    <font>
      <b/>
      <vertAlign val="subscript"/>
      <sz val="8"/>
      <name val="Arial Narrow"/>
      <family val="2"/>
    </font>
    <font>
      <i/>
      <sz val="9"/>
      <color indexed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8"/>
      <color theme="0"/>
      <name val="Arial Narrow"/>
      <family val="2"/>
    </font>
    <font>
      <sz val="8"/>
      <color rgb="FFFF0000"/>
      <name val="Arial Narrow"/>
      <family val="2"/>
    </font>
    <font>
      <b/>
      <sz val="8"/>
      <color theme="0"/>
      <name val="Arial Narrow"/>
      <family val="2"/>
    </font>
    <font>
      <b/>
      <sz val="8"/>
      <color rgb="FFFF0000"/>
      <name val="Arial Narrow"/>
      <family val="2"/>
    </font>
    <font>
      <b/>
      <sz val="7"/>
      <color theme="3" tint="0.39997558519241921"/>
      <name val="Arial"/>
      <family val="2"/>
    </font>
    <font>
      <b/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E8A2"/>
        <bgColor indexed="64"/>
      </patternFill>
    </fill>
    <fill>
      <patternFill patternType="solid">
        <fgColor rgb="FFFB8FA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16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9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6" fillId="0" borderId="0" xfId="0" applyFont="1" applyFill="1" applyProtection="1"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10" borderId="2" xfId="0" applyFont="1" applyFill="1" applyBorder="1" applyAlignment="1" applyProtection="1">
      <alignment horizontal="center"/>
      <protection hidden="1"/>
    </xf>
    <xf numFmtId="0" fontId="10" fillId="11" borderId="3" xfId="5" applyFont="1" applyFill="1" applyBorder="1" applyAlignment="1" applyProtection="1">
      <alignment horizontal="center" vertical="center"/>
      <protection hidden="1"/>
    </xf>
    <xf numFmtId="0" fontId="10" fillId="12" borderId="4" xfId="5" applyFont="1" applyFill="1" applyBorder="1" applyAlignment="1" applyProtection="1">
      <alignment horizontal="center" vertical="center"/>
      <protection hidden="1"/>
    </xf>
    <xf numFmtId="0" fontId="10" fillId="13" borderId="4" xfId="5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Protection="1">
      <protection hidden="1"/>
    </xf>
    <xf numFmtId="0" fontId="19" fillId="0" borderId="0" xfId="0" applyFont="1" applyProtection="1"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6" fontId="25" fillId="0" borderId="0" xfId="0" applyNumberFormat="1" applyFont="1" applyFill="1" applyProtection="1">
      <protection hidden="1"/>
    </xf>
    <xf numFmtId="164" fontId="25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26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28" fillId="0" borderId="0" xfId="4" applyFont="1" applyProtection="1">
      <protection hidden="1"/>
    </xf>
    <xf numFmtId="0" fontId="28" fillId="0" borderId="5" xfId="4" applyFont="1" applyBorder="1" applyProtection="1">
      <protection hidden="1"/>
    </xf>
    <xf numFmtId="0" fontId="28" fillId="0" borderId="6" xfId="4" applyFont="1" applyBorder="1" applyProtection="1">
      <protection hidden="1"/>
    </xf>
    <xf numFmtId="0" fontId="34" fillId="0" borderId="6" xfId="4" applyFont="1" applyBorder="1" applyProtection="1">
      <protection hidden="1"/>
    </xf>
    <xf numFmtId="0" fontId="35" fillId="0" borderId="6" xfId="4" applyFont="1" applyBorder="1" applyAlignment="1" applyProtection="1">
      <alignment horizontal="center"/>
      <protection locked="0" hidden="1"/>
    </xf>
    <xf numFmtId="41" fontId="34" fillId="3" borderId="6" xfId="2" applyFont="1" applyFill="1" applyBorder="1" applyProtection="1">
      <protection hidden="1"/>
    </xf>
    <xf numFmtId="41" fontId="34" fillId="0" borderId="6" xfId="2" applyFont="1" applyBorder="1" applyProtection="1">
      <protection hidden="1"/>
    </xf>
    <xf numFmtId="0" fontId="34" fillId="0" borderId="6" xfId="4" applyFont="1" applyBorder="1" applyAlignment="1" applyProtection="1">
      <alignment horizontal="left"/>
      <protection hidden="1"/>
    </xf>
    <xf numFmtId="0" fontId="28" fillId="0" borderId="7" xfId="4" applyFont="1" applyBorder="1" applyProtection="1">
      <protection hidden="1"/>
    </xf>
    <xf numFmtId="0" fontId="28" fillId="0" borderId="8" xfId="4" applyFont="1" applyBorder="1" applyProtection="1">
      <protection hidden="1"/>
    </xf>
    <xf numFmtId="3" fontId="21" fillId="0" borderId="0" xfId="2" applyNumberFormat="1" applyFont="1" applyFill="1" applyBorder="1" applyAlignment="1" applyProtection="1">
      <alignment vertical="center"/>
      <protection hidden="1"/>
    </xf>
    <xf numFmtId="0" fontId="21" fillId="4" borderId="9" xfId="4" applyFont="1" applyFill="1" applyBorder="1" applyAlignment="1" applyProtection="1">
      <alignment horizontal="left" vertical="center"/>
      <protection hidden="1"/>
    </xf>
    <xf numFmtId="41" fontId="34" fillId="3" borderId="0" xfId="2" applyFont="1" applyFill="1" applyBorder="1" applyProtection="1">
      <protection hidden="1"/>
    </xf>
    <xf numFmtId="41" fontId="34" fillId="0" borderId="0" xfId="2" applyFont="1" applyBorder="1" applyProtection="1">
      <protection hidden="1"/>
    </xf>
    <xf numFmtId="0" fontId="34" fillId="0" borderId="0" xfId="4" applyFont="1" applyBorder="1" applyProtection="1">
      <protection hidden="1"/>
    </xf>
    <xf numFmtId="0" fontId="28" fillId="0" borderId="10" xfId="4" applyFont="1" applyBorder="1" applyProtection="1">
      <protection hidden="1"/>
    </xf>
    <xf numFmtId="0" fontId="28" fillId="0" borderId="0" xfId="4" applyFont="1" applyBorder="1" applyProtection="1">
      <protection hidden="1"/>
    </xf>
    <xf numFmtId="0" fontId="51" fillId="0" borderId="0" xfId="4" applyFont="1" applyProtection="1">
      <protection hidden="1"/>
    </xf>
    <xf numFmtId="0" fontId="21" fillId="5" borderId="11" xfId="4" applyFont="1" applyFill="1" applyBorder="1" applyAlignment="1" applyProtection="1">
      <alignment horizontal="center" vertical="center"/>
      <protection hidden="1"/>
    </xf>
    <xf numFmtId="0" fontId="21" fillId="2" borderId="12" xfId="4" applyFont="1" applyFill="1" applyBorder="1" applyAlignment="1" applyProtection="1">
      <alignment horizontal="center" vertical="center"/>
      <protection hidden="1"/>
    </xf>
    <xf numFmtId="0" fontId="21" fillId="2" borderId="11" xfId="4" applyFont="1" applyFill="1" applyBorder="1" applyAlignment="1" applyProtection="1">
      <alignment horizontal="center" vertical="center"/>
      <protection hidden="1"/>
    </xf>
    <xf numFmtId="0" fontId="41" fillId="5" borderId="11" xfId="4" applyFont="1" applyFill="1" applyBorder="1" applyAlignment="1" applyProtection="1">
      <alignment horizontal="center" vertical="center"/>
      <protection hidden="1"/>
    </xf>
    <xf numFmtId="0" fontId="42" fillId="14" borderId="11" xfId="5" applyFont="1" applyFill="1" applyBorder="1" applyAlignment="1" applyProtection="1">
      <alignment horizontal="center"/>
      <protection hidden="1"/>
    </xf>
    <xf numFmtId="0" fontId="28" fillId="2" borderId="11" xfId="4" applyFont="1" applyFill="1" applyBorder="1" applyAlignment="1" applyProtection="1">
      <alignment horizontal="center" vertical="center"/>
      <protection hidden="1"/>
    </xf>
    <xf numFmtId="41" fontId="28" fillId="0" borderId="13" xfId="2" applyFont="1" applyFill="1" applyBorder="1" applyAlignment="1" applyProtection="1">
      <alignment horizontal="right" vertical="center"/>
      <protection hidden="1"/>
    </xf>
    <xf numFmtId="41" fontId="28" fillId="0" borderId="14" xfId="2" applyFont="1" applyFill="1" applyBorder="1" applyAlignment="1" applyProtection="1">
      <alignment horizontal="right" vertical="center"/>
      <protection hidden="1"/>
    </xf>
    <xf numFmtId="171" fontId="28" fillId="15" borderId="14" xfId="3" applyNumberFormat="1" applyFont="1" applyFill="1" applyBorder="1" applyAlignment="1" applyProtection="1">
      <alignment horizontal="center" vertical="center"/>
      <protection hidden="1"/>
    </xf>
    <xf numFmtId="41" fontId="28" fillId="0" borderId="15" xfId="2" applyFont="1" applyFill="1" applyBorder="1" applyAlignment="1" applyProtection="1">
      <alignment horizontal="right" vertical="center"/>
      <protection hidden="1"/>
    </xf>
    <xf numFmtId="41" fontId="28" fillId="0" borderId="9" xfId="2" applyFont="1" applyFill="1" applyBorder="1" applyAlignment="1" applyProtection="1">
      <alignment horizontal="right" vertical="center"/>
      <protection hidden="1"/>
    </xf>
    <xf numFmtId="171" fontId="28" fillId="15" borderId="9" xfId="3" applyNumberFormat="1" applyFont="1" applyFill="1" applyBorder="1" applyAlignment="1" applyProtection="1">
      <alignment horizontal="center" vertical="center"/>
      <protection hidden="1"/>
    </xf>
    <xf numFmtId="0" fontId="42" fillId="16" borderId="11" xfId="5" applyFont="1" applyFill="1" applyBorder="1" applyAlignment="1" applyProtection="1">
      <alignment horizontal="center"/>
      <protection hidden="1"/>
    </xf>
    <xf numFmtId="0" fontId="51" fillId="15" borderId="0" xfId="4" applyFont="1" applyFill="1" applyProtection="1">
      <protection hidden="1"/>
    </xf>
    <xf numFmtId="41" fontId="28" fillId="0" borderId="9" xfId="2" applyFont="1" applyFill="1" applyBorder="1" applyAlignment="1" applyProtection="1">
      <alignment horizontal="center" vertical="center"/>
      <protection hidden="1"/>
    </xf>
    <xf numFmtId="0" fontId="21" fillId="0" borderId="0" xfId="4" applyFont="1" applyBorder="1" applyProtection="1">
      <protection hidden="1"/>
    </xf>
    <xf numFmtId="0" fontId="21" fillId="17" borderId="11" xfId="4" applyFont="1" applyFill="1" applyBorder="1" applyAlignment="1" applyProtection="1">
      <alignment horizontal="center" vertical="center"/>
      <protection hidden="1"/>
    </xf>
    <xf numFmtId="0" fontId="41" fillId="17" borderId="11" xfId="4" applyFont="1" applyFill="1" applyBorder="1" applyAlignment="1" applyProtection="1">
      <alignment horizontal="center" vertical="center"/>
      <protection hidden="1"/>
    </xf>
    <xf numFmtId="172" fontId="28" fillId="0" borderId="0" xfId="4" applyNumberFormat="1" applyFont="1" applyBorder="1" applyProtection="1">
      <protection hidden="1"/>
    </xf>
    <xf numFmtId="0" fontId="28" fillId="2" borderId="16" xfId="4" applyFont="1" applyFill="1" applyBorder="1" applyAlignment="1" applyProtection="1">
      <alignment horizontal="center" vertical="center"/>
      <protection hidden="1"/>
    </xf>
    <xf numFmtId="165" fontId="28" fillId="0" borderId="0" xfId="4" applyNumberFormat="1" applyFont="1" applyBorder="1" applyProtection="1">
      <protection hidden="1"/>
    </xf>
    <xf numFmtId="0" fontId="51" fillId="15" borderId="8" xfId="4" applyFont="1" applyFill="1" applyBorder="1" applyProtection="1">
      <protection hidden="1"/>
    </xf>
    <xf numFmtId="0" fontId="52" fillId="0" borderId="0" xfId="4" applyFont="1" applyFill="1" applyBorder="1" applyAlignment="1" applyProtection="1">
      <protection hidden="1"/>
    </xf>
    <xf numFmtId="0" fontId="52" fillId="0" borderId="0" xfId="4" applyFont="1" applyFill="1" applyBorder="1" applyAlignment="1" applyProtection="1">
      <alignment horizontal="left"/>
      <protection hidden="1"/>
    </xf>
    <xf numFmtId="0" fontId="28" fillId="0" borderId="17" xfId="4" applyFont="1" applyBorder="1" applyProtection="1">
      <protection hidden="1"/>
    </xf>
    <xf numFmtId="0" fontId="28" fillId="0" borderId="18" xfId="4" applyFont="1" applyBorder="1" applyProtection="1">
      <protection hidden="1"/>
    </xf>
    <xf numFmtId="0" fontId="28" fillId="0" borderId="19" xfId="4" applyFont="1" applyBorder="1" applyProtection="1">
      <protection hidden="1"/>
    </xf>
    <xf numFmtId="0" fontId="28" fillId="0" borderId="0" xfId="4" applyFont="1" applyFill="1" applyBorder="1" applyProtection="1">
      <protection hidden="1"/>
    </xf>
    <xf numFmtId="0" fontId="53" fillId="15" borderId="9" xfId="4" applyFont="1" applyFill="1" applyBorder="1" applyAlignment="1" applyProtection="1">
      <alignment horizontal="left" vertical="center"/>
      <protection hidden="1"/>
    </xf>
    <xf numFmtId="167" fontId="53" fillId="15" borderId="20" xfId="4" applyNumberFormat="1" applyFont="1" applyFill="1" applyBorder="1" applyAlignment="1" applyProtection="1">
      <alignment horizontal="right" vertical="center"/>
      <protection hidden="1"/>
    </xf>
    <xf numFmtId="0" fontId="53" fillId="15" borderId="15" xfId="4" applyFont="1" applyFill="1" applyBorder="1" applyAlignment="1" applyProtection="1">
      <alignment horizontal="left" vertical="center"/>
      <protection hidden="1"/>
    </xf>
    <xf numFmtId="0" fontId="53" fillId="15" borderId="9" xfId="4" applyFont="1" applyFill="1" applyBorder="1" applyAlignment="1" applyProtection="1">
      <alignment horizontal="right" vertical="center"/>
      <protection hidden="1"/>
    </xf>
    <xf numFmtId="41" fontId="51" fillId="15" borderId="0" xfId="2" applyFont="1" applyFill="1" applyBorder="1" applyProtection="1">
      <protection hidden="1"/>
    </xf>
    <xf numFmtId="0" fontId="6" fillId="17" borderId="0" xfId="0" applyFont="1" applyFill="1" applyAlignment="1" applyProtection="1">
      <alignment horizontal="center" vertical="center"/>
      <protection hidden="1"/>
    </xf>
    <xf numFmtId="0" fontId="21" fillId="0" borderId="6" xfId="4" applyFont="1" applyBorder="1" applyAlignment="1" applyProtection="1">
      <alignment horizontal="center"/>
      <protection locked="0" hidden="1"/>
    </xf>
    <xf numFmtId="0" fontId="5" fillId="0" borderId="0" xfId="0" applyFont="1" applyFill="1" applyAlignment="1" applyProtection="1">
      <alignment horizontal="center"/>
      <protection hidden="1"/>
    </xf>
    <xf numFmtId="166" fontId="25" fillId="0" borderId="0" xfId="0" applyNumberFormat="1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18" borderId="0" xfId="0" applyFont="1" applyFill="1" applyAlignment="1" applyProtection="1">
      <alignment horizontal="center" vertical="center"/>
      <protection hidden="1"/>
    </xf>
    <xf numFmtId="0" fontId="12" fillId="19" borderId="0" xfId="0" applyFont="1" applyFill="1" applyBorder="1" applyAlignment="1" applyProtection="1">
      <alignment horizontal="center"/>
      <protection hidden="1"/>
    </xf>
    <xf numFmtId="168" fontId="22" fillId="0" borderId="21" xfId="2" applyNumberFormat="1" applyFont="1" applyFill="1" applyBorder="1" applyAlignment="1" applyProtection="1">
      <alignment horizontal="center" vertical="center" wrapText="1"/>
      <protection hidden="1"/>
    </xf>
    <xf numFmtId="0" fontId="10" fillId="10" borderId="4" xfId="5" applyFont="1" applyFill="1" applyBorder="1" applyAlignment="1" applyProtection="1">
      <alignment horizontal="center" vertical="center" wrapText="1"/>
      <protection hidden="1"/>
    </xf>
    <xf numFmtId="0" fontId="10" fillId="10" borderId="16" xfId="5" applyFont="1" applyFill="1" applyBorder="1" applyAlignment="1" applyProtection="1">
      <alignment horizontal="center" vertical="center"/>
      <protection hidden="1"/>
    </xf>
    <xf numFmtId="0" fontId="10" fillId="14" borderId="22" xfId="5" applyFont="1" applyFill="1" applyBorder="1" applyAlignment="1" applyProtection="1">
      <alignment horizontal="center" vertical="center"/>
      <protection hidden="1"/>
    </xf>
    <xf numFmtId="0" fontId="15" fillId="6" borderId="4" xfId="5" applyFont="1" applyFill="1" applyBorder="1" applyAlignment="1" applyProtection="1">
      <alignment horizontal="center" vertical="center"/>
      <protection hidden="1"/>
    </xf>
    <xf numFmtId="0" fontId="15" fillId="6" borderId="0" xfId="5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horizontal="center"/>
      <protection hidden="1"/>
    </xf>
    <xf numFmtId="0" fontId="46" fillId="14" borderId="11" xfId="5" applyFont="1" applyFill="1" applyBorder="1" applyAlignment="1" applyProtection="1">
      <alignment horizontal="center"/>
      <protection hidden="1"/>
    </xf>
    <xf numFmtId="170" fontId="28" fillId="20" borderId="11" xfId="3" applyNumberFormat="1" applyFont="1" applyFill="1" applyBorder="1" applyAlignment="1" applyProtection="1">
      <alignment horizontal="center" vertical="center"/>
      <protection hidden="1"/>
    </xf>
    <xf numFmtId="170" fontId="28" fillId="21" borderId="11" xfId="3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ont="1" applyFill="1" applyProtection="1">
      <protection hidden="1"/>
    </xf>
    <xf numFmtId="0" fontId="39" fillId="0" borderId="0" xfId="0" applyFont="1" applyFill="1" applyProtection="1">
      <protection hidden="1"/>
    </xf>
    <xf numFmtId="0" fontId="54" fillId="0" borderId="0" xfId="4" applyFont="1" applyFill="1" applyBorder="1" applyAlignment="1" applyProtection="1">
      <protection hidden="1"/>
    </xf>
    <xf numFmtId="0" fontId="5" fillId="0" borderId="0" xfId="0" applyFont="1" applyFill="1" applyBorder="1" applyProtection="1">
      <protection hidden="1"/>
    </xf>
    <xf numFmtId="0" fontId="10" fillId="13" borderId="22" xfId="5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5" fillId="6" borderId="24" xfId="5" applyFont="1" applyFill="1" applyBorder="1" applyAlignment="1" applyProtection="1">
      <alignment horizontal="center" vertical="center"/>
      <protection hidden="1"/>
    </xf>
    <xf numFmtId="0" fontId="15" fillId="6" borderId="25" xfId="5" applyFont="1" applyFill="1" applyBorder="1" applyAlignment="1" applyProtection="1">
      <alignment horizontal="center" vertical="center"/>
      <protection hidden="1"/>
    </xf>
    <xf numFmtId="0" fontId="17" fillId="14" borderId="4" xfId="5" applyFont="1" applyFill="1" applyBorder="1" applyAlignment="1" applyProtection="1">
      <alignment horizontal="center" vertical="center"/>
      <protection hidden="1"/>
    </xf>
    <xf numFmtId="0" fontId="17" fillId="14" borderId="3" xfId="5" applyFont="1" applyFill="1" applyBorder="1" applyAlignment="1" applyProtection="1">
      <alignment horizontal="center" vertical="center"/>
      <protection hidden="1"/>
    </xf>
    <xf numFmtId="0" fontId="17" fillId="14" borderId="26" xfId="5" applyFont="1" applyFill="1" applyBorder="1" applyAlignment="1" applyProtection="1">
      <alignment horizontal="center" vertical="center"/>
      <protection hidden="1"/>
    </xf>
    <xf numFmtId="0" fontId="17" fillId="14" borderId="27" xfId="5" applyFont="1" applyFill="1" applyBorder="1" applyAlignment="1" applyProtection="1">
      <alignment horizontal="center" vertical="center"/>
      <protection hidden="1"/>
    </xf>
    <xf numFmtId="0" fontId="17" fillId="14" borderId="28" xfId="5" applyFont="1" applyFill="1" applyBorder="1" applyAlignment="1" applyProtection="1">
      <alignment horizontal="center" vertical="center"/>
      <protection hidden="1"/>
    </xf>
    <xf numFmtId="0" fontId="19" fillId="5" borderId="29" xfId="5" applyFont="1" applyFill="1" applyBorder="1" applyAlignment="1" applyProtection="1">
      <alignment horizontal="center" vertical="center"/>
      <protection hidden="1"/>
    </xf>
    <xf numFmtId="0" fontId="19" fillId="5" borderId="30" xfId="5" applyFont="1" applyFill="1" applyBorder="1" applyAlignment="1" applyProtection="1">
      <alignment horizontal="center" vertical="center"/>
      <protection hidden="1"/>
    </xf>
    <xf numFmtId="0" fontId="19" fillId="5" borderId="31" xfId="5" applyFont="1" applyFill="1" applyBorder="1" applyAlignment="1" applyProtection="1">
      <alignment horizontal="center" vertical="center"/>
      <protection hidden="1"/>
    </xf>
    <xf numFmtId="0" fontId="10" fillId="14" borderId="32" xfId="5" applyFont="1" applyFill="1" applyBorder="1" applyAlignment="1" applyProtection="1">
      <alignment horizontal="center" vertical="center"/>
      <protection hidden="1"/>
    </xf>
    <xf numFmtId="0" fontId="20" fillId="9" borderId="22" xfId="5" applyFont="1" applyFill="1" applyBorder="1" applyAlignment="1" applyProtection="1">
      <alignment horizontal="center" vertical="center"/>
      <protection hidden="1"/>
    </xf>
    <xf numFmtId="0" fontId="20" fillId="9" borderId="4" xfId="5" applyFont="1" applyFill="1" applyBorder="1" applyAlignment="1" applyProtection="1">
      <alignment horizontal="center" vertical="center"/>
      <protection hidden="1"/>
    </xf>
    <xf numFmtId="0" fontId="20" fillId="9" borderId="3" xfId="5" applyFont="1" applyFill="1" applyBorder="1" applyAlignment="1" applyProtection="1">
      <alignment horizontal="center" vertical="center"/>
      <protection hidden="1"/>
    </xf>
    <xf numFmtId="0" fontId="10" fillId="23" borderId="3" xfId="5" applyFont="1" applyFill="1" applyBorder="1" applyAlignment="1" applyProtection="1">
      <alignment horizontal="center" vertical="center"/>
      <protection hidden="1"/>
    </xf>
    <xf numFmtId="0" fontId="10" fillId="23" borderId="4" xfId="5" applyFont="1" applyFill="1" applyBorder="1" applyAlignment="1" applyProtection="1">
      <alignment horizontal="center" vertical="center"/>
      <protection hidden="1"/>
    </xf>
    <xf numFmtId="0" fontId="10" fillId="19" borderId="0" xfId="5" applyFont="1" applyFill="1" applyBorder="1" applyAlignment="1" applyProtection="1">
      <alignment horizontal="center" vertical="center"/>
      <protection hidden="1"/>
    </xf>
    <xf numFmtId="0" fontId="10" fillId="10" borderId="0" xfId="5" applyFont="1" applyFill="1" applyBorder="1" applyAlignment="1" applyProtection="1">
      <alignment horizontal="center" vertical="center"/>
      <protection hidden="1"/>
    </xf>
    <xf numFmtId="0" fontId="10" fillId="10" borderId="2" xfId="5" applyFont="1" applyFill="1" applyBorder="1" applyAlignment="1" applyProtection="1">
      <alignment horizontal="center" vertical="center"/>
      <protection hidden="1"/>
    </xf>
    <xf numFmtId="0" fontId="10" fillId="11" borderId="2" xfId="5" applyFont="1" applyFill="1" applyBorder="1" applyAlignment="1" applyProtection="1">
      <alignment horizontal="center" vertical="center"/>
      <protection hidden="1"/>
    </xf>
    <xf numFmtId="0" fontId="10" fillId="12" borderId="33" xfId="5" applyFont="1" applyFill="1" applyBorder="1" applyAlignment="1" applyProtection="1">
      <alignment horizontal="center" vertical="center"/>
      <protection hidden="1"/>
    </xf>
    <xf numFmtId="0" fontId="15" fillId="6" borderId="34" xfId="5" applyFont="1" applyFill="1" applyBorder="1" applyAlignment="1" applyProtection="1">
      <alignment horizontal="center" vertical="center"/>
      <protection hidden="1"/>
    </xf>
    <xf numFmtId="0" fontId="15" fillId="6" borderId="30" xfId="5" applyFont="1" applyFill="1" applyBorder="1" applyAlignment="1" applyProtection="1">
      <alignment horizontal="center" vertical="center"/>
      <protection hidden="1"/>
    </xf>
    <xf numFmtId="0" fontId="10" fillId="13" borderId="33" xfId="5" applyFont="1" applyFill="1" applyBorder="1" applyAlignment="1" applyProtection="1">
      <alignment horizontal="center" vertical="center"/>
      <protection hidden="1"/>
    </xf>
    <xf numFmtId="0" fontId="10" fillId="13" borderId="32" xfId="5" applyFont="1" applyFill="1" applyBorder="1" applyAlignment="1" applyProtection="1">
      <alignment horizontal="center" vertical="center"/>
      <protection hidden="1"/>
    </xf>
    <xf numFmtId="0" fontId="20" fillId="24" borderId="4" xfId="5" applyFont="1" applyFill="1" applyBorder="1" applyAlignment="1" applyProtection="1">
      <alignment horizontal="center" vertical="center"/>
      <protection hidden="1"/>
    </xf>
    <xf numFmtId="0" fontId="20" fillId="25" borderId="4" xfId="5" applyFont="1" applyFill="1" applyBorder="1" applyAlignment="1" applyProtection="1">
      <alignment horizontal="center" vertical="center"/>
      <protection hidden="1"/>
    </xf>
    <xf numFmtId="0" fontId="21" fillId="26" borderId="4" xfId="5" applyFont="1" applyFill="1" applyBorder="1" applyAlignment="1" applyProtection="1">
      <alignment horizontal="center" vertical="center"/>
      <protection hidden="1"/>
    </xf>
    <xf numFmtId="0" fontId="21" fillId="27" borderId="4" xfId="5" applyFont="1" applyFill="1" applyBorder="1" applyAlignment="1" applyProtection="1">
      <alignment horizontal="center" vertical="center"/>
      <protection hidden="1"/>
    </xf>
    <xf numFmtId="168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166" fontId="25" fillId="0" borderId="0" xfId="0" applyNumberFormat="1" applyFont="1" applyFill="1" applyBorder="1" applyAlignment="1" applyProtection="1">
      <alignment horizontal="center"/>
      <protection hidden="1"/>
    </xf>
    <xf numFmtId="166" fontId="25" fillId="0" borderId="0" xfId="0" applyNumberFormat="1" applyFont="1" applyFill="1" applyBorder="1" applyProtection="1">
      <protection hidden="1"/>
    </xf>
    <xf numFmtId="164" fontId="25" fillId="0" borderId="0" xfId="0" applyNumberFormat="1" applyFont="1" applyFill="1" applyBorder="1" applyProtection="1">
      <protection hidden="1"/>
    </xf>
    <xf numFmtId="168" fontId="22" fillId="0" borderId="0" xfId="2" applyNumberFormat="1" applyFont="1" applyFill="1" applyBorder="1" applyAlignment="1" applyProtection="1">
      <alignment vertical="center" wrapText="1"/>
      <protection hidden="1"/>
    </xf>
    <xf numFmtId="0" fontId="22" fillId="17" borderId="42" xfId="5" applyFont="1" applyFill="1" applyBorder="1" applyAlignment="1" applyProtection="1">
      <alignment horizontal="left" vertical="center" wrapText="1"/>
      <protection hidden="1"/>
    </xf>
    <xf numFmtId="41" fontId="23" fillId="17" borderId="43" xfId="2" applyFont="1" applyFill="1" applyBorder="1" applyAlignment="1" applyProtection="1">
      <alignment horizontal="left" vertical="center" wrapText="1"/>
      <protection hidden="1"/>
    </xf>
    <xf numFmtId="4" fontId="22" fillId="17" borderId="43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3" xfId="2" applyNumberFormat="1" applyFont="1" applyFill="1" applyBorder="1" applyAlignment="1" applyProtection="1">
      <alignment horizontal="center" vertical="center" wrapText="1"/>
      <protection hidden="1"/>
    </xf>
    <xf numFmtId="167" fontId="22" fillId="17" borderId="43" xfId="5" applyNumberFormat="1" applyFont="1" applyFill="1" applyBorder="1" applyAlignment="1" applyProtection="1">
      <alignment horizontal="center" vertical="center" wrapText="1"/>
      <protection hidden="1"/>
    </xf>
    <xf numFmtId="168" fontId="22" fillId="17" borderId="43" xfId="5" applyNumberFormat="1" applyFont="1" applyFill="1" applyBorder="1" applyAlignment="1" applyProtection="1">
      <alignment horizontal="right" vertical="center" wrapText="1"/>
      <protection hidden="1"/>
    </xf>
    <xf numFmtId="168" fontId="22" fillId="17" borderId="44" xfId="5" applyNumberFormat="1" applyFont="1" applyFill="1" applyBorder="1" applyAlignment="1" applyProtection="1">
      <alignment horizontal="right" vertical="center" wrapText="1"/>
      <protection hidden="1"/>
    </xf>
    <xf numFmtId="0" fontId="22" fillId="17" borderId="45" xfId="5" applyFont="1" applyFill="1" applyBorder="1" applyAlignment="1" applyProtection="1">
      <alignment horizontal="left" vertical="center" wrapText="1"/>
      <protection hidden="1"/>
    </xf>
    <xf numFmtId="41" fontId="23" fillId="17" borderId="46" xfId="2" applyFont="1" applyFill="1" applyBorder="1" applyAlignment="1" applyProtection="1">
      <alignment horizontal="left" vertical="center" wrapText="1"/>
      <protection hidden="1"/>
    </xf>
    <xf numFmtId="0" fontId="23" fillId="17" borderId="46" xfId="2" applyNumberFormat="1" applyFont="1" applyFill="1" applyBorder="1" applyAlignment="1" applyProtection="1">
      <alignment horizontal="left" vertical="center" wrapText="1"/>
      <protection hidden="1"/>
    </xf>
    <xf numFmtId="41" fontId="22" fillId="17" borderId="46" xfId="2" applyFont="1" applyFill="1" applyBorder="1" applyAlignment="1" applyProtection="1">
      <alignment horizontal="left" vertical="center" wrapText="1"/>
      <protection hidden="1"/>
    </xf>
    <xf numFmtId="4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5" applyNumberFormat="1" applyFont="1" applyFill="1" applyBorder="1" applyAlignment="1" applyProtection="1">
      <alignment horizontal="right" vertical="center" wrapText="1"/>
      <protection hidden="1"/>
    </xf>
    <xf numFmtId="166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17" borderId="46" xfId="5" applyNumberFormat="1" applyFont="1" applyFill="1" applyBorder="1" applyAlignment="1" applyProtection="1">
      <alignment horizontal="right" vertical="center" wrapText="1"/>
      <protection hidden="1"/>
    </xf>
    <xf numFmtId="0" fontId="22" fillId="18" borderId="45" xfId="5" applyFont="1" applyFill="1" applyBorder="1" applyAlignment="1" applyProtection="1">
      <alignment horizontal="left" vertical="center" wrapText="1"/>
      <protection hidden="1"/>
    </xf>
    <xf numFmtId="41" fontId="23" fillId="18" borderId="46" xfId="2" applyFont="1" applyFill="1" applyBorder="1" applyAlignment="1" applyProtection="1">
      <alignment horizontal="left" vertical="center" wrapText="1"/>
      <protection hidden="1"/>
    </xf>
    <xf numFmtId="41" fontId="22" fillId="18" borderId="46" xfId="2" applyFont="1" applyFill="1" applyBorder="1" applyAlignment="1" applyProtection="1">
      <alignment horizontal="left" vertical="center" wrapText="1"/>
      <protection hidden="1"/>
    </xf>
    <xf numFmtId="4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18" borderId="46" xfId="2" applyNumberFormat="1" applyFont="1" applyFill="1" applyBorder="1" applyAlignment="1" applyProtection="1">
      <alignment vertical="center" wrapText="1"/>
      <protection hidden="1"/>
    </xf>
    <xf numFmtId="166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8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18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18" borderId="47" xfId="5" applyNumberFormat="1" applyFont="1" applyFill="1" applyBorder="1" applyAlignment="1" applyProtection="1">
      <alignment horizontal="right" vertical="center" wrapText="1"/>
      <protection hidden="1"/>
    </xf>
    <xf numFmtId="0" fontId="22" fillId="0" borderId="45" xfId="5" applyFont="1" applyFill="1" applyBorder="1" applyAlignment="1" applyProtection="1">
      <alignment horizontal="left" vertical="center" wrapText="1"/>
      <protection hidden="1"/>
    </xf>
    <xf numFmtId="41" fontId="23" fillId="0" borderId="46" xfId="2" applyFont="1" applyFill="1" applyBorder="1" applyAlignment="1" applyProtection="1">
      <alignment horizontal="left" vertical="center" wrapText="1"/>
      <protection hidden="1"/>
    </xf>
    <xf numFmtId="41" fontId="55" fillId="0" borderId="46" xfId="2" applyFont="1" applyFill="1" applyBorder="1" applyAlignment="1" applyProtection="1">
      <alignment horizontal="left" vertical="center" wrapText="1"/>
      <protection hidden="1"/>
    </xf>
    <xf numFmtId="41" fontId="22" fillId="0" borderId="46" xfId="2" applyFont="1" applyFill="1" applyBorder="1" applyAlignment="1" applyProtection="1">
      <alignment horizontal="left" vertical="center" wrapText="1"/>
      <protection hidden="1"/>
    </xf>
    <xf numFmtId="4" fontId="22" fillId="0" borderId="46" xfId="2" applyNumberFormat="1" applyFont="1" applyFill="1" applyBorder="1" applyAlignment="1" applyProtection="1">
      <alignment horizontal="center" vertical="center" wrapText="1"/>
      <protection hidden="1"/>
    </xf>
    <xf numFmtId="4" fontId="22" fillId="2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5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6" xfId="2" applyNumberFormat="1" applyFont="1" applyFill="1" applyBorder="1" applyAlignment="1" applyProtection="1">
      <alignment vertical="center" wrapText="1"/>
      <protection hidden="1"/>
    </xf>
    <xf numFmtId="164" fontId="22" fillId="15" borderId="46" xfId="5" applyNumberFormat="1" applyFont="1" applyFill="1" applyBorder="1" applyAlignment="1" applyProtection="1">
      <alignment horizontal="right" vertical="center" wrapText="1"/>
      <protection hidden="1"/>
    </xf>
    <xf numFmtId="166" fontId="22" fillId="13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5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3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0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0" borderId="47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45" xfId="5" applyFont="1" applyFill="1" applyBorder="1" applyAlignment="1" applyProtection="1">
      <alignment horizontal="left" vertical="center" wrapText="1"/>
      <protection hidden="1"/>
    </xf>
    <xf numFmtId="164" fontId="22" fillId="15" borderId="46" xfId="5" applyNumberFormat="1" applyFont="1" applyFill="1" applyBorder="1" applyAlignment="1" applyProtection="1">
      <alignment horizontal="center" vertical="center" wrapText="1"/>
      <protection hidden="1"/>
    </xf>
    <xf numFmtId="0" fontId="24" fillId="3" borderId="45" xfId="5" applyFont="1" applyFill="1" applyBorder="1" applyAlignment="1" applyProtection="1">
      <alignment horizontal="left" vertical="center" wrapText="1"/>
      <protection hidden="1"/>
    </xf>
    <xf numFmtId="0" fontId="24" fillId="18" borderId="45" xfId="5" applyFont="1" applyFill="1" applyBorder="1" applyAlignment="1" applyProtection="1">
      <alignment horizontal="left" vertical="center" wrapText="1"/>
      <protection hidden="1"/>
    </xf>
    <xf numFmtId="164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29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29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29" borderId="46" xfId="2" applyNumberFormat="1" applyFont="1" applyFill="1" applyBorder="1" applyAlignment="1" applyProtection="1">
      <alignment vertical="center" wrapText="1"/>
      <protection hidden="1"/>
    </xf>
    <xf numFmtId="166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18" borderId="47" xfId="2" applyNumberFormat="1" applyFont="1" applyFill="1" applyBorder="1" applyAlignment="1" applyProtection="1">
      <alignment horizontal="center" vertical="center" wrapText="1"/>
      <protection hidden="1"/>
    </xf>
    <xf numFmtId="41" fontId="22" fillId="3" borderId="46" xfId="2" applyFont="1" applyFill="1" applyBorder="1" applyAlignment="1" applyProtection="1">
      <alignment horizontal="left" vertical="center" wrapText="1"/>
      <protection hidden="1"/>
    </xf>
    <xf numFmtId="0" fontId="24" fillId="0" borderId="48" xfId="5" applyFont="1" applyFill="1" applyBorder="1" applyAlignment="1" applyProtection="1">
      <alignment horizontal="left" vertical="center" wrapText="1"/>
      <protection hidden="1"/>
    </xf>
    <xf numFmtId="41" fontId="23" fillId="0" borderId="49" xfId="2" applyFont="1" applyFill="1" applyBorder="1" applyAlignment="1" applyProtection="1">
      <alignment horizontal="left" vertical="center" wrapText="1"/>
      <protection hidden="1"/>
    </xf>
    <xf numFmtId="41" fontId="55" fillId="0" borderId="49" xfId="2" applyFont="1" applyFill="1" applyBorder="1" applyAlignment="1" applyProtection="1">
      <alignment horizontal="left" vertical="center" wrapText="1"/>
      <protection hidden="1"/>
    </xf>
    <xf numFmtId="41" fontId="22" fillId="0" borderId="49" xfId="2" applyFont="1" applyFill="1" applyBorder="1" applyAlignment="1" applyProtection="1">
      <alignment horizontal="left" vertical="center" wrapText="1"/>
      <protection hidden="1"/>
    </xf>
    <xf numFmtId="4" fontId="22" fillId="0" borderId="49" xfId="2" applyNumberFormat="1" applyFont="1" applyFill="1" applyBorder="1" applyAlignment="1" applyProtection="1">
      <alignment horizontal="center" vertical="center" wrapText="1"/>
      <protection hidden="1"/>
    </xf>
    <xf numFmtId="4" fontId="22" fillId="28" borderId="49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9" xfId="2" applyNumberFormat="1" applyFont="1" applyFill="1" applyBorder="1" applyAlignment="1" applyProtection="1">
      <alignment horizontal="center" vertical="center" wrapText="1"/>
      <protection hidden="1"/>
    </xf>
    <xf numFmtId="165" fontId="22" fillId="15" borderId="49" xfId="2" applyNumberFormat="1" applyFont="1" applyFill="1" applyBorder="1" applyAlignment="1" applyProtection="1">
      <alignment horizontal="center" vertical="center" wrapText="1"/>
      <protection hidden="1"/>
    </xf>
    <xf numFmtId="164" fontId="22" fillId="15" borderId="49" xfId="5" applyNumberFormat="1" applyFont="1" applyFill="1" applyBorder="1" applyAlignment="1" applyProtection="1">
      <alignment horizontal="center" vertical="center" wrapText="1"/>
      <protection hidden="1"/>
    </xf>
    <xf numFmtId="164" fontId="22" fillId="15" borderId="49" xfId="5" applyNumberFormat="1" applyFont="1" applyFill="1" applyBorder="1" applyAlignment="1" applyProtection="1">
      <alignment horizontal="right" vertical="center" wrapText="1"/>
      <protection hidden="1"/>
    </xf>
    <xf numFmtId="168" fontId="22" fillId="0" borderId="49" xfId="2" applyNumberFormat="1" applyFont="1" applyFill="1" applyBorder="1" applyAlignment="1" applyProtection="1">
      <alignment vertical="center" wrapText="1"/>
      <protection hidden="1"/>
    </xf>
    <xf numFmtId="166" fontId="22" fillId="13" borderId="49" xfId="5" applyNumberFormat="1" applyFont="1" applyFill="1" applyBorder="1" applyAlignment="1" applyProtection="1">
      <alignment horizontal="center" vertical="center" wrapText="1"/>
      <protection hidden="1"/>
    </xf>
    <xf numFmtId="2" fontId="22" fillId="15" borderId="49" xfId="5" applyNumberFormat="1" applyFont="1" applyFill="1" applyBorder="1" applyAlignment="1" applyProtection="1">
      <alignment horizontal="center" vertical="center" wrapText="1"/>
      <protection hidden="1"/>
    </xf>
    <xf numFmtId="167" fontId="22" fillId="13" borderId="49" xfId="5" applyNumberFormat="1" applyFont="1" applyFill="1" applyBorder="1" applyAlignment="1" applyProtection="1">
      <alignment horizontal="center" vertical="center" wrapText="1"/>
      <protection hidden="1"/>
    </xf>
    <xf numFmtId="164" fontId="22" fillId="0" borderId="49" xfId="5" applyNumberFormat="1" applyFont="1" applyFill="1" applyBorder="1" applyAlignment="1" applyProtection="1">
      <alignment horizontal="right" vertical="center" wrapText="1"/>
      <protection hidden="1"/>
    </xf>
    <xf numFmtId="168" fontId="22" fillId="0" borderId="50" xfId="2" applyNumberFormat="1" applyFont="1" applyFill="1" applyBorder="1" applyAlignment="1" applyProtection="1">
      <alignment horizontal="center" vertical="center" wrapText="1"/>
      <protection hidden="1"/>
    </xf>
    <xf numFmtId="0" fontId="48" fillId="8" borderId="0" xfId="0" applyFont="1" applyFill="1"/>
    <xf numFmtId="0" fontId="0" fillId="0" borderId="0" xfId="0" applyNumberFormat="1"/>
    <xf numFmtId="0" fontId="49" fillId="0" borderId="8" xfId="4" applyFont="1" applyBorder="1" applyProtection="1">
      <protection hidden="1"/>
    </xf>
    <xf numFmtId="0" fontId="49" fillId="0" borderId="0" xfId="4" applyFont="1" applyProtection="1">
      <protection hidden="1"/>
    </xf>
    <xf numFmtId="0" fontId="49" fillId="0" borderId="10" xfId="4" applyFont="1" applyBorder="1" applyProtection="1">
      <protection hidden="1"/>
    </xf>
    <xf numFmtId="0" fontId="49" fillId="0" borderId="0" xfId="4" applyFont="1" applyBorder="1" applyProtection="1">
      <protection hidden="1"/>
    </xf>
    <xf numFmtId="0" fontId="27" fillId="0" borderId="0" xfId="4" applyFont="1" applyProtection="1">
      <protection hidden="1"/>
    </xf>
    <xf numFmtId="164" fontId="22" fillId="17" borderId="51" xfId="2" applyNumberFormat="1" applyFont="1" applyFill="1" applyBorder="1" applyAlignment="1" applyProtection="1">
      <alignment horizontal="center" vertical="center" wrapText="1"/>
      <protection hidden="1"/>
    </xf>
    <xf numFmtId="4" fontId="22" fillId="17" borderId="51" xfId="2" applyNumberFormat="1" applyFont="1" applyFill="1" applyBorder="1" applyAlignment="1" applyProtection="1">
      <alignment horizontal="center" vertical="center" wrapText="1"/>
      <protection hidden="1"/>
    </xf>
    <xf numFmtId="0" fontId="17" fillId="14" borderId="11" xfId="5" applyFont="1" applyFill="1" applyBorder="1" applyAlignment="1" applyProtection="1">
      <alignment horizontal="center" vertical="center"/>
      <protection hidden="1"/>
    </xf>
    <xf numFmtId="0" fontId="17" fillId="14" borderId="52" xfId="5" applyFont="1" applyFill="1" applyBorder="1" applyAlignment="1" applyProtection="1">
      <alignment horizontal="center" vertical="center"/>
      <protection hidden="1"/>
    </xf>
    <xf numFmtId="4" fontId="22" fillId="0" borderId="54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53" xfId="2" applyNumberFormat="1" applyFont="1" applyFill="1" applyBorder="1" applyAlignment="1" applyProtection="1">
      <alignment horizontal="center" vertical="center" wrapText="1"/>
      <protection hidden="1"/>
    </xf>
    <xf numFmtId="0" fontId="20" fillId="22" borderId="3" xfId="5" applyFont="1" applyFill="1" applyBorder="1" applyAlignment="1" applyProtection="1">
      <alignment horizontal="center" vertical="center"/>
      <protection hidden="1"/>
    </xf>
    <xf numFmtId="0" fontId="20" fillId="30" borderId="3" xfId="5" applyFont="1" applyFill="1" applyBorder="1" applyAlignment="1" applyProtection="1">
      <alignment horizontal="center" vertical="center"/>
      <protection hidden="1"/>
    </xf>
    <xf numFmtId="0" fontId="21" fillId="5" borderId="16" xfId="4" applyFont="1" applyFill="1" applyBorder="1" applyAlignment="1" applyProtection="1">
      <alignment horizontal="center" vertical="center"/>
      <protection hidden="1"/>
    </xf>
    <xf numFmtId="0" fontId="21" fillId="9" borderId="55" xfId="4" applyFont="1" applyFill="1" applyBorder="1" applyAlignment="1" applyProtection="1">
      <alignment horizontal="center"/>
      <protection hidden="1"/>
    </xf>
    <xf numFmtId="0" fontId="21" fillId="0" borderId="56" xfId="4" applyFont="1" applyBorder="1" applyAlignment="1" applyProtection="1">
      <alignment horizontal="center"/>
      <protection hidden="1"/>
    </xf>
    <xf numFmtId="0" fontId="12" fillId="15" borderId="58" xfId="5" applyFont="1" applyFill="1" applyBorder="1" applyAlignment="1" applyProtection="1">
      <alignment horizontal="center" vertical="center" wrapText="1"/>
      <protection hidden="1"/>
    </xf>
    <xf numFmtId="0" fontId="28" fillId="15" borderId="59" xfId="5" applyFont="1" applyFill="1" applyBorder="1" applyAlignment="1" applyProtection="1">
      <alignment vertical="center" wrapText="1"/>
      <protection hidden="1"/>
    </xf>
    <xf numFmtId="170" fontId="28" fillId="0" borderId="61" xfId="3" applyNumberFormat="1" applyFont="1" applyFill="1" applyBorder="1" applyAlignment="1" applyProtection="1">
      <alignment vertical="center"/>
      <protection hidden="1"/>
    </xf>
    <xf numFmtId="170" fontId="28" fillId="0" borderId="62" xfId="3" applyNumberFormat="1" applyFont="1" applyFill="1" applyBorder="1" applyAlignment="1" applyProtection="1">
      <alignment vertical="center"/>
      <protection hidden="1"/>
    </xf>
    <xf numFmtId="0" fontId="28" fillId="0" borderId="9" xfId="4" applyFont="1" applyBorder="1" applyAlignment="1" applyProtection="1">
      <alignment vertical="center"/>
      <protection hidden="1"/>
    </xf>
    <xf numFmtId="0" fontId="28" fillId="0" borderId="57" xfId="4" applyFont="1" applyBorder="1" applyAlignment="1" applyProtection="1">
      <alignment vertical="center"/>
      <protection hidden="1"/>
    </xf>
    <xf numFmtId="170" fontId="28" fillId="15" borderId="60" xfId="3" applyNumberFormat="1" applyFont="1" applyFill="1" applyBorder="1" applyAlignment="1" applyProtection="1">
      <alignment vertical="center"/>
      <protection hidden="1"/>
    </xf>
    <xf numFmtId="170" fontId="28" fillId="22" borderId="14" xfId="3" applyNumberFormat="1" applyFont="1" applyFill="1" applyBorder="1" applyAlignment="1" applyProtection="1">
      <alignment vertical="center"/>
      <protection hidden="1"/>
    </xf>
    <xf numFmtId="0" fontId="21" fillId="0" borderId="23" xfId="4" applyFont="1" applyFill="1" applyBorder="1" applyAlignment="1" applyProtection="1">
      <alignment horizontal="center" vertical="center"/>
      <protection hidden="1"/>
    </xf>
    <xf numFmtId="170" fontId="28" fillId="0" borderId="63" xfId="3" applyNumberFormat="1" applyFont="1" applyFill="1" applyBorder="1" applyAlignment="1" applyProtection="1">
      <alignment horizontal="center" vertical="center"/>
      <protection hidden="1"/>
    </xf>
    <xf numFmtId="0" fontId="47" fillId="21" borderId="3" xfId="0" applyFont="1" applyFill="1" applyBorder="1" applyAlignment="1" applyProtection="1">
      <alignment horizontal="center"/>
      <protection hidden="1"/>
    </xf>
    <xf numFmtId="0" fontId="47" fillId="21" borderId="23" xfId="0" applyFont="1" applyFill="1" applyBorder="1" applyAlignment="1" applyProtection="1">
      <alignment horizontal="center"/>
      <protection hidden="1"/>
    </xf>
    <xf numFmtId="0" fontId="47" fillId="21" borderId="22" xfId="0" applyFont="1" applyFill="1" applyBorder="1" applyAlignment="1" applyProtection="1">
      <alignment horizontal="center"/>
      <protection hidden="1"/>
    </xf>
    <xf numFmtId="0" fontId="47" fillId="21" borderId="39" xfId="0" applyFont="1" applyFill="1" applyBorder="1" applyAlignment="1" applyProtection="1">
      <alignment horizontal="center"/>
      <protection hidden="1"/>
    </xf>
    <xf numFmtId="0" fontId="47" fillId="21" borderId="40" xfId="0" applyFont="1" applyFill="1" applyBorder="1" applyAlignment="1" applyProtection="1">
      <alignment horizontal="center"/>
      <protection hidden="1"/>
    </xf>
    <xf numFmtId="0" fontId="47" fillId="21" borderId="41" xfId="0" applyFont="1" applyFill="1" applyBorder="1" applyAlignment="1" applyProtection="1">
      <alignment horizontal="center"/>
      <protection hidden="1"/>
    </xf>
    <xf numFmtId="0" fontId="47" fillId="22" borderId="3" xfId="0" applyFont="1" applyFill="1" applyBorder="1" applyAlignment="1" applyProtection="1">
      <alignment horizontal="center"/>
      <protection hidden="1"/>
    </xf>
    <xf numFmtId="0" fontId="47" fillId="22" borderId="23" xfId="0" applyFont="1" applyFill="1" applyBorder="1" applyAlignment="1" applyProtection="1">
      <alignment horizontal="center"/>
      <protection hidden="1"/>
    </xf>
    <xf numFmtId="0" fontId="47" fillId="22" borderId="22" xfId="0" applyFont="1" applyFill="1" applyBorder="1" applyAlignment="1" applyProtection="1">
      <alignment horizontal="center"/>
      <protection hidden="1"/>
    </xf>
    <xf numFmtId="0" fontId="47" fillId="22" borderId="39" xfId="0" applyFont="1" applyFill="1" applyBorder="1" applyAlignment="1" applyProtection="1">
      <alignment horizontal="center"/>
      <protection hidden="1"/>
    </xf>
    <xf numFmtId="0" fontId="47" fillId="22" borderId="40" xfId="0" applyFont="1" applyFill="1" applyBorder="1" applyAlignment="1" applyProtection="1">
      <alignment horizontal="center"/>
      <protection hidden="1"/>
    </xf>
    <xf numFmtId="0" fontId="47" fillId="22" borderId="41" xfId="0" applyFont="1" applyFill="1" applyBorder="1" applyAlignment="1" applyProtection="1">
      <alignment horizontal="center"/>
      <protection hidden="1"/>
    </xf>
    <xf numFmtId="0" fontId="10" fillId="31" borderId="12" xfId="5" applyFont="1" applyFill="1" applyBorder="1" applyAlignment="1" applyProtection="1">
      <alignment horizontal="center" vertical="center"/>
      <protection hidden="1"/>
    </xf>
    <xf numFmtId="0" fontId="10" fillId="31" borderId="35" xfId="5" applyFont="1" applyFill="1" applyBorder="1" applyAlignment="1" applyProtection="1">
      <alignment horizontal="center" vertical="center"/>
      <protection hidden="1"/>
    </xf>
    <xf numFmtId="0" fontId="10" fillId="31" borderId="1" xfId="5" applyFont="1" applyFill="1" applyBorder="1" applyAlignment="1" applyProtection="1">
      <alignment horizontal="center" vertical="center"/>
      <protection hidden="1"/>
    </xf>
    <xf numFmtId="0" fontId="15" fillId="6" borderId="1" xfId="5" applyFont="1" applyFill="1" applyBorder="1" applyAlignment="1" applyProtection="1">
      <alignment horizontal="center" vertical="center"/>
      <protection hidden="1"/>
    </xf>
    <xf numFmtId="0" fontId="15" fillId="6" borderId="11" xfId="5" applyFont="1" applyFill="1" applyBorder="1" applyAlignment="1" applyProtection="1">
      <alignment horizontal="center" vertical="center"/>
      <protection hidden="1"/>
    </xf>
    <xf numFmtId="0" fontId="10" fillId="24" borderId="12" xfId="5" applyFont="1" applyFill="1" applyBorder="1" applyAlignment="1" applyProtection="1">
      <alignment horizontal="center" vertical="center"/>
      <protection hidden="1"/>
    </xf>
    <xf numFmtId="0" fontId="10" fillId="24" borderId="35" xfId="5" applyFont="1" applyFill="1" applyBorder="1" applyAlignment="1" applyProtection="1">
      <alignment horizontal="center" vertical="center"/>
      <protection hidden="1"/>
    </xf>
    <xf numFmtId="0" fontId="10" fillId="24" borderId="1" xfId="5" applyFont="1" applyFill="1" applyBorder="1" applyAlignment="1" applyProtection="1">
      <alignment horizontal="center" vertical="center"/>
      <protection hidden="1"/>
    </xf>
    <xf numFmtId="0" fontId="12" fillId="27" borderId="12" xfId="5" applyFont="1" applyFill="1" applyBorder="1" applyAlignment="1" applyProtection="1">
      <alignment horizontal="center" vertical="center"/>
      <protection hidden="1"/>
    </xf>
    <xf numFmtId="0" fontId="12" fillId="27" borderId="35" xfId="5" applyFont="1" applyFill="1" applyBorder="1" applyAlignment="1" applyProtection="1">
      <alignment horizontal="center" vertical="center"/>
      <protection hidden="1"/>
    </xf>
    <xf numFmtId="0" fontId="12" fillId="27" borderId="1" xfId="5" applyFont="1" applyFill="1" applyBorder="1" applyAlignment="1" applyProtection="1">
      <alignment horizontal="center" vertical="center"/>
      <protection hidden="1"/>
    </xf>
    <xf numFmtId="0" fontId="10" fillId="25" borderId="12" xfId="5" applyFont="1" applyFill="1" applyBorder="1" applyAlignment="1" applyProtection="1">
      <alignment horizontal="center" vertical="center"/>
      <protection hidden="1"/>
    </xf>
    <xf numFmtId="0" fontId="10" fillId="25" borderId="35" xfId="5" applyFont="1" applyFill="1" applyBorder="1" applyAlignment="1" applyProtection="1">
      <alignment horizontal="center" vertical="center"/>
      <protection hidden="1"/>
    </xf>
    <xf numFmtId="0" fontId="10" fillId="25" borderId="1" xfId="5" applyFont="1" applyFill="1" applyBorder="1" applyAlignment="1" applyProtection="1">
      <alignment horizontal="center" vertical="center"/>
      <protection hidden="1"/>
    </xf>
    <xf numFmtId="0" fontId="12" fillId="26" borderId="12" xfId="5" applyFont="1" applyFill="1" applyBorder="1" applyAlignment="1" applyProtection="1">
      <alignment horizontal="center" vertical="center"/>
      <protection hidden="1"/>
    </xf>
    <xf numFmtId="0" fontId="12" fillId="26" borderId="35" xfId="5" applyFont="1" applyFill="1" applyBorder="1" applyAlignment="1" applyProtection="1">
      <alignment horizontal="center" vertical="center"/>
      <protection hidden="1"/>
    </xf>
    <xf numFmtId="0" fontId="12" fillId="26" borderId="1" xfId="5" applyFont="1" applyFill="1" applyBorder="1" applyAlignment="1" applyProtection="1">
      <alignment horizontal="center" vertical="center"/>
      <protection hidden="1"/>
    </xf>
    <xf numFmtId="0" fontId="10" fillId="22" borderId="11" xfId="5" applyFont="1" applyFill="1" applyBorder="1" applyAlignment="1" applyProtection="1">
      <alignment horizontal="center" vertical="center" wrapText="1"/>
      <protection hidden="1"/>
    </xf>
    <xf numFmtId="0" fontId="10" fillId="30" borderId="11" xfId="5" applyFont="1" applyFill="1" applyBorder="1" applyAlignment="1" applyProtection="1">
      <alignment horizontal="center" vertical="center" wrapText="1"/>
      <protection hidden="1"/>
    </xf>
    <xf numFmtId="0" fontId="10" fillId="9" borderId="12" xfId="5" applyFont="1" applyFill="1" applyBorder="1" applyAlignment="1" applyProtection="1">
      <alignment horizontal="center" vertical="center"/>
      <protection hidden="1"/>
    </xf>
    <xf numFmtId="0" fontId="10" fillId="9" borderId="35" xfId="5" applyFont="1" applyFill="1" applyBorder="1" applyAlignment="1" applyProtection="1">
      <alignment horizontal="center" vertical="center"/>
      <protection hidden="1"/>
    </xf>
    <xf numFmtId="0" fontId="10" fillId="9" borderId="1" xfId="5" applyFont="1" applyFill="1" applyBorder="1" applyAlignment="1" applyProtection="1">
      <alignment horizontal="center" vertical="center"/>
      <protection hidden="1"/>
    </xf>
    <xf numFmtId="0" fontId="15" fillId="25" borderId="11" xfId="5" applyFont="1" applyFill="1" applyBorder="1" applyAlignment="1" applyProtection="1">
      <alignment horizontal="center" vertical="center"/>
      <protection hidden="1"/>
    </xf>
    <xf numFmtId="0" fontId="15" fillId="25" borderId="4" xfId="5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left" vertical="center"/>
      <protection hidden="1"/>
    </xf>
    <xf numFmtId="0" fontId="7" fillId="7" borderId="4" xfId="0" applyFont="1" applyFill="1" applyBorder="1" applyAlignment="1" applyProtection="1">
      <alignment horizontal="left" vertical="center"/>
      <protection hidden="1"/>
    </xf>
    <xf numFmtId="0" fontId="10" fillId="19" borderId="4" xfId="5" applyFont="1" applyFill="1" applyBorder="1" applyAlignment="1" applyProtection="1">
      <alignment horizontal="center" vertical="center" wrapText="1"/>
      <protection hidden="1"/>
    </xf>
    <xf numFmtId="0" fontId="10" fillId="19" borderId="16" xfId="5" applyFont="1" applyFill="1" applyBorder="1" applyAlignment="1" applyProtection="1">
      <alignment horizontal="center" vertical="center"/>
      <protection hidden="1"/>
    </xf>
    <xf numFmtId="0" fontId="10" fillId="10" borderId="4" xfId="5" applyFont="1" applyFill="1" applyBorder="1" applyAlignment="1" applyProtection="1">
      <alignment horizontal="center" vertical="center" wrapText="1"/>
      <protection hidden="1"/>
    </xf>
    <xf numFmtId="0" fontId="10" fillId="10" borderId="16" xfId="5" applyFont="1" applyFill="1" applyBorder="1" applyAlignment="1" applyProtection="1">
      <alignment horizontal="center" vertical="center"/>
      <protection hidden="1"/>
    </xf>
    <xf numFmtId="0" fontId="56" fillId="14" borderId="11" xfId="0" applyFont="1" applyFill="1" applyBorder="1" applyAlignment="1" applyProtection="1">
      <alignment horizontal="center"/>
      <protection hidden="1"/>
    </xf>
    <xf numFmtId="0" fontId="56" fillId="14" borderId="4" xfId="0" applyFont="1" applyFill="1" applyBorder="1" applyAlignment="1" applyProtection="1">
      <alignment horizontal="center"/>
      <protection hidden="1"/>
    </xf>
    <xf numFmtId="0" fontId="56" fillId="14" borderId="3" xfId="0" applyFont="1" applyFill="1" applyBorder="1" applyAlignment="1" applyProtection="1">
      <alignment horizontal="center"/>
      <protection hidden="1"/>
    </xf>
    <xf numFmtId="0" fontId="11" fillId="5" borderId="36" xfId="0" applyFont="1" applyFill="1" applyBorder="1" applyAlignment="1" applyProtection="1">
      <alignment horizontal="center"/>
      <protection hidden="1"/>
    </xf>
    <xf numFmtId="0" fontId="11" fillId="5" borderId="37" xfId="0" applyFont="1" applyFill="1" applyBorder="1" applyAlignment="1" applyProtection="1">
      <alignment horizontal="center"/>
      <protection hidden="1"/>
    </xf>
    <xf numFmtId="0" fontId="11" fillId="5" borderId="38" xfId="0" applyFont="1" applyFill="1" applyBorder="1" applyAlignment="1" applyProtection="1">
      <alignment horizontal="center"/>
      <protection hidden="1"/>
    </xf>
    <xf numFmtId="4" fontId="39" fillId="12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2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7" borderId="11" xfId="2" applyNumberFormat="1" applyFont="1" applyFill="1" applyBorder="1" applyAlignment="1" applyProtection="1">
      <alignment horizontal="center" vertical="center" wrapText="1"/>
      <protection hidden="1"/>
    </xf>
    <xf numFmtId="0" fontId="21" fillId="2" borderId="11" xfId="4" applyFont="1" applyFill="1" applyBorder="1" applyAlignment="1" applyProtection="1">
      <alignment horizontal="center" vertical="center"/>
      <protection hidden="1"/>
    </xf>
    <xf numFmtId="4" fontId="36" fillId="34" borderId="4" xfId="2" applyNumberFormat="1" applyFont="1" applyFill="1" applyBorder="1" applyAlignment="1" applyProtection="1">
      <alignment horizontal="center" vertical="top" wrapText="1"/>
      <protection hidden="1"/>
    </xf>
    <xf numFmtId="4" fontId="36" fillId="34" borderId="16" xfId="2" applyNumberFormat="1" applyFont="1" applyFill="1" applyBorder="1" applyAlignment="1" applyProtection="1">
      <alignment horizontal="center" vertical="top" wrapText="1"/>
      <protection hidden="1"/>
    </xf>
    <xf numFmtId="4" fontId="39" fillId="35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23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9" borderId="11" xfId="2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4" applyFont="1" applyBorder="1" applyAlignment="1" applyProtection="1">
      <alignment horizontal="left"/>
      <protection hidden="1"/>
    </xf>
    <xf numFmtId="0" fontId="21" fillId="38" borderId="20" xfId="4" applyFont="1" applyFill="1" applyBorder="1" applyAlignment="1" applyProtection="1">
      <alignment horizontal="left" vertical="center"/>
      <protection hidden="1"/>
    </xf>
    <xf numFmtId="0" fontId="21" fillId="38" borderId="15" xfId="4" applyFont="1" applyFill="1" applyBorder="1" applyAlignment="1" applyProtection="1">
      <alignment horizontal="left" vertical="center"/>
      <protection hidden="1"/>
    </xf>
    <xf numFmtId="0" fontId="50" fillId="33" borderId="11" xfId="4" applyFont="1" applyFill="1" applyBorder="1" applyAlignment="1" applyProtection="1">
      <alignment horizontal="center"/>
      <protection hidden="1"/>
    </xf>
    <xf numFmtId="4" fontId="36" fillId="34" borderId="11" xfId="2" applyNumberFormat="1" applyFont="1" applyFill="1" applyBorder="1" applyAlignment="1" applyProtection="1">
      <alignment horizontal="center" vertical="top" wrapText="1"/>
      <protection hidden="1"/>
    </xf>
    <xf numFmtId="4" fontId="39" fillId="36" borderId="11" xfId="2" applyNumberFormat="1" applyFont="1" applyFill="1" applyBorder="1" applyAlignment="1" applyProtection="1">
      <alignment horizontal="center" vertical="center" wrapText="1"/>
      <protection hidden="1"/>
    </xf>
  </cellXfs>
  <cellStyles count="10">
    <cellStyle name="Comma 2" xfId="9" xr:uid="{8F35610B-349D-4983-A58F-8631569F9498}"/>
    <cellStyle name="Euro" xfId="1" xr:uid="{00000000-0005-0000-0000-000000000000}"/>
    <cellStyle name="Migliaia [0]" xfId="2" builtinId="6"/>
    <cellStyle name="Migliaia 2" xfId="3" xr:uid="{00000000-0005-0000-0000-000002000000}"/>
    <cellStyle name="Normal 2" xfId="8" xr:uid="{DB7D05E4-6439-4938-92FB-D38074490447}"/>
    <cellStyle name="Normale" xfId="0" builtinId="0"/>
    <cellStyle name="Normale 2" xfId="4" xr:uid="{00000000-0005-0000-0000-000004000000}"/>
    <cellStyle name="Normale 2 2" xfId="7" xr:uid="{8B63A6EC-C604-465D-8D1C-B695D0776899}"/>
    <cellStyle name="Normale 3" xfId="6" xr:uid="{EFBBFDD9-5A84-4415-971D-1EEE6875875F}"/>
    <cellStyle name="Normale_Foglio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22" fmlaLink="$G$2" fmlaRange="Dati!$B$8:$B$111" sel="98" val="9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38100</xdr:rowOff>
        </xdr:from>
        <xdr:to>
          <xdr:col>5</xdr:col>
          <xdr:colOff>304800</xdr:colOff>
          <xdr:row>4</xdr:row>
          <xdr:rowOff>133350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vanniP\AppData\Local\Microsoft\Windows\Temporary%20Internet%20Files\Content.Outlook\ZT17BAJB\Varie\MODU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RTICOLI"/>
    </sheetNames>
    <sheetDataSet>
      <sheetData sheetId="0"/>
      <sheetData sheetId="1">
        <row r="2">
          <cell r="D2" t="str">
            <v>000</v>
          </cell>
          <cell r="E2" t="str">
            <v>ARTICOLO A N.</v>
          </cell>
        </row>
        <row r="3">
          <cell r="D3" t="str">
            <v>000001</v>
          </cell>
          <cell r="E3" t="str">
            <v>ARTICOLO A KG.</v>
          </cell>
        </row>
        <row r="4">
          <cell r="D4" t="str">
            <v>000001017</v>
          </cell>
          <cell r="E4" t="str">
            <v>SS SCH.40 API 5L GB DN 3/8</v>
          </cell>
        </row>
        <row r="5">
          <cell r="D5" t="str">
            <v>000001021</v>
          </cell>
          <cell r="E5" t="str">
            <v>SS SCH.40 API 5L GB DN 1/2</v>
          </cell>
        </row>
        <row r="6">
          <cell r="D6" t="str">
            <v>000001026</v>
          </cell>
          <cell r="E6" t="str">
            <v>SS SCH.40 API 5L GB DN 3/4</v>
          </cell>
        </row>
        <row r="7">
          <cell r="D7" t="str">
            <v>000001033</v>
          </cell>
          <cell r="E7" t="str">
            <v>SS SCH.40 API 5L GB DN 1</v>
          </cell>
        </row>
        <row r="8">
          <cell r="D8" t="str">
            <v>000001042</v>
          </cell>
          <cell r="E8" t="str">
            <v>SS SCH.40 API 5L GB DN 1.1/4</v>
          </cell>
        </row>
        <row r="9">
          <cell r="D9" t="str">
            <v>000001048</v>
          </cell>
          <cell r="E9" t="str">
            <v>SS SCH.40 API 5L GB DN 1.1/2</v>
          </cell>
        </row>
        <row r="10">
          <cell r="D10" t="str">
            <v>000001060</v>
          </cell>
          <cell r="E10" t="str">
            <v>SS SCH.40 API 5L GB DN 2</v>
          </cell>
        </row>
        <row r="11">
          <cell r="D11" t="str">
            <v>000001076</v>
          </cell>
          <cell r="E11" t="str">
            <v>SS SCH.40 API 5L GB DN 2.1/2</v>
          </cell>
        </row>
        <row r="12">
          <cell r="D12" t="str">
            <v>000001088</v>
          </cell>
          <cell r="E12" t="str">
            <v>SS SCH.40 API 5L GB DN 3</v>
          </cell>
        </row>
        <row r="13">
          <cell r="D13" t="str">
            <v>000001114</v>
          </cell>
          <cell r="E13" t="str">
            <v>SS SCH.40 API 5L GB DN 4</v>
          </cell>
        </row>
        <row r="14">
          <cell r="D14" t="str">
            <v>000001139</v>
          </cell>
          <cell r="E14" t="str">
            <v>SS SCH.40 API 5L GB DN 5</v>
          </cell>
        </row>
        <row r="15">
          <cell r="D15" t="str">
            <v>000001168</v>
          </cell>
          <cell r="E15" t="str">
            <v>SS SCH.40 API 5L GB DN 6</v>
          </cell>
        </row>
        <row r="16">
          <cell r="D16" t="str">
            <v>000001323</v>
          </cell>
          <cell r="E16" t="str">
            <v>SS SCH.40 API 5L GB DN 12</v>
          </cell>
        </row>
        <row r="17">
          <cell r="D17" t="str">
            <v>001</v>
          </cell>
          <cell r="E17" t="str">
            <v>ARTICOLO A MT</v>
          </cell>
        </row>
        <row r="18">
          <cell r="D18" t="str">
            <v>001001</v>
          </cell>
          <cell r="E18" t="str">
            <v>TENAX RETE ANTIROCCIA MT 20</v>
          </cell>
        </row>
        <row r="19">
          <cell r="D19" t="str">
            <v>001003</v>
          </cell>
          <cell r="E19" t="str">
            <v>AISI DN      TUBO ACCIAIO INOX</v>
          </cell>
        </row>
        <row r="20">
          <cell r="D20" t="str">
            <v>001003015</v>
          </cell>
          <cell r="E20" t="str">
            <v>AISI DN 15   TUBO ACCIAIO INOX</v>
          </cell>
        </row>
        <row r="21">
          <cell r="D21" t="str">
            <v>001003021</v>
          </cell>
          <cell r="E21" t="str">
            <v>AISI DN 20   TUBO ACCIAIO INOX</v>
          </cell>
        </row>
        <row r="22">
          <cell r="D22" t="str">
            <v>001003025</v>
          </cell>
          <cell r="E22" t="str">
            <v>AISI DN 25   TUBO ACCIAIO INOX</v>
          </cell>
        </row>
        <row r="23">
          <cell r="D23" t="str">
            <v>001003032</v>
          </cell>
          <cell r="E23" t="str">
            <v>AISI DN 32   TUBO ACCIAIO INOX</v>
          </cell>
        </row>
        <row r="24">
          <cell r="D24" t="str">
            <v>001003040</v>
          </cell>
          <cell r="E24" t="str">
            <v>AISI DN 40   TUBO ACCIAIO INOX</v>
          </cell>
        </row>
        <row r="25">
          <cell r="D25" t="str">
            <v>001003050</v>
          </cell>
          <cell r="E25" t="str">
            <v>AISI DN 50   TUBO ACCIAIO INOX</v>
          </cell>
        </row>
        <row r="26">
          <cell r="D26" t="str">
            <v>001003065</v>
          </cell>
          <cell r="E26" t="str">
            <v>AISI DN 65   TUBO ACCIAIO INOX</v>
          </cell>
        </row>
        <row r="27">
          <cell r="D27" t="str">
            <v>001003080</v>
          </cell>
          <cell r="E27" t="str">
            <v>AISI DN 80   TUBO ACCIAIO INOX</v>
          </cell>
        </row>
        <row r="28">
          <cell r="D28" t="str">
            <v>001003100</v>
          </cell>
          <cell r="E28" t="str">
            <v>AISI DN 100  TUBO ACCIAIO INOX</v>
          </cell>
        </row>
        <row r="29">
          <cell r="D29" t="str">
            <v>001003125</v>
          </cell>
          <cell r="E29" t="str">
            <v>AISI DN 125  TUBO ACCIAIO INOX</v>
          </cell>
        </row>
        <row r="30">
          <cell r="D30" t="str">
            <v>001003150</v>
          </cell>
          <cell r="E30" t="str">
            <v>AISI DN 150  TUBO ACCIAIO INOX</v>
          </cell>
        </row>
        <row r="31">
          <cell r="D31" t="str">
            <v>001003200</v>
          </cell>
          <cell r="E31" t="str">
            <v>AISI DN 200  TUBO ACCIAIO INOX</v>
          </cell>
        </row>
        <row r="32">
          <cell r="D32" t="str">
            <v>002002017</v>
          </cell>
          <cell r="E32" t="str">
            <v>FM GREZZO 3/8     TUBO DALMINE</v>
          </cell>
        </row>
        <row r="33">
          <cell r="D33" t="str">
            <v>002002021</v>
          </cell>
          <cell r="E33" t="str">
            <v>FM GREZZO 1/2     TUBO DALMINE</v>
          </cell>
        </row>
        <row r="34">
          <cell r="D34" t="str">
            <v>002002026</v>
          </cell>
          <cell r="E34" t="str">
            <v>FM GREZZO 3/4     TUBO DALMINE</v>
          </cell>
        </row>
        <row r="35">
          <cell r="D35" t="str">
            <v>002002033</v>
          </cell>
          <cell r="E35" t="str">
            <v>FM GREZZO 1       TUBO DALMINE</v>
          </cell>
        </row>
        <row r="36">
          <cell r="D36" t="str">
            <v>002002042</v>
          </cell>
          <cell r="E36" t="str">
            <v>FM GREZZO 1.1/4   TUBO DALMINE</v>
          </cell>
        </row>
        <row r="37">
          <cell r="D37" t="str">
            <v>002002048</v>
          </cell>
          <cell r="E37" t="str">
            <v>FM GREZZO 1.1/2   TUBO DALMINE</v>
          </cell>
        </row>
        <row r="38">
          <cell r="D38" t="str">
            <v>002002060</v>
          </cell>
          <cell r="E38" t="str">
            <v>FM GREZZO 2       TUBO DALMINE</v>
          </cell>
        </row>
        <row r="39">
          <cell r="D39" t="str">
            <v>002002076</v>
          </cell>
          <cell r="E39" t="str">
            <v>FM GREZZO 2.1/2   TUBO DALMINE</v>
          </cell>
        </row>
        <row r="40">
          <cell r="D40" t="str">
            <v>002002088</v>
          </cell>
          <cell r="E40" t="str">
            <v>FM GREZZO 3       TUBO DALMINE</v>
          </cell>
        </row>
        <row r="41">
          <cell r="D41" t="str">
            <v>002003021</v>
          </cell>
          <cell r="E41" t="str">
            <v>FM TERMO 1/2      TUBO DALMINE</v>
          </cell>
        </row>
        <row r="42">
          <cell r="D42" t="str">
            <v>002003026</v>
          </cell>
          <cell r="E42" t="str">
            <v>FM TERMO 3/4      TUBO DALMINE</v>
          </cell>
        </row>
        <row r="43">
          <cell r="D43" t="str">
            <v>002003033</v>
          </cell>
          <cell r="E43" t="str">
            <v>FM TERMO 1        TUBO DALMINE</v>
          </cell>
        </row>
        <row r="44">
          <cell r="D44" t="str">
            <v>002003042</v>
          </cell>
          <cell r="E44" t="str">
            <v>FM TERMO 1.1/4    TUBO DALMINE</v>
          </cell>
        </row>
        <row r="45">
          <cell r="D45" t="str">
            <v>002003048</v>
          </cell>
          <cell r="E45" t="str">
            <v>FM TERMO 1.1/2    TUBO DALMINE</v>
          </cell>
        </row>
        <row r="46">
          <cell r="D46" t="str">
            <v>002003060</v>
          </cell>
          <cell r="E46" t="str">
            <v>FM TERMO 2        TUBO DALMINE</v>
          </cell>
        </row>
        <row r="47">
          <cell r="D47" t="str">
            <v>002003076</v>
          </cell>
          <cell r="E47" t="str">
            <v>FM TERMO 2.1/2    TUBO DALMINE</v>
          </cell>
        </row>
        <row r="48">
          <cell r="D48" t="str">
            <v>002003088</v>
          </cell>
          <cell r="E48" t="str">
            <v>FM TERMO 3        TUBO DALMINE</v>
          </cell>
        </row>
        <row r="49">
          <cell r="D49" t="str">
            <v>002003114</v>
          </cell>
          <cell r="E49" t="str">
            <v>FM TERMO   4      TUBO DALMINE</v>
          </cell>
        </row>
        <row r="50">
          <cell r="D50" t="str">
            <v>002004017</v>
          </cell>
          <cell r="E50" t="str">
            <v>FM ZN L 3/8       TUBO DALMINE</v>
          </cell>
        </row>
        <row r="51">
          <cell r="D51" t="str">
            <v>002004021</v>
          </cell>
          <cell r="E51" t="str">
            <v>FM ZN L 1/2       TUBO DALMINE</v>
          </cell>
        </row>
        <row r="52">
          <cell r="D52" t="str">
            <v>002004026</v>
          </cell>
          <cell r="E52" t="str">
            <v>FM ZN L 3/4       TUBO DALMINE</v>
          </cell>
        </row>
        <row r="53">
          <cell r="D53" t="str">
            <v>002004033</v>
          </cell>
          <cell r="E53" t="str">
            <v>FM ZN L 1         TUBO DALMINE</v>
          </cell>
        </row>
        <row r="54">
          <cell r="D54" t="str">
            <v>002004042</v>
          </cell>
          <cell r="E54" t="str">
            <v>FM ZN L 1.1/4     TUBO DALMINE</v>
          </cell>
        </row>
        <row r="55">
          <cell r="D55" t="str">
            <v>002004048</v>
          </cell>
          <cell r="E55" t="str">
            <v>FM ZN L 1.1/2     TUBO DALMINE</v>
          </cell>
        </row>
        <row r="56">
          <cell r="D56" t="str">
            <v>002004060</v>
          </cell>
          <cell r="E56" t="str">
            <v>FM ZN L 2         TUBO DALMINE</v>
          </cell>
        </row>
        <row r="57">
          <cell r="D57" t="str">
            <v>002004076</v>
          </cell>
          <cell r="E57" t="str">
            <v>FM ZN L 2.1/2     TUBO DALMINE</v>
          </cell>
        </row>
        <row r="58">
          <cell r="D58" t="str">
            <v>002004088</v>
          </cell>
          <cell r="E58" t="str">
            <v>FM ZN L 3         TUBO DALMINE</v>
          </cell>
        </row>
        <row r="59">
          <cell r="D59" t="str">
            <v>002006017</v>
          </cell>
          <cell r="E59" t="str">
            <v>FM ZN VM 3/8      TUBO DALMINE</v>
          </cell>
        </row>
        <row r="60">
          <cell r="D60" t="str">
            <v>002006021</v>
          </cell>
          <cell r="E60" t="str">
            <v>FM ZN VM 1/2      TUBO DALMINE</v>
          </cell>
        </row>
        <row r="61">
          <cell r="D61" t="str">
            <v>002006026</v>
          </cell>
          <cell r="E61" t="str">
            <v>FM ZN VM 3/4      TUBO DALMINE</v>
          </cell>
        </row>
        <row r="62">
          <cell r="D62" t="str">
            <v>002006033</v>
          </cell>
          <cell r="E62" t="str">
            <v>FM ZN VM 1        TUBO DALMINE</v>
          </cell>
        </row>
        <row r="63">
          <cell r="D63" t="str">
            <v>002006042</v>
          </cell>
          <cell r="E63" t="str">
            <v>FM ZN VM 1.1/4    TUBO DALMINE</v>
          </cell>
        </row>
        <row r="64">
          <cell r="D64" t="str">
            <v>002006048</v>
          </cell>
          <cell r="E64" t="str">
            <v>FM ZN VM 1.1/2    TUBO DALMINE</v>
          </cell>
        </row>
        <row r="65">
          <cell r="D65" t="str">
            <v>002006060</v>
          </cell>
          <cell r="E65" t="str">
            <v>FM ZN VM 2        TUBO DALMINE</v>
          </cell>
        </row>
        <row r="66">
          <cell r="D66" t="str">
            <v>002006076</v>
          </cell>
          <cell r="E66" t="str">
            <v>FM ZN VM 2.1/2    TUBO DALMINE</v>
          </cell>
        </row>
        <row r="67">
          <cell r="D67" t="str">
            <v>002006088</v>
          </cell>
          <cell r="E67" t="str">
            <v>FM ZN VM 3        TUBO DALMINE</v>
          </cell>
        </row>
        <row r="68">
          <cell r="D68" t="str">
            <v>002020060</v>
          </cell>
          <cell r="E68" t="str">
            <v>ERW GREZZO 60     TUBO KG 7288</v>
          </cell>
        </row>
        <row r="69">
          <cell r="D69" t="str">
            <v>002020076</v>
          </cell>
          <cell r="E69" t="str">
            <v>ERW GREZZO 76     TUBO KG 7288</v>
          </cell>
        </row>
        <row r="70">
          <cell r="D70" t="str">
            <v>002020088</v>
          </cell>
          <cell r="E70" t="str">
            <v>ERW GREZZO 88     TUBO KG 7288</v>
          </cell>
        </row>
        <row r="71">
          <cell r="D71" t="str">
            <v>002020114</v>
          </cell>
          <cell r="E71" t="str">
            <v>ERW GREZZO 114    TUBO KG 7288</v>
          </cell>
        </row>
        <row r="72">
          <cell r="D72" t="str">
            <v>002020139</v>
          </cell>
          <cell r="E72" t="str">
            <v>ERW GREZZO 139    TUBO KG 7288</v>
          </cell>
        </row>
        <row r="73">
          <cell r="D73" t="str">
            <v>002020168</v>
          </cell>
          <cell r="E73" t="str">
            <v>ERW GREZZO 168    TUBO KG 7288</v>
          </cell>
        </row>
        <row r="74">
          <cell r="D74" t="str">
            <v>002020219</v>
          </cell>
          <cell r="E74" t="str">
            <v>ERW GREZZO 219    TUBO KG 7288</v>
          </cell>
        </row>
        <row r="75">
          <cell r="D75" t="str">
            <v>002020273</v>
          </cell>
          <cell r="E75" t="str">
            <v>ERW GREZZO 273    TUBO KG 7288</v>
          </cell>
        </row>
        <row r="76">
          <cell r="D76" t="str">
            <v>002020323</v>
          </cell>
          <cell r="E76" t="str">
            <v>ERW GREZZO 323    TUBO KG 7288</v>
          </cell>
        </row>
        <row r="77">
          <cell r="D77" t="str">
            <v>002020406</v>
          </cell>
          <cell r="E77" t="str">
            <v>ERW GREZZO 406    TUBO KG 7288</v>
          </cell>
        </row>
        <row r="78">
          <cell r="D78" t="str">
            <v>002020457</v>
          </cell>
          <cell r="E78" t="str">
            <v>ERW GREZZO 457    TUBO KG 7288</v>
          </cell>
        </row>
        <row r="79">
          <cell r="D79" t="str">
            <v>002020508</v>
          </cell>
          <cell r="E79" t="str">
            <v>ERW GREZZO 508    TUBO KG 7288</v>
          </cell>
        </row>
        <row r="80">
          <cell r="D80" t="str">
            <v>002020609</v>
          </cell>
          <cell r="E80" t="str">
            <v>ERW GREZZO 609    TUBO KG 7288</v>
          </cell>
        </row>
        <row r="81">
          <cell r="D81" t="str">
            <v>002022088</v>
          </cell>
          <cell r="E81" t="str">
            <v>ERW ZN VM 3        TUBO ARVEDI</v>
          </cell>
        </row>
        <row r="82">
          <cell r="D82" t="str">
            <v>002022114</v>
          </cell>
          <cell r="E82" t="str">
            <v>ERW ZN VM 4        TUBO ARVEDI</v>
          </cell>
        </row>
        <row r="83">
          <cell r="D83" t="str">
            <v>002022139</v>
          </cell>
          <cell r="E83" t="str">
            <v>ERW ZN VM 5        TUBO ARVEDI</v>
          </cell>
        </row>
        <row r="84">
          <cell r="D84" t="str">
            <v>002022168</v>
          </cell>
          <cell r="E84" t="str">
            <v>ERW ZN VM 6        TUBO ARVEDI</v>
          </cell>
        </row>
        <row r="85">
          <cell r="D85" t="str">
            <v>004002017</v>
          </cell>
          <cell r="E85" t="str">
            <v>SS GREZZO 3/8     TUBO DALMINE</v>
          </cell>
        </row>
        <row r="86">
          <cell r="D86" t="str">
            <v>004002021</v>
          </cell>
          <cell r="E86" t="str">
            <v>SS GREZZO 1/2     TUBO DALMINE</v>
          </cell>
        </row>
        <row r="87">
          <cell r="D87" t="str">
            <v>004002026</v>
          </cell>
          <cell r="E87" t="str">
            <v>SS GREZZO 3/4     TUBO DALMINE</v>
          </cell>
        </row>
        <row r="88">
          <cell r="D88" t="str">
            <v>004002033</v>
          </cell>
          <cell r="E88" t="str">
            <v>SS GREZZO 1       TUBO DALMINE</v>
          </cell>
        </row>
        <row r="89">
          <cell r="D89" t="str">
            <v>004002042</v>
          </cell>
          <cell r="E89" t="str">
            <v>SS GREZZO 1.1/4   TUBO DALMINE</v>
          </cell>
        </row>
        <row r="90">
          <cell r="D90" t="str">
            <v>004002048</v>
          </cell>
          <cell r="E90" t="str">
            <v>SS GREZZO 1.1/2   TUBO DALMINE</v>
          </cell>
        </row>
        <row r="91">
          <cell r="D91" t="str">
            <v>004002060</v>
          </cell>
          <cell r="E91" t="str">
            <v>SS GREZZO 2       TUBO DALMINE</v>
          </cell>
        </row>
        <row r="92">
          <cell r="D92" t="str">
            <v>004002076</v>
          </cell>
          <cell r="E92" t="str">
            <v>SS GREZZO 2.1/2   TUBO DALMINE</v>
          </cell>
        </row>
        <row r="93">
          <cell r="D93" t="str">
            <v>004002088</v>
          </cell>
          <cell r="E93" t="str">
            <v>SS GREZZO 3       TUBO DALMINE</v>
          </cell>
        </row>
        <row r="94">
          <cell r="D94" t="str">
            <v>004004026</v>
          </cell>
          <cell r="E94" t="str">
            <v>SS TERMO 3/4      TUBO DALMINE</v>
          </cell>
        </row>
        <row r="95">
          <cell r="D95" t="str">
            <v>004004033</v>
          </cell>
          <cell r="E95" t="str">
            <v>SS TERMO 1        TUBO DALMINE</v>
          </cell>
        </row>
        <row r="96">
          <cell r="D96" t="str">
            <v>004004042</v>
          </cell>
          <cell r="E96" t="str">
            <v>SS TERMO 1.1/4    TUBO DALMINE</v>
          </cell>
        </row>
        <row r="97">
          <cell r="D97" t="str">
            <v>004004048</v>
          </cell>
          <cell r="E97" t="str">
            <v>SS TERMO 1.1/2    TUBO DALMINE</v>
          </cell>
        </row>
        <row r="98">
          <cell r="D98" t="str">
            <v>004004060</v>
          </cell>
          <cell r="E98" t="str">
            <v>SS TERMO 2        TUBO DALMINE</v>
          </cell>
        </row>
        <row r="99">
          <cell r="D99" t="str">
            <v>004004076</v>
          </cell>
          <cell r="E99" t="str">
            <v>SS TERMO 2.1/2    TUBO DALMINE</v>
          </cell>
        </row>
        <row r="100">
          <cell r="D100" t="str">
            <v>004006017</v>
          </cell>
          <cell r="E100" t="str">
            <v>SS ZN VM 3/8      TUBO DALMINE</v>
          </cell>
        </row>
        <row r="101">
          <cell r="D101" t="str">
            <v>004006021</v>
          </cell>
          <cell r="E101" t="str">
            <v>SS ZN VM 1/2      TUBO DALMINE</v>
          </cell>
        </row>
        <row r="102">
          <cell r="D102" t="str">
            <v>004006026</v>
          </cell>
          <cell r="E102" t="str">
            <v>SS ZN VM 3/4      TUBO DALMINE</v>
          </cell>
        </row>
        <row r="103">
          <cell r="D103" t="str">
            <v>004006033</v>
          </cell>
          <cell r="E103" t="str">
            <v>SS ZN VM 1        TUBO DALMINE</v>
          </cell>
        </row>
        <row r="104">
          <cell r="D104" t="str">
            <v>004006042</v>
          </cell>
          <cell r="E104" t="str">
            <v>SS ZN VM 1.1/4    TUBO DALMINE</v>
          </cell>
        </row>
        <row r="105">
          <cell r="D105" t="str">
            <v>004006048</v>
          </cell>
          <cell r="E105" t="str">
            <v>SS ZN VM 1.1/2    TUBO DALMINE</v>
          </cell>
        </row>
        <row r="106">
          <cell r="D106" t="str">
            <v>004006060</v>
          </cell>
          <cell r="E106" t="str">
            <v>SS ZN VM 2        TUBO DALMINE</v>
          </cell>
        </row>
        <row r="107">
          <cell r="D107" t="str">
            <v>004006076</v>
          </cell>
          <cell r="E107" t="str">
            <v>SS ZN VM 2.1/2    TUBO DALMINE</v>
          </cell>
        </row>
        <row r="108">
          <cell r="D108" t="str">
            <v>004006088</v>
          </cell>
          <cell r="E108" t="str">
            <v>SS ZN VM 3        TUBO DALMINE</v>
          </cell>
        </row>
        <row r="109">
          <cell r="D109" t="str">
            <v>004006114</v>
          </cell>
          <cell r="E109" t="str">
            <v>SS ZN VM 4        TUBO DALMINE</v>
          </cell>
        </row>
        <row r="110">
          <cell r="D110" t="str">
            <v>004006139</v>
          </cell>
          <cell r="E110" t="str">
            <v>SS ZN VM 5        TUBO DALMINE</v>
          </cell>
        </row>
        <row r="111">
          <cell r="D111" t="str">
            <v>004006168</v>
          </cell>
          <cell r="E111" t="str">
            <v>SS ZN VM 6        TUBO DALMINE</v>
          </cell>
        </row>
        <row r="112">
          <cell r="D112" t="str">
            <v>004020108</v>
          </cell>
          <cell r="E112" t="str">
            <v>SS GREZZO 108     TUBO KG 7287</v>
          </cell>
        </row>
        <row r="113">
          <cell r="D113" t="str">
            <v>004020114</v>
          </cell>
          <cell r="E113" t="str">
            <v>SS GREZZO 114     TUBO KG 7287</v>
          </cell>
        </row>
        <row r="114">
          <cell r="D114" t="str">
            <v>004020133</v>
          </cell>
          <cell r="E114" t="str">
            <v>SS GREZZO 133     TUBO KG 7287</v>
          </cell>
        </row>
        <row r="115">
          <cell r="D115" t="str">
            <v>004020139</v>
          </cell>
          <cell r="E115" t="str">
            <v>SS GREZZO 139     TUBO KG 7287</v>
          </cell>
        </row>
        <row r="116">
          <cell r="D116" t="str">
            <v>004020159</v>
          </cell>
          <cell r="E116" t="str">
            <v>SS GREZZO 159     TUBO KG 7287</v>
          </cell>
        </row>
        <row r="117">
          <cell r="D117" t="str">
            <v>004020168</v>
          </cell>
          <cell r="E117" t="str">
            <v>SS GREZZO 168     TUBO KG 7287</v>
          </cell>
        </row>
        <row r="118">
          <cell r="D118" t="str">
            <v>004020219</v>
          </cell>
          <cell r="E118" t="str">
            <v>SS GREZZO 219     TUBO KG 7287</v>
          </cell>
        </row>
        <row r="119">
          <cell r="D119" t="str">
            <v>004020273</v>
          </cell>
          <cell r="E119" t="str">
            <v>SS GREZZO 273     TUBO KG 7287</v>
          </cell>
        </row>
        <row r="120">
          <cell r="D120" t="str">
            <v>004020323</v>
          </cell>
          <cell r="E120" t="str">
            <v>SS GREZZO 323     TUBO KG 7287</v>
          </cell>
        </row>
        <row r="121">
          <cell r="D121" t="str">
            <v>004020355</v>
          </cell>
          <cell r="E121" t="str">
            <v>SS GREZZO 355     TUBO KG 7287</v>
          </cell>
        </row>
        <row r="122">
          <cell r="D122" t="str">
            <v>004020609</v>
          </cell>
          <cell r="E122" t="str">
            <v>SS GREZZO 609     TUBO KG 7287</v>
          </cell>
        </row>
        <row r="123">
          <cell r="D123" t="str">
            <v>006002021</v>
          </cell>
          <cell r="E123" t="str">
            <v>LC RIV GAS 1/2   TUBO ALLACCIO</v>
          </cell>
        </row>
        <row r="124">
          <cell r="D124" t="str">
            <v>006002026</v>
          </cell>
          <cell r="E124" t="str">
            <v>LC RIV GAS 3/4   TUBO ALLACCIO</v>
          </cell>
        </row>
        <row r="125">
          <cell r="D125" t="str">
            <v>006002033</v>
          </cell>
          <cell r="E125" t="str">
            <v>LC RIV GAS 1     TUBO ALLACCIO</v>
          </cell>
        </row>
        <row r="126">
          <cell r="D126" t="str">
            <v>006002042</v>
          </cell>
          <cell r="E126" t="str">
            <v>LC RIV GAS 1.1/4 TUBO ALLACCIO</v>
          </cell>
        </row>
        <row r="127">
          <cell r="D127" t="str">
            <v>006002048</v>
          </cell>
          <cell r="E127" t="str">
            <v>LC RIV GAS 1.1/2 TUBO ALLACCIO</v>
          </cell>
        </row>
        <row r="128">
          <cell r="D128" t="str">
            <v>006002060</v>
          </cell>
          <cell r="E128" t="str">
            <v>LC RIV GAS 2     TUBO ALLACCIO</v>
          </cell>
        </row>
        <row r="129">
          <cell r="D129" t="str">
            <v>006002076</v>
          </cell>
          <cell r="E129" t="str">
            <v>LC RIV GAS 2.1/2 TUBO ALLACCIO</v>
          </cell>
        </row>
        <row r="130">
          <cell r="D130" t="str">
            <v>006002088</v>
          </cell>
          <cell r="E130" t="str">
            <v>LC RIV GAS 3     TUBO ALLACCIO</v>
          </cell>
        </row>
        <row r="131">
          <cell r="D131" t="str">
            <v>006004021</v>
          </cell>
          <cell r="E131" t="str">
            <v>LC RIV VM 1/2    TUBO ALLACCIO</v>
          </cell>
        </row>
        <row r="132">
          <cell r="D132" t="str">
            <v>006004026</v>
          </cell>
          <cell r="E132" t="str">
            <v>LC RIV VM 3/4    TUBO ALLACCIO</v>
          </cell>
        </row>
        <row r="133">
          <cell r="D133" t="str">
            <v>006004033</v>
          </cell>
          <cell r="E133" t="str">
            <v>LC RIV VM 1      TUBO ALLACCIO</v>
          </cell>
        </row>
        <row r="134">
          <cell r="D134" t="str">
            <v>006004042</v>
          </cell>
          <cell r="E134" t="str">
            <v>LC RIV VM 1.1/4  TUBO ALLACCIO</v>
          </cell>
        </row>
        <row r="135">
          <cell r="D135" t="str">
            <v>006004048</v>
          </cell>
          <cell r="E135" t="str">
            <v>LC RIV VM 1.1/2  TUBO ALLACCIO</v>
          </cell>
        </row>
        <row r="136">
          <cell r="D136" t="str">
            <v>006004060</v>
          </cell>
          <cell r="E136" t="str">
            <v>LC RIV VM 2      TUBO ALLACCIO</v>
          </cell>
        </row>
        <row r="137">
          <cell r="D137" t="str">
            <v>006004076</v>
          </cell>
          <cell r="E137" t="str">
            <v>LC RIV VM 2.1/2  TUBO ALLACCIO</v>
          </cell>
        </row>
        <row r="138">
          <cell r="D138" t="str">
            <v>006004088</v>
          </cell>
          <cell r="E138" t="str">
            <v>LC RIV VM 3      TUBO ALLACCIO</v>
          </cell>
        </row>
        <row r="139">
          <cell r="D139" t="str">
            <v>006010048</v>
          </cell>
          <cell r="E139" t="str">
            <v>ERW RIV GAS 48  TUBO COND 8488</v>
          </cell>
        </row>
        <row r="140">
          <cell r="D140" t="str">
            <v>006010060</v>
          </cell>
          <cell r="E140" t="str">
            <v>ERW RIV GAS 60  TUBO COND 8488</v>
          </cell>
        </row>
        <row r="141">
          <cell r="D141" t="str">
            <v>006010076</v>
          </cell>
          <cell r="E141" t="str">
            <v>ERW RIV GAS 76  TUBO COND 8488</v>
          </cell>
        </row>
        <row r="142">
          <cell r="D142" t="str">
            <v>006010088</v>
          </cell>
          <cell r="E142" t="str">
            <v>ERW RIV GAS 88  TUBO COND 8488</v>
          </cell>
        </row>
        <row r="143">
          <cell r="D143" t="str">
            <v>006010114</v>
          </cell>
          <cell r="E143" t="str">
            <v>ERW RIV GAS 114 TUBO COND 8488</v>
          </cell>
        </row>
        <row r="144">
          <cell r="D144" t="str">
            <v>006010139</v>
          </cell>
          <cell r="E144" t="str">
            <v>ERW RIV GAS 139 TUBO COND 8488</v>
          </cell>
        </row>
        <row r="145">
          <cell r="D145" t="str">
            <v>006010168</v>
          </cell>
          <cell r="E145" t="str">
            <v>ERW RIV GAS 168 TUBO COND 8488</v>
          </cell>
        </row>
        <row r="146">
          <cell r="D146" t="str">
            <v>006010219</v>
          </cell>
          <cell r="E146" t="str">
            <v>ERW RIV GAS 219 TUBO COND 8488</v>
          </cell>
        </row>
        <row r="147">
          <cell r="D147" t="str">
            <v>006010273</v>
          </cell>
          <cell r="E147" t="str">
            <v>ERW RIV GAS 273 TUBO COND 8488</v>
          </cell>
        </row>
        <row r="148">
          <cell r="D148" t="str">
            <v>006010323</v>
          </cell>
          <cell r="E148" t="str">
            <v>ERW RIV GAS 323 TUBO COND 8488</v>
          </cell>
        </row>
        <row r="149">
          <cell r="D149" t="str">
            <v>006010355</v>
          </cell>
          <cell r="E149" t="str">
            <v>ERW RIV GAS 355 TUBO COND 8488</v>
          </cell>
        </row>
        <row r="150">
          <cell r="D150" t="str">
            <v>006010406</v>
          </cell>
          <cell r="E150" t="str">
            <v>ERW RIV GAS 406 TUBO COND 8488</v>
          </cell>
        </row>
        <row r="151">
          <cell r="D151" t="str">
            <v>006012048</v>
          </cell>
          <cell r="E151" t="str">
            <v>ERW RIV ACQUA 48 TUBO COND6363</v>
          </cell>
        </row>
        <row r="152">
          <cell r="D152" t="str">
            <v>006012060</v>
          </cell>
          <cell r="E152" t="str">
            <v>ERW RIV ACQUA 60 TUBO COND6363</v>
          </cell>
        </row>
        <row r="153">
          <cell r="D153" t="str">
            <v>006012076</v>
          </cell>
          <cell r="E153" t="str">
            <v>ERW RIV ACQUA 76 TUBO COND6363</v>
          </cell>
        </row>
        <row r="154">
          <cell r="D154" t="str">
            <v>006012088</v>
          </cell>
          <cell r="E154" t="str">
            <v>ERW RIV ACQUA 88 TUBO COND6363</v>
          </cell>
        </row>
        <row r="155">
          <cell r="D155" t="str">
            <v>006012114</v>
          </cell>
          <cell r="E155" t="str">
            <v>ERW RIV ACQUA 114 TUBO CON6363</v>
          </cell>
        </row>
        <row r="156">
          <cell r="D156" t="str">
            <v>006012139</v>
          </cell>
          <cell r="E156" t="str">
            <v>ERW RIV ACQUA 139 TUBO CON6363</v>
          </cell>
        </row>
        <row r="157">
          <cell r="D157" t="str">
            <v>006012168</v>
          </cell>
          <cell r="E157" t="str">
            <v>ERW RIV ACQUA 168 TUBO CON6363</v>
          </cell>
        </row>
        <row r="158">
          <cell r="D158" t="str">
            <v>006012219</v>
          </cell>
          <cell r="E158" t="str">
            <v>ERW RIV ACQUA 219 TUBO CON6363</v>
          </cell>
        </row>
        <row r="159">
          <cell r="D159" t="str">
            <v>006012273</v>
          </cell>
          <cell r="E159" t="str">
            <v>ERW RIV ACQUA 273 TUBO CON6363</v>
          </cell>
        </row>
        <row r="160">
          <cell r="D160" t="str">
            <v>006012323</v>
          </cell>
          <cell r="E160" t="str">
            <v>ERW RIV ACQUA 323 TUBO CON6363</v>
          </cell>
        </row>
        <row r="161">
          <cell r="D161" t="str">
            <v>006012355</v>
          </cell>
          <cell r="E161" t="str">
            <v>ERW RIV ACQUA 355 TUBO CON6363</v>
          </cell>
        </row>
        <row r="162">
          <cell r="D162" t="str">
            <v>006012406</v>
          </cell>
          <cell r="E162" t="str">
            <v>ERW RIV ACQUA 406 TUBO CON6363</v>
          </cell>
        </row>
        <row r="163">
          <cell r="D163" t="str">
            <v>006013076</v>
          </cell>
          <cell r="E163" t="str">
            <v>ERW RIV PE  76 TUBO COND ACQUA</v>
          </cell>
        </row>
        <row r="164">
          <cell r="D164" t="str">
            <v>006013088</v>
          </cell>
          <cell r="E164" t="str">
            <v>ERW RIV PE  88 TUBO COND ACQUA</v>
          </cell>
        </row>
        <row r="165">
          <cell r="D165" t="str">
            <v>006013114</v>
          </cell>
          <cell r="E165" t="str">
            <v>ERW RIV PE 114 TUBO COND ACQUA</v>
          </cell>
        </row>
        <row r="166">
          <cell r="D166" t="str">
            <v>006013139</v>
          </cell>
          <cell r="E166" t="str">
            <v>ERW RIV PE 139 TUBO COND ACQUA</v>
          </cell>
        </row>
        <row r="167">
          <cell r="D167" t="str">
            <v>006013168</v>
          </cell>
          <cell r="E167" t="str">
            <v>ERW RIV PE 168 TUBO COND ACQUA</v>
          </cell>
        </row>
        <row r="168">
          <cell r="D168" t="str">
            <v>006013219</v>
          </cell>
          <cell r="E168" t="str">
            <v>ERW RIV PE 219 TUBO COND ACQUA</v>
          </cell>
        </row>
        <row r="169">
          <cell r="D169" t="str">
            <v>006013273</v>
          </cell>
          <cell r="E169" t="str">
            <v>ERW RIV PE 273 TUBO COND ACQUA</v>
          </cell>
        </row>
        <row r="170">
          <cell r="D170" t="str">
            <v>006013323</v>
          </cell>
          <cell r="E170" t="str">
            <v>ERW RIV PE 323 TUBO COND ACQUA</v>
          </cell>
        </row>
        <row r="171">
          <cell r="D171" t="str">
            <v>006013355</v>
          </cell>
          <cell r="E171" t="str">
            <v>ERW RIV PE 355 TUBO COND ACQUA</v>
          </cell>
        </row>
        <row r="172">
          <cell r="D172" t="str">
            <v>006013406</v>
          </cell>
          <cell r="E172" t="str">
            <v>ERW RIV PE 406 TUBO COND ACQUA</v>
          </cell>
        </row>
        <row r="173">
          <cell r="D173" t="str">
            <v>006013457</v>
          </cell>
          <cell r="E173" t="str">
            <v>ERW RIV PE 457 TUBO COND ACQUA</v>
          </cell>
        </row>
        <row r="174">
          <cell r="D174" t="str">
            <v>006013508</v>
          </cell>
          <cell r="E174" t="str">
            <v>ERW RIV PE 508 TUBO COND ACQUA</v>
          </cell>
        </row>
        <row r="175">
          <cell r="D175" t="str">
            <v>006014026</v>
          </cell>
          <cell r="E175" t="str">
            <v>LC RIV PE 3/4       TUBO GAS</v>
          </cell>
        </row>
        <row r="176">
          <cell r="D176" t="str">
            <v>006014033</v>
          </cell>
          <cell r="E176" t="str">
            <v>LC RIV PE 1         TUBO GAS</v>
          </cell>
        </row>
        <row r="177">
          <cell r="D177" t="str">
            <v>006014042</v>
          </cell>
          <cell r="E177" t="str">
            <v>LC RIV PE 1.1/4     TUBO GAS</v>
          </cell>
        </row>
        <row r="178">
          <cell r="D178" t="str">
            <v>006014048</v>
          </cell>
          <cell r="E178" t="str">
            <v>LC RIV PE 1.1/2     TUBO GAS</v>
          </cell>
        </row>
        <row r="179">
          <cell r="D179" t="str">
            <v>006014060</v>
          </cell>
          <cell r="E179" t="str">
            <v>LC RIV PE 2         TUBO GAS</v>
          </cell>
        </row>
        <row r="180">
          <cell r="D180" t="str">
            <v>006014076</v>
          </cell>
          <cell r="E180" t="str">
            <v>LC RIV PE 2.1/2     TUBO GAS</v>
          </cell>
        </row>
        <row r="181">
          <cell r="D181" t="str">
            <v>006014088</v>
          </cell>
          <cell r="E181" t="str">
            <v>LC RIV PE 3         TUBO GAS</v>
          </cell>
        </row>
        <row r="182">
          <cell r="D182" t="str">
            <v>006015048</v>
          </cell>
          <cell r="E182" t="str">
            <v>ERW RIV PE  48 TUBO COND GAS</v>
          </cell>
        </row>
        <row r="183">
          <cell r="D183" t="str">
            <v>006015060</v>
          </cell>
          <cell r="E183" t="str">
            <v>ERW RIV PE  60 TUBO COND GAS</v>
          </cell>
        </row>
        <row r="184">
          <cell r="D184" t="str">
            <v>006015076</v>
          </cell>
          <cell r="E184" t="str">
            <v>ERW RIV PE  76 TUBO COND GAS</v>
          </cell>
        </row>
        <row r="185">
          <cell r="D185" t="str">
            <v>006015088</v>
          </cell>
          <cell r="E185" t="str">
            <v>ERW RIV PE  88 TUBO COND GAS</v>
          </cell>
        </row>
        <row r="186">
          <cell r="D186" t="str">
            <v>006015114</v>
          </cell>
          <cell r="E186" t="str">
            <v>ERW RIV PE 114 TUBO COND GAS</v>
          </cell>
        </row>
        <row r="187">
          <cell r="D187" t="str">
            <v>006015139</v>
          </cell>
          <cell r="E187" t="str">
            <v>ERW RIV PE 139 TUBO COND GAS</v>
          </cell>
        </row>
        <row r="188">
          <cell r="D188" t="str">
            <v>006015168</v>
          </cell>
          <cell r="E188" t="str">
            <v>ERW RIV PE 168 TUBO COND GAS</v>
          </cell>
        </row>
        <row r="189">
          <cell r="D189" t="str">
            <v>006015219</v>
          </cell>
          <cell r="E189" t="str">
            <v>ERW RIV PE 219 TUBO COND GAS</v>
          </cell>
        </row>
        <row r="190">
          <cell r="D190" t="str">
            <v>006015273</v>
          </cell>
          <cell r="E190" t="str">
            <v>ERW RIV PE 273 TUBO COND GAS</v>
          </cell>
        </row>
        <row r="191">
          <cell r="D191" t="str">
            <v>006015323</v>
          </cell>
          <cell r="E191" t="str">
            <v>ERW RIV PE 323 TUBO COND GAS</v>
          </cell>
        </row>
        <row r="192">
          <cell r="D192" t="str">
            <v>006015355</v>
          </cell>
          <cell r="E192" t="str">
            <v>ERW RIV PE 355 TUBO COND GAS</v>
          </cell>
        </row>
        <row r="193">
          <cell r="D193" t="str">
            <v>006015406</v>
          </cell>
          <cell r="E193" t="str">
            <v>ERW RIV PE 406 TUBO COND GAS</v>
          </cell>
        </row>
        <row r="194">
          <cell r="D194" t="str">
            <v>006015457</v>
          </cell>
          <cell r="E194" t="str">
            <v>ERW RIV PE 457 TUBO COND GAS</v>
          </cell>
        </row>
        <row r="195">
          <cell r="D195" t="str">
            <v>006015508</v>
          </cell>
          <cell r="E195" t="str">
            <v>ERW RIV PE 508 TUBO COND GAS</v>
          </cell>
        </row>
        <row r="196">
          <cell r="D196" t="str">
            <v>006016026</v>
          </cell>
          <cell r="E196" t="str">
            <v>LC RIV PE ZN 3/4    TUBO ACQUA</v>
          </cell>
        </row>
        <row r="197">
          <cell r="D197" t="str">
            <v>006016033</v>
          </cell>
          <cell r="E197" t="str">
            <v>LC RIV PE ZN 1      TUBO ACQUA</v>
          </cell>
        </row>
        <row r="198">
          <cell r="D198" t="str">
            <v>006016042</v>
          </cell>
          <cell r="E198" t="str">
            <v>LC RIV PE ZN 1.1/4  TUBO ACQUA</v>
          </cell>
        </row>
        <row r="199">
          <cell r="D199" t="str">
            <v>006016048</v>
          </cell>
          <cell r="E199" t="str">
            <v>LC RIV PE ZN 1.1/2  TUBO ACQUA</v>
          </cell>
        </row>
        <row r="200">
          <cell r="D200" t="str">
            <v>006016060</v>
          </cell>
          <cell r="E200" t="str">
            <v>LC RIV PE ZN 2      TUBO ACQUA</v>
          </cell>
        </row>
        <row r="201">
          <cell r="D201" t="str">
            <v>006016076</v>
          </cell>
          <cell r="E201" t="str">
            <v>LC RIV PE ZN 2.1/2  TUBO ACQUA</v>
          </cell>
        </row>
        <row r="202">
          <cell r="D202" t="str">
            <v>006016088</v>
          </cell>
          <cell r="E202" t="str">
            <v>LC RIV PE ZN 3      TUBO ACQUA</v>
          </cell>
        </row>
        <row r="203">
          <cell r="D203" t="str">
            <v>008006033</v>
          </cell>
          <cell r="E203" t="str">
            <v>TUBO AD-PE ZN VM PASSACAVO 1</v>
          </cell>
        </row>
        <row r="204">
          <cell r="D204" t="str">
            <v>008006060</v>
          </cell>
          <cell r="E204" t="str">
            <v>TUBO AD-PE ZN VM PASSACAVO 2</v>
          </cell>
        </row>
        <row r="205">
          <cell r="D205" t="str">
            <v>008010060</v>
          </cell>
          <cell r="E205" t="str">
            <v>SS RIV GAS 60        TUBO 8488</v>
          </cell>
        </row>
        <row r="206">
          <cell r="D206" t="str">
            <v>008010076</v>
          </cell>
          <cell r="E206" t="str">
            <v>SS RIV GAS 76        TUBO 8488</v>
          </cell>
        </row>
        <row r="207">
          <cell r="D207" t="str">
            <v>008010088</v>
          </cell>
          <cell r="E207" t="str">
            <v>SS RIV GAS 88        TUBO 8488</v>
          </cell>
        </row>
        <row r="208">
          <cell r="D208" t="str">
            <v>008010114</v>
          </cell>
          <cell r="E208" t="str">
            <v>SS RIV GAS 114       TUBO 8488</v>
          </cell>
        </row>
        <row r="209">
          <cell r="D209" t="str">
            <v>008010139</v>
          </cell>
          <cell r="E209" t="str">
            <v>SS RIV GAS 139       TUBO 8488</v>
          </cell>
        </row>
        <row r="210">
          <cell r="D210" t="str">
            <v>008010168</v>
          </cell>
          <cell r="E210" t="str">
            <v>SS RIV GAS 168       TUBO 8488</v>
          </cell>
        </row>
        <row r="211">
          <cell r="D211" t="str">
            <v>008010219</v>
          </cell>
          <cell r="E211" t="str">
            <v>SS RIV GAS 219       TUBO 8488</v>
          </cell>
        </row>
        <row r="212">
          <cell r="D212" t="str">
            <v>008012060</v>
          </cell>
          <cell r="E212" t="str">
            <v>SS RIV ACQUA 60      TUBO 6363</v>
          </cell>
        </row>
        <row r="213">
          <cell r="D213" t="str">
            <v>008012076</v>
          </cell>
          <cell r="E213" t="str">
            <v>SS RIV ACQUA 76      TUBO 6363</v>
          </cell>
        </row>
        <row r="214">
          <cell r="D214" t="str">
            <v>008012088</v>
          </cell>
          <cell r="E214" t="str">
            <v>SS RIV ACQUA 88      TUBO 6363</v>
          </cell>
        </row>
        <row r="215">
          <cell r="D215" t="str">
            <v>008012114</v>
          </cell>
          <cell r="E215" t="str">
            <v>SS RIV ACQUA 114     TUBO 6363</v>
          </cell>
        </row>
        <row r="216">
          <cell r="D216" t="str">
            <v>008012139</v>
          </cell>
          <cell r="E216" t="str">
            <v>SS RIV ACQUA 139     TUBO 6363</v>
          </cell>
        </row>
        <row r="217">
          <cell r="D217" t="str">
            <v>008012168</v>
          </cell>
          <cell r="E217" t="str">
            <v>SS RIV ACQUA 168     TUBO 6363</v>
          </cell>
        </row>
        <row r="218">
          <cell r="D218" t="str">
            <v>008012219</v>
          </cell>
          <cell r="E218" t="str">
            <v>SS RIV ACQUA 219     TUBO 6363</v>
          </cell>
        </row>
        <row r="219">
          <cell r="D219" t="str">
            <v>008016</v>
          </cell>
          <cell r="E219" t="str">
            <v>PREISOLATO KIT RIPRISTINO</v>
          </cell>
        </row>
        <row r="220">
          <cell r="D220" t="str">
            <v>008016000</v>
          </cell>
          <cell r="E220" t="str">
            <v>PREISOLATO CURVA SALD</v>
          </cell>
        </row>
        <row r="221">
          <cell r="D221" t="str">
            <v>008016060</v>
          </cell>
          <cell r="E221" t="str">
            <v>PREISOLATO SALD 60   TUBO</v>
          </cell>
        </row>
        <row r="222">
          <cell r="D222" t="str">
            <v>008016076</v>
          </cell>
          <cell r="E222" t="str">
            <v>PREISOLATO SALD 76   TUBO</v>
          </cell>
        </row>
        <row r="223">
          <cell r="D223" t="str">
            <v>008016088</v>
          </cell>
          <cell r="E223" t="str">
            <v>PREISOLATO SALD 88   TUBO</v>
          </cell>
        </row>
        <row r="224">
          <cell r="D224" t="str">
            <v>008016114</v>
          </cell>
          <cell r="E224" t="str">
            <v>PREISOLATO SALD 114  TUBO</v>
          </cell>
        </row>
        <row r="225">
          <cell r="D225" t="str">
            <v>008016139</v>
          </cell>
          <cell r="E225" t="str">
            <v>PREISOLATO SALD 139  TUBO</v>
          </cell>
        </row>
        <row r="226">
          <cell r="D226" t="str">
            <v>008016168</v>
          </cell>
          <cell r="E226" t="str">
            <v>PREISOLATO SALD 168  TUBO</v>
          </cell>
        </row>
        <row r="227">
          <cell r="D227" t="str">
            <v>010002020</v>
          </cell>
          <cell r="E227" t="str">
            <v>PEHD S5 20         TUBO PE GAS</v>
          </cell>
        </row>
        <row r="228">
          <cell r="D228" t="str">
            <v>010002025</v>
          </cell>
          <cell r="E228" t="str">
            <v>PEHD S5 25         TUBO PE GAS</v>
          </cell>
        </row>
        <row r="229">
          <cell r="D229" t="str">
            <v>010002032</v>
          </cell>
          <cell r="E229" t="str">
            <v>PEHD S5 32         TUBO PE GAS</v>
          </cell>
        </row>
        <row r="230">
          <cell r="D230" t="str">
            <v>010002040</v>
          </cell>
          <cell r="E230" t="str">
            <v>PEHD S5 40         TUBO PE GAS</v>
          </cell>
        </row>
        <row r="231">
          <cell r="D231" t="str">
            <v>010002050</v>
          </cell>
          <cell r="E231" t="str">
            <v>PEHD S5 50         TUBO PE GAS</v>
          </cell>
        </row>
        <row r="232">
          <cell r="D232" t="str">
            <v>010002063</v>
          </cell>
          <cell r="E232" t="str">
            <v>PEHD S5 63         TUBO PE GAS</v>
          </cell>
        </row>
        <row r="233">
          <cell r="D233" t="str">
            <v>010002075</v>
          </cell>
          <cell r="E233" t="str">
            <v>PEHD S5 75         TUBO PE GAS</v>
          </cell>
        </row>
        <row r="234">
          <cell r="D234" t="str">
            <v>010002090</v>
          </cell>
          <cell r="E234" t="str">
            <v>PEHD S5 90         TUBO PE GAS</v>
          </cell>
        </row>
        <row r="235">
          <cell r="D235" t="str">
            <v>010002110</v>
          </cell>
          <cell r="E235" t="str">
            <v>PEHD S5 110        TUBO PE GAS</v>
          </cell>
        </row>
        <row r="236">
          <cell r="D236" t="str">
            <v>010002125</v>
          </cell>
          <cell r="E236" t="str">
            <v>PEHD S5 125        TUBO PE GAS</v>
          </cell>
        </row>
        <row r="237">
          <cell r="D237" t="str">
            <v>010002140</v>
          </cell>
          <cell r="E237" t="str">
            <v>PEHD S5 140        TUBO PE GAS</v>
          </cell>
        </row>
        <row r="238">
          <cell r="D238" t="str">
            <v>010002160</v>
          </cell>
          <cell r="E238" t="str">
            <v>PEHD S5 160        TUBO PE GAS</v>
          </cell>
        </row>
        <row r="239">
          <cell r="D239" t="str">
            <v>010002180</v>
          </cell>
          <cell r="E239" t="str">
            <v>PEHD S5 180        TUBO PE GAS</v>
          </cell>
        </row>
        <row r="240">
          <cell r="D240" t="str">
            <v>010002200</v>
          </cell>
          <cell r="E240" t="str">
            <v>PEHD S5 200        TUBO PE GAS</v>
          </cell>
        </row>
        <row r="241">
          <cell r="D241" t="str">
            <v>010002225</v>
          </cell>
          <cell r="E241" t="str">
            <v>PEHD S5 225        TUBO PE GAS</v>
          </cell>
        </row>
        <row r="242">
          <cell r="D242" t="str">
            <v>010002250</v>
          </cell>
          <cell r="E242" t="str">
            <v>PEHD S5 250        TUBO PE GAS</v>
          </cell>
        </row>
        <row r="243">
          <cell r="D243" t="str">
            <v>010002280</v>
          </cell>
          <cell r="E243" t="str">
            <v>PEHD S5 280        TUBO PE GAS</v>
          </cell>
        </row>
        <row r="244">
          <cell r="D244" t="str">
            <v>010002315</v>
          </cell>
          <cell r="E244" t="str">
            <v>PEHD S5 315        TUBO PE GAS</v>
          </cell>
        </row>
        <row r="245">
          <cell r="D245" t="str">
            <v>010002355</v>
          </cell>
          <cell r="E245" t="str">
            <v>PEHD S5 355        TUBO PE GAS</v>
          </cell>
        </row>
        <row r="246">
          <cell r="D246" t="str">
            <v>010002400</v>
          </cell>
          <cell r="E246" t="str">
            <v>PEHD S5 400        TUBO PE GAS</v>
          </cell>
        </row>
        <row r="247">
          <cell r="D247" t="str">
            <v>010004040</v>
          </cell>
          <cell r="E247" t="str">
            <v>PEHD S8 40         TUBO PE GAS</v>
          </cell>
        </row>
        <row r="248">
          <cell r="D248" t="str">
            <v>010004050</v>
          </cell>
          <cell r="E248" t="str">
            <v>PEHD S8 50         TUBO PE GAS</v>
          </cell>
        </row>
        <row r="249">
          <cell r="D249" t="str">
            <v>010004063</v>
          </cell>
          <cell r="E249" t="str">
            <v>PEHD S8 63         TUBO PE GAS</v>
          </cell>
        </row>
        <row r="250">
          <cell r="D250" t="str">
            <v>010004075</v>
          </cell>
          <cell r="E250" t="str">
            <v>PEHD S8 75         TUBO PE GAS</v>
          </cell>
        </row>
        <row r="251">
          <cell r="D251" t="str">
            <v>010004090</v>
          </cell>
          <cell r="E251" t="str">
            <v>PEHD S8 90         TUBO PE GAS</v>
          </cell>
        </row>
        <row r="252">
          <cell r="D252" t="str">
            <v>010004110</v>
          </cell>
          <cell r="E252" t="str">
            <v>PEHD S8 110        TUBO PE GAS</v>
          </cell>
        </row>
        <row r="253">
          <cell r="D253" t="str">
            <v>010004125</v>
          </cell>
          <cell r="E253" t="str">
            <v>PEHD S8 125        TUBO PE GAS</v>
          </cell>
        </row>
        <row r="254">
          <cell r="D254" t="str">
            <v>010004140</v>
          </cell>
          <cell r="E254" t="str">
            <v>PEHD S8 140        TUBO PE GAS</v>
          </cell>
        </row>
        <row r="255">
          <cell r="D255" t="str">
            <v>010004160</v>
          </cell>
          <cell r="E255" t="str">
            <v>PEHD S8 160        TUBO PE GAS</v>
          </cell>
        </row>
        <row r="256">
          <cell r="D256" t="str">
            <v>010004180</v>
          </cell>
          <cell r="E256" t="str">
            <v>PEHD S8 180        TUBO PE GAS</v>
          </cell>
        </row>
        <row r="257">
          <cell r="D257" t="str">
            <v>010004200</v>
          </cell>
          <cell r="E257" t="str">
            <v>PEHD S8 200        TUBO PE GAS</v>
          </cell>
        </row>
        <row r="258">
          <cell r="D258" t="str">
            <v>010004225</v>
          </cell>
          <cell r="E258" t="str">
            <v>PEHD S8 225        TUBO PE GAS</v>
          </cell>
        </row>
        <row r="259">
          <cell r="D259" t="str">
            <v>010004250</v>
          </cell>
          <cell r="E259" t="str">
            <v>PEHD S8 250        TUBO PE GAS</v>
          </cell>
        </row>
        <row r="260">
          <cell r="D260" t="str">
            <v>010004315</v>
          </cell>
          <cell r="E260" t="str">
            <v>PEHD S8 315        TUBO PE GAS</v>
          </cell>
        </row>
        <row r="261">
          <cell r="D261" t="str">
            <v>010004355</v>
          </cell>
          <cell r="E261" t="str">
            <v>PEHD S8 355        TUBO PE GAS</v>
          </cell>
        </row>
        <row r="262">
          <cell r="D262" t="str">
            <v>010004400</v>
          </cell>
          <cell r="E262" t="str">
            <v>PEHD S8 400        TUBO PE GAS</v>
          </cell>
        </row>
        <row r="263">
          <cell r="D263" t="str">
            <v>010006020</v>
          </cell>
          <cell r="E263" t="str">
            <v>PEHD PN20 20     TUBO PE ACQUA</v>
          </cell>
        </row>
        <row r="264">
          <cell r="D264" t="str">
            <v>010006025</v>
          </cell>
          <cell r="E264" t="str">
            <v>PEHD PN20 25     TUBO PE ACQUA</v>
          </cell>
        </row>
        <row r="265">
          <cell r="D265" t="str">
            <v>010006032</v>
          </cell>
          <cell r="E265" t="str">
            <v>PEHD PN20 32     TUBO PE ACQUA</v>
          </cell>
        </row>
        <row r="266">
          <cell r="D266" t="str">
            <v>010006040</v>
          </cell>
          <cell r="E266" t="str">
            <v>PEHD PN20 40     TUBO PE ACQUA</v>
          </cell>
        </row>
        <row r="267">
          <cell r="D267" t="str">
            <v>010006050</v>
          </cell>
          <cell r="E267" t="str">
            <v>PEHD PN20 50     TUBO PE ACQUA</v>
          </cell>
        </row>
        <row r="268">
          <cell r="D268" t="str">
            <v>010006063</v>
          </cell>
          <cell r="E268" t="str">
            <v>PEHD PN20 63     TUBO PE ACQUA</v>
          </cell>
        </row>
        <row r="269">
          <cell r="D269" t="str">
            <v>010006075</v>
          </cell>
          <cell r="E269" t="str">
            <v>PEHD PN20 75     TUBO PE ACQUA</v>
          </cell>
        </row>
        <row r="270">
          <cell r="D270" t="str">
            <v>010006090</v>
          </cell>
          <cell r="E270" t="str">
            <v>PEHD PN20 90     TUBO PE ACQUA</v>
          </cell>
        </row>
        <row r="271">
          <cell r="D271" t="str">
            <v>010006110</v>
          </cell>
          <cell r="E271" t="str">
            <v>PEHD PN20 110    TUBO PE ACQUA</v>
          </cell>
        </row>
        <row r="272">
          <cell r="D272" t="str">
            <v>010006125</v>
          </cell>
          <cell r="E272" t="str">
            <v>PEHD PN20 125    TUBO PE ACQUA</v>
          </cell>
        </row>
        <row r="273">
          <cell r="D273" t="str">
            <v>010006140</v>
          </cell>
          <cell r="E273" t="str">
            <v>PEHD PN20 140    TUBO PE ACQUA</v>
          </cell>
        </row>
        <row r="274">
          <cell r="D274" t="str">
            <v>010006160</v>
          </cell>
          <cell r="E274" t="str">
            <v>PEHD PN20 160    TUBO PE ACQUA</v>
          </cell>
        </row>
        <row r="275">
          <cell r="D275" t="str">
            <v>010006180</v>
          </cell>
          <cell r="E275" t="str">
            <v>PEHD PN20 180    TUBO PE ACQUA</v>
          </cell>
        </row>
        <row r="276">
          <cell r="D276" t="str">
            <v>010006200</v>
          </cell>
          <cell r="E276" t="str">
            <v>PEHD PN20 200    TUBO PE ACQUA</v>
          </cell>
        </row>
        <row r="277">
          <cell r="D277" t="str">
            <v>010006225</v>
          </cell>
          <cell r="E277" t="str">
            <v>PEHD PN20 225    TUBO PE ACQUA</v>
          </cell>
        </row>
        <row r="278">
          <cell r="D278" t="str">
            <v>010006250</v>
          </cell>
          <cell r="E278" t="str">
            <v>PEHD PN20 250    TUBO PE ACQUA</v>
          </cell>
        </row>
        <row r="279">
          <cell r="D279" t="str">
            <v>010008020</v>
          </cell>
          <cell r="E279" t="str">
            <v>PEHD PN12,5 20   TUBO PE ACQUA</v>
          </cell>
        </row>
        <row r="280">
          <cell r="D280" t="str">
            <v>010008025</v>
          </cell>
          <cell r="E280" t="str">
            <v>PEHD PN12,5 25   TUBO PE ACQUA</v>
          </cell>
        </row>
        <row r="281">
          <cell r="D281" t="str">
            <v>010008032</v>
          </cell>
          <cell r="E281" t="str">
            <v>PEHD PN12,5 32   TUBO PE ACQUA</v>
          </cell>
        </row>
        <row r="282">
          <cell r="D282" t="str">
            <v>010008040</v>
          </cell>
          <cell r="E282" t="str">
            <v>PEHD PN12,5 40   TUBO PE ACQUA</v>
          </cell>
        </row>
        <row r="283">
          <cell r="D283" t="str">
            <v>010008050</v>
          </cell>
          <cell r="E283" t="str">
            <v>PEHD PN12,5 50   TUBO PE ACQUA</v>
          </cell>
        </row>
        <row r="284">
          <cell r="D284" t="str">
            <v>010008063</v>
          </cell>
          <cell r="E284" t="str">
            <v>PEHD PN12,5 63   TUBO PE ACQUA</v>
          </cell>
        </row>
        <row r="285">
          <cell r="D285" t="str">
            <v>010008075</v>
          </cell>
          <cell r="E285" t="str">
            <v>PEHD PN12,5 75   TUBO PE ACQUA</v>
          </cell>
        </row>
        <row r="286">
          <cell r="D286" t="str">
            <v>010008090</v>
          </cell>
          <cell r="E286" t="str">
            <v>PEHD PN12,5 90   TUBO PE ACQUA</v>
          </cell>
        </row>
        <row r="287">
          <cell r="D287" t="str">
            <v>010008110</v>
          </cell>
          <cell r="E287" t="str">
            <v>PEHD PN12,5 110  TUBO PE ACQUA</v>
          </cell>
        </row>
        <row r="288">
          <cell r="D288" t="str">
            <v>010008125</v>
          </cell>
          <cell r="E288" t="str">
            <v>PEHD PN12,5 125  TUBO PE ACQUA</v>
          </cell>
        </row>
        <row r="289">
          <cell r="D289" t="str">
            <v>010008140</v>
          </cell>
          <cell r="E289" t="str">
            <v>PEHD PN12,5 140  TUBO PE ACQUA</v>
          </cell>
        </row>
        <row r="290">
          <cell r="D290" t="str">
            <v>010008160</v>
          </cell>
          <cell r="E290" t="str">
            <v>PEHD PN12,5 160  TUBO PE ACQUA</v>
          </cell>
        </row>
        <row r="291">
          <cell r="D291" t="str">
            <v>010008180</v>
          </cell>
          <cell r="E291" t="str">
            <v>PEHD PN12,5 180  TUBO PE ACQUA</v>
          </cell>
        </row>
        <row r="292">
          <cell r="D292" t="str">
            <v>010008200</v>
          </cell>
          <cell r="E292" t="str">
            <v>PEHD PN12,5 200  TUBO PE ACQUA</v>
          </cell>
        </row>
        <row r="293">
          <cell r="D293" t="str">
            <v>010008225</v>
          </cell>
          <cell r="E293" t="str">
            <v>PEHD PN12,5 225  TUBO PE ACQUA</v>
          </cell>
        </row>
        <row r="294">
          <cell r="D294" t="str">
            <v>010008250</v>
          </cell>
          <cell r="E294" t="str">
            <v>PEHD PN12,5 250  TUBO PE ACQUA</v>
          </cell>
        </row>
        <row r="295">
          <cell r="D295" t="str">
            <v>010008280</v>
          </cell>
          <cell r="E295" t="str">
            <v>PEHD PN12,5 280  TUBO PE ACQUA</v>
          </cell>
        </row>
        <row r="296">
          <cell r="D296" t="str">
            <v>010008315</v>
          </cell>
          <cell r="E296" t="str">
            <v>PEHD PN12,5 315  TUBO PE ACQUA</v>
          </cell>
        </row>
        <row r="297">
          <cell r="D297" t="str">
            <v>010008355</v>
          </cell>
          <cell r="E297" t="str">
            <v>PEHD PN12,5 355  TUBO PE ACQUA</v>
          </cell>
        </row>
        <row r="298">
          <cell r="D298" t="str">
            <v>010008400</v>
          </cell>
          <cell r="E298" t="str">
            <v>PEHD PN12,5 400  TUBO PE ACQUA</v>
          </cell>
        </row>
        <row r="299">
          <cell r="D299" t="str">
            <v>010010020</v>
          </cell>
          <cell r="E299" t="str">
            <v>PEHD PN8 20      TUBO PE ACQUA</v>
          </cell>
        </row>
        <row r="300">
          <cell r="D300" t="str">
            <v>010010025</v>
          </cell>
          <cell r="E300" t="str">
            <v>PEHD PN8 25      TUBO PE ACQUA</v>
          </cell>
        </row>
        <row r="301">
          <cell r="D301" t="str">
            <v>010010032</v>
          </cell>
          <cell r="E301" t="str">
            <v>PEHD PN8 32      TUBO PE ACQUA</v>
          </cell>
        </row>
        <row r="302">
          <cell r="D302" t="str">
            <v>010010040</v>
          </cell>
          <cell r="E302" t="str">
            <v>PEHD PN8 40      TUBO PE ACQUA</v>
          </cell>
        </row>
        <row r="303">
          <cell r="D303" t="str">
            <v>010010050</v>
          </cell>
          <cell r="E303" t="str">
            <v>PEHD PN8 50      TUBO PE ACQUA</v>
          </cell>
        </row>
        <row r="304">
          <cell r="D304" t="str">
            <v>010010063</v>
          </cell>
          <cell r="E304" t="str">
            <v>PEHD PN8 63      TUBO PE ACQUA</v>
          </cell>
        </row>
        <row r="305">
          <cell r="D305" t="str">
            <v>010010075</v>
          </cell>
          <cell r="E305" t="str">
            <v>PEHD PN8 75      TUBO PE ACQUA</v>
          </cell>
        </row>
        <row r="306">
          <cell r="D306" t="str">
            <v>010010090</v>
          </cell>
          <cell r="E306" t="str">
            <v>PEHD PN8 90      TUBO PE ACQUA</v>
          </cell>
        </row>
        <row r="307">
          <cell r="D307" t="str">
            <v>010010110</v>
          </cell>
          <cell r="E307" t="str">
            <v>PEHD PN8 110     TUBO PE ACQUA</v>
          </cell>
        </row>
        <row r="308">
          <cell r="D308" t="str">
            <v>010010125</v>
          </cell>
          <cell r="E308" t="str">
            <v>PEHD PN8 125     TUBO PE ACQUA</v>
          </cell>
        </row>
        <row r="309">
          <cell r="D309" t="str">
            <v>010010140</v>
          </cell>
          <cell r="E309" t="str">
            <v>PEHD PN8 140     TUBO PE ACQUA</v>
          </cell>
        </row>
        <row r="310">
          <cell r="D310" t="str">
            <v>010010160</v>
          </cell>
          <cell r="E310" t="str">
            <v>PEHD PN8 160     TUBO PE ACQUA</v>
          </cell>
        </row>
        <row r="311">
          <cell r="D311" t="str">
            <v>010010180</v>
          </cell>
          <cell r="E311" t="str">
            <v>PEHD PN8 180     TUBO PE ACQUA</v>
          </cell>
        </row>
        <row r="312">
          <cell r="D312" t="str">
            <v>010010200</v>
          </cell>
          <cell r="E312" t="str">
            <v>PEHD PN8 200     TUBO PE ACQUA</v>
          </cell>
        </row>
        <row r="313">
          <cell r="D313" t="str">
            <v>010010250</v>
          </cell>
          <cell r="E313" t="str">
            <v>PEHD PN8 250     TUBO PE ACQUA</v>
          </cell>
        </row>
        <row r="314">
          <cell r="D314" t="str">
            <v>010010280</v>
          </cell>
          <cell r="E314" t="str">
            <v>PEHD PN8 280     TUBO PE ACQUA</v>
          </cell>
        </row>
        <row r="315">
          <cell r="D315" t="str">
            <v>010010315</v>
          </cell>
          <cell r="E315" t="str">
            <v>PEHD PN8 315     TUBO PE ACQUA</v>
          </cell>
        </row>
        <row r="316">
          <cell r="D316" t="str">
            <v>010010355</v>
          </cell>
          <cell r="E316" t="str">
            <v>PEHD PN8 355     TUBO PE ACQUA</v>
          </cell>
        </row>
        <row r="317">
          <cell r="D317" t="str">
            <v>010010400</v>
          </cell>
          <cell r="E317" t="str">
            <v>PEHD PN8 400     TUBO PE ACQUA</v>
          </cell>
        </row>
        <row r="318">
          <cell r="D318" t="str">
            <v>010011025</v>
          </cell>
          <cell r="E318" t="str">
            <v>GUAINA FLESSIBILE IN PVC DN 25</v>
          </cell>
        </row>
        <row r="319">
          <cell r="D319" t="str">
            <v>010011032</v>
          </cell>
          <cell r="E319" t="str">
            <v>GUAINA FLESSIBILE IN PVC DN 32</v>
          </cell>
        </row>
        <row r="320">
          <cell r="D320" t="str">
            <v>010011040</v>
          </cell>
          <cell r="E320" t="str">
            <v>GUAINA FLESSIBILE IN PVC DN 40</v>
          </cell>
        </row>
        <row r="321">
          <cell r="D321" t="str">
            <v>010012032</v>
          </cell>
          <cell r="E321" t="str">
            <v>PEHD PN16 32 PE100  TUBO ACQUA</v>
          </cell>
        </row>
        <row r="322">
          <cell r="D322" t="str">
            <v>010012040</v>
          </cell>
          <cell r="E322" t="str">
            <v>PEHD PN16 40 PE100  TUBO ACQUA</v>
          </cell>
        </row>
        <row r="323">
          <cell r="D323" t="str">
            <v>010012050</v>
          </cell>
          <cell r="E323" t="str">
            <v>PEHD PN16 50 PE100  TUBO ACQUA</v>
          </cell>
        </row>
        <row r="324">
          <cell r="D324" t="str">
            <v>010012063</v>
          </cell>
          <cell r="E324" t="str">
            <v>PEHD PN16 63 PE100  TUBO ACQUA</v>
          </cell>
        </row>
        <row r="325">
          <cell r="D325" t="str">
            <v>010012075</v>
          </cell>
          <cell r="E325" t="str">
            <v>PEHD PN16 75 PE 100 TUBO ACQUA</v>
          </cell>
        </row>
        <row r="326">
          <cell r="D326" t="str">
            <v>010012090</v>
          </cell>
          <cell r="E326" t="str">
            <v>PEHD PN16 90 PE 100 TUBO ACQUA</v>
          </cell>
        </row>
        <row r="327">
          <cell r="D327" t="str">
            <v>010012110</v>
          </cell>
          <cell r="E327" t="str">
            <v>PEHD PN16 110 PE100 TUBO ACQUA</v>
          </cell>
        </row>
        <row r="328">
          <cell r="D328" t="str">
            <v>010012125</v>
          </cell>
          <cell r="E328" t="str">
            <v>PEHD PN16 125 PE100 TUBO ACQUA</v>
          </cell>
        </row>
        <row r="329">
          <cell r="D329" t="str">
            <v>010012140</v>
          </cell>
          <cell r="E329" t="str">
            <v>PEHD PN16 140 PE100 TUBO ACQUA</v>
          </cell>
        </row>
        <row r="330">
          <cell r="D330" t="str">
            <v>010012160</v>
          </cell>
          <cell r="E330" t="str">
            <v>PEHD PN16 160 PE100 TUBO ACQUA</v>
          </cell>
        </row>
        <row r="331">
          <cell r="D331" t="str">
            <v>010012180</v>
          </cell>
          <cell r="E331" t="str">
            <v>PEHD PN16 180 PE100 TUBO ACQUA</v>
          </cell>
        </row>
        <row r="332">
          <cell r="D332" t="str">
            <v>010012200</v>
          </cell>
          <cell r="E332" t="str">
            <v>PEHD PN16 200 PE100 TUBO ACQUA</v>
          </cell>
        </row>
        <row r="333">
          <cell r="D333" t="str">
            <v>010012225</v>
          </cell>
          <cell r="E333" t="str">
            <v>PEHD PN16 225 PE100 TUBO ACQUA</v>
          </cell>
        </row>
        <row r="334">
          <cell r="D334" t="str">
            <v>010012250</v>
          </cell>
          <cell r="E334" t="str">
            <v>PEHD PN16 250 PE100 TUBO ACQUA</v>
          </cell>
        </row>
        <row r="335">
          <cell r="D335" t="str">
            <v>010014063</v>
          </cell>
          <cell r="E335" t="str">
            <v>PEHD PN10 63 PE100  TUBO ACQUA</v>
          </cell>
        </row>
        <row r="336">
          <cell r="D336" t="str">
            <v>010014075</v>
          </cell>
          <cell r="E336" t="str">
            <v>PEHD PN10 75 PE100  TUBO ACQUA</v>
          </cell>
        </row>
        <row r="337">
          <cell r="D337" t="str">
            <v>010014090</v>
          </cell>
          <cell r="E337" t="str">
            <v>PEHD PN10 90 PE100  TUBO ACQUA</v>
          </cell>
        </row>
        <row r="338">
          <cell r="D338" t="str">
            <v>010014110</v>
          </cell>
          <cell r="E338" t="str">
            <v>PEHD PN10 110 PE100 TUBO ACQUA</v>
          </cell>
        </row>
        <row r="339">
          <cell r="D339" t="str">
            <v>010014125</v>
          </cell>
          <cell r="E339" t="str">
            <v>PEHD PN10 125 PE100 TUBO ACQUA</v>
          </cell>
        </row>
        <row r="340">
          <cell r="D340" t="str">
            <v>010014140</v>
          </cell>
          <cell r="E340" t="str">
            <v>PEHD PN10 140 PE100 TUBO ACQUA</v>
          </cell>
        </row>
        <row r="341">
          <cell r="D341" t="str">
            <v>010014160</v>
          </cell>
          <cell r="E341" t="str">
            <v>PEHD PN10 160 PE100 TUBO ACQUA</v>
          </cell>
        </row>
        <row r="342">
          <cell r="D342" t="str">
            <v>010014180</v>
          </cell>
          <cell r="E342" t="str">
            <v>PEHD PN10 180 PE100 TUBO ACQUA</v>
          </cell>
        </row>
        <row r="343">
          <cell r="D343" t="str">
            <v>010014200</v>
          </cell>
          <cell r="E343" t="str">
            <v>PEHD PN10 200 PE100 TUBO ACQUA</v>
          </cell>
        </row>
        <row r="344">
          <cell r="D344" t="str">
            <v>010014225</v>
          </cell>
          <cell r="E344" t="str">
            <v>PEHD PN10 225 PE100 TUBO ACQUA</v>
          </cell>
        </row>
        <row r="345">
          <cell r="D345" t="str">
            <v>010014250</v>
          </cell>
          <cell r="E345" t="str">
            <v>PEHD PN10 250 PE100 TUBO ACQUA</v>
          </cell>
        </row>
        <row r="346">
          <cell r="D346" t="str">
            <v>014002010</v>
          </cell>
          <cell r="E346" t="str">
            <v>RAME MT NUDO 10        TUBO MT</v>
          </cell>
        </row>
        <row r="347">
          <cell r="D347" t="str">
            <v>014002012</v>
          </cell>
          <cell r="E347" t="str">
            <v>RAME MT NUDO 12        TUBO MT</v>
          </cell>
        </row>
        <row r="348">
          <cell r="D348" t="str">
            <v>014002014</v>
          </cell>
          <cell r="E348" t="str">
            <v>RAME MT NUDO 14        TUBO MT</v>
          </cell>
        </row>
        <row r="349">
          <cell r="D349" t="str">
            <v>014002016</v>
          </cell>
          <cell r="E349" t="str">
            <v>RAME MT NUDO 16        TUBO MT</v>
          </cell>
        </row>
        <row r="350">
          <cell r="D350" t="str">
            <v>014002018</v>
          </cell>
          <cell r="E350" t="str">
            <v>RAME MT NUDO 18        TUBO MT</v>
          </cell>
        </row>
        <row r="351">
          <cell r="D351" t="str">
            <v>014002022</v>
          </cell>
          <cell r="E351" t="str">
            <v>RAME MT NUDO 22        TUBO MT</v>
          </cell>
        </row>
        <row r="352">
          <cell r="D352" t="str">
            <v>014004010</v>
          </cell>
          <cell r="E352" t="str">
            <v>RAME KG NUDO 10        TUBO KG</v>
          </cell>
        </row>
        <row r="353">
          <cell r="D353" t="str">
            <v>014004012</v>
          </cell>
          <cell r="E353" t="str">
            <v>RAME KG NUDO 12        TUBO KG</v>
          </cell>
        </row>
        <row r="354">
          <cell r="D354" t="str">
            <v>014004014</v>
          </cell>
          <cell r="E354" t="str">
            <v>RAME KG NUDO 14        TUBO KG</v>
          </cell>
        </row>
        <row r="355">
          <cell r="D355" t="str">
            <v>014004016</v>
          </cell>
          <cell r="E355" t="str">
            <v>RAME KG NUDO 16        TUBO KG</v>
          </cell>
        </row>
        <row r="356">
          <cell r="D356" t="str">
            <v>014004018</v>
          </cell>
          <cell r="E356" t="str">
            <v>RAME KG NUDO 18        TUBO KG</v>
          </cell>
        </row>
        <row r="357">
          <cell r="D357" t="str">
            <v>014004022</v>
          </cell>
          <cell r="E357" t="str">
            <v>RAME KG NUDO 22        TUBO KG</v>
          </cell>
        </row>
        <row r="358">
          <cell r="D358" t="str">
            <v>014006010</v>
          </cell>
          <cell r="E358" t="str">
            <v>RAME RIV 373 10        TUBO MT</v>
          </cell>
        </row>
        <row r="359">
          <cell r="D359" t="str">
            <v>014006012</v>
          </cell>
          <cell r="E359" t="str">
            <v>RAME RIV 373 12        TUBO MT</v>
          </cell>
        </row>
        <row r="360">
          <cell r="D360" t="str">
            <v>014006014</v>
          </cell>
          <cell r="E360" t="str">
            <v>RAME RIV 373 14        TUBO MT</v>
          </cell>
        </row>
        <row r="361">
          <cell r="D361" t="str">
            <v>014006016</v>
          </cell>
          <cell r="E361" t="str">
            <v>RAME RIV 373 16        TUBO MT</v>
          </cell>
        </row>
        <row r="362">
          <cell r="D362" t="str">
            <v>014006018</v>
          </cell>
          <cell r="E362" t="str">
            <v>RAME RIV 373 18        TUBO MT</v>
          </cell>
        </row>
        <row r="363">
          <cell r="D363" t="str">
            <v>014008010</v>
          </cell>
          <cell r="E363" t="str">
            <v>RAME RIV PVC 10        TUBO MT</v>
          </cell>
        </row>
        <row r="364">
          <cell r="D364" t="str">
            <v>014008012</v>
          </cell>
          <cell r="E364" t="str">
            <v>RAME RIV PVC 12        TUBO MT</v>
          </cell>
        </row>
        <row r="365">
          <cell r="D365" t="str">
            <v>014008014</v>
          </cell>
          <cell r="E365" t="str">
            <v>RAME RIV PVC 14        TUBO MT</v>
          </cell>
        </row>
        <row r="366">
          <cell r="D366" t="str">
            <v>014008016</v>
          </cell>
          <cell r="E366" t="str">
            <v>RAME RIV PVC 16        TUBO MT</v>
          </cell>
        </row>
        <row r="367">
          <cell r="D367" t="str">
            <v>014008018</v>
          </cell>
          <cell r="E367" t="str">
            <v>RAME RIV PVC 18        TUBO MT</v>
          </cell>
        </row>
        <row r="368">
          <cell r="D368" t="str">
            <v>016001001</v>
          </cell>
          <cell r="E368" t="str">
            <v>POLIFUSORE 3 POSIZ. CONFEZIONE</v>
          </cell>
        </row>
        <row r="369">
          <cell r="D369" t="str">
            <v>016001002</v>
          </cell>
          <cell r="E369" t="str">
            <v>TAGLIATUBO PER TUBI PLASTICA</v>
          </cell>
        </row>
        <row r="370">
          <cell r="D370" t="str">
            <v>016001003</v>
          </cell>
          <cell r="E370" t="str">
            <v>MANOREGISTRATORE A TAMBURO</v>
          </cell>
        </row>
        <row r="371">
          <cell r="D371" t="str">
            <v>030001010</v>
          </cell>
          <cell r="E371" t="str">
            <v>AFL 1 1/8             CURVA MF</v>
          </cell>
        </row>
        <row r="372">
          <cell r="D372" t="str">
            <v>030001014</v>
          </cell>
          <cell r="E372" t="str">
            <v>AFL 1 1/4             CURVA MF</v>
          </cell>
        </row>
        <row r="373">
          <cell r="D373" t="str">
            <v>030001017</v>
          </cell>
          <cell r="E373" t="str">
            <v>AFL 1 3/8             CURVA MF</v>
          </cell>
        </row>
        <row r="374">
          <cell r="D374" t="str">
            <v>030001021</v>
          </cell>
          <cell r="E374" t="str">
            <v>AFL 1 1/2             CURVA MF</v>
          </cell>
        </row>
        <row r="375">
          <cell r="D375" t="str">
            <v>030001026</v>
          </cell>
          <cell r="E375" t="str">
            <v>AFL 1 3/4             CURVA MF</v>
          </cell>
        </row>
        <row r="376">
          <cell r="D376" t="str">
            <v>030001033</v>
          </cell>
          <cell r="E376" t="str">
            <v>AFL 1 1               CURVA MF</v>
          </cell>
        </row>
        <row r="377">
          <cell r="D377" t="str">
            <v>030001042</v>
          </cell>
          <cell r="E377" t="str">
            <v>AFL 1 1.1/4           CURVA MF</v>
          </cell>
        </row>
        <row r="378">
          <cell r="D378" t="str">
            <v>030001048</v>
          </cell>
          <cell r="E378" t="str">
            <v>AFL 1 1.1/2           CURVA MF</v>
          </cell>
        </row>
        <row r="379">
          <cell r="D379" t="str">
            <v>030001060</v>
          </cell>
          <cell r="E379" t="str">
            <v>AFL 1 2               CURVA MF</v>
          </cell>
        </row>
        <row r="380">
          <cell r="D380" t="str">
            <v>030001076</v>
          </cell>
          <cell r="E380" t="str">
            <v>AFL 1 2.1/2           CURVA MF</v>
          </cell>
        </row>
        <row r="381">
          <cell r="D381" t="str">
            <v>030001088</v>
          </cell>
          <cell r="E381" t="str">
            <v>AFL 1 3               CURVA MF</v>
          </cell>
        </row>
        <row r="382">
          <cell r="D382" t="str">
            <v>030001114</v>
          </cell>
          <cell r="E382" t="str">
            <v>AFL 1 4               CURVA MF</v>
          </cell>
        </row>
        <row r="383">
          <cell r="D383" t="str">
            <v>030002017</v>
          </cell>
          <cell r="E383" t="str">
            <v>AFL 2 3/8             CURVA FF</v>
          </cell>
        </row>
        <row r="384">
          <cell r="D384" t="str">
            <v>030002021</v>
          </cell>
          <cell r="E384" t="str">
            <v>AFL 2 1/2             CURVA FF</v>
          </cell>
        </row>
        <row r="385">
          <cell r="D385" t="str">
            <v>030002026</v>
          </cell>
          <cell r="E385" t="str">
            <v>AFL 2 3/4             CURVA FF</v>
          </cell>
        </row>
        <row r="386">
          <cell r="D386" t="str">
            <v>030002033</v>
          </cell>
          <cell r="E386" t="str">
            <v>AFL 2 1               CURVA FF</v>
          </cell>
        </row>
        <row r="387">
          <cell r="D387" t="str">
            <v>030002042</v>
          </cell>
          <cell r="E387" t="str">
            <v>AFL 2 1.1/4           CURVA FF</v>
          </cell>
        </row>
        <row r="388">
          <cell r="D388" t="str">
            <v>030002048</v>
          </cell>
          <cell r="E388" t="str">
            <v>AFL 2 1.1/2           CURVA FF</v>
          </cell>
        </row>
        <row r="389">
          <cell r="D389" t="str">
            <v>030002060</v>
          </cell>
          <cell r="E389" t="str">
            <v>AFL 2 2               CURVA FF</v>
          </cell>
        </row>
        <row r="390">
          <cell r="D390" t="str">
            <v>030002076</v>
          </cell>
          <cell r="E390" t="str">
            <v>AFL 2 2.1/2           CURVA FF</v>
          </cell>
        </row>
        <row r="391">
          <cell r="D391" t="str">
            <v>030002088</v>
          </cell>
          <cell r="E391" t="str">
            <v>AFL 2 3               CURVA FF</v>
          </cell>
        </row>
        <row r="392">
          <cell r="D392" t="str">
            <v>030002114</v>
          </cell>
          <cell r="E392" t="str">
            <v>AFL 2 4               CURVA FF</v>
          </cell>
        </row>
        <row r="393">
          <cell r="D393" t="str">
            <v>030003026</v>
          </cell>
          <cell r="E393" t="str">
            <v>AFL 3 3/4             CURVA MM</v>
          </cell>
        </row>
        <row r="394">
          <cell r="D394" t="str">
            <v>030003033</v>
          </cell>
          <cell r="E394" t="str">
            <v>AFL 3  1              CURVA MM</v>
          </cell>
        </row>
        <row r="395">
          <cell r="D395" t="str">
            <v>030040014</v>
          </cell>
          <cell r="E395" t="str">
            <v>AFL 40 1/4         CURVA 45øMF</v>
          </cell>
        </row>
        <row r="396">
          <cell r="D396" t="str">
            <v>030040017</v>
          </cell>
          <cell r="E396" t="str">
            <v>AFL 40 3/8         CURVA 45øMF</v>
          </cell>
        </row>
        <row r="397">
          <cell r="D397" t="str">
            <v>030040021</v>
          </cell>
          <cell r="E397" t="str">
            <v>AFL 40 1/2         CURVA 45øMF</v>
          </cell>
        </row>
        <row r="398">
          <cell r="D398" t="str">
            <v>030040026</v>
          </cell>
          <cell r="E398" t="str">
            <v>AFL 40 3/4         CURVA 45øMF</v>
          </cell>
        </row>
        <row r="399">
          <cell r="D399" t="str">
            <v>030040033</v>
          </cell>
          <cell r="E399" t="str">
            <v>AFL 40 1           CURVA 45øMF</v>
          </cell>
        </row>
        <row r="400">
          <cell r="D400" t="str">
            <v>030040042</v>
          </cell>
          <cell r="E400" t="str">
            <v>AFL 40 1.1/4       CURVA 45øMF</v>
          </cell>
        </row>
        <row r="401">
          <cell r="D401" t="str">
            <v>030040048</v>
          </cell>
          <cell r="E401" t="str">
            <v>AFL 40 1.1/2       CURVA 45øMF</v>
          </cell>
        </row>
        <row r="402">
          <cell r="D402" t="str">
            <v>030040060</v>
          </cell>
          <cell r="E402" t="str">
            <v>AFL 40 2           CURVA 45øMF</v>
          </cell>
        </row>
        <row r="403">
          <cell r="D403" t="str">
            <v>030040076</v>
          </cell>
          <cell r="E403" t="str">
            <v>AFL 40 2.1/2       CURVA 45øMF</v>
          </cell>
        </row>
        <row r="404">
          <cell r="D404" t="str">
            <v>030040088</v>
          </cell>
          <cell r="E404" t="str">
            <v>AFL 40 3           CURVA 45øMF</v>
          </cell>
        </row>
        <row r="405">
          <cell r="D405" t="str">
            <v>030040114</v>
          </cell>
          <cell r="E405" t="str">
            <v>AFL 40 4           CURVA 45øMF</v>
          </cell>
        </row>
        <row r="406">
          <cell r="D406" t="str">
            <v>030041017</v>
          </cell>
          <cell r="E406" t="str">
            <v>AFL 41 3/8         CURVA 45øFF</v>
          </cell>
        </row>
        <row r="407">
          <cell r="D407" t="str">
            <v>030041021</v>
          </cell>
          <cell r="E407" t="str">
            <v>AFL 41 1/2         CURVA 45øFF</v>
          </cell>
        </row>
        <row r="408">
          <cell r="D408" t="str">
            <v>030041026</v>
          </cell>
          <cell r="E408" t="str">
            <v>AFL 41 3/4         CURVA 45øFF</v>
          </cell>
        </row>
        <row r="409">
          <cell r="D409" t="str">
            <v>030041033</v>
          </cell>
          <cell r="E409" t="str">
            <v>AFL 41 1           CURVA 45øFF</v>
          </cell>
        </row>
        <row r="410">
          <cell r="D410" t="str">
            <v>030041042</v>
          </cell>
          <cell r="E410" t="str">
            <v>AFL 41 1.1/4       CURVA 45øFF</v>
          </cell>
        </row>
        <row r="411">
          <cell r="D411" t="str">
            <v>030041048</v>
          </cell>
          <cell r="E411" t="str">
            <v>AFL 41 1.1/2       CURVA 45øFF</v>
          </cell>
        </row>
        <row r="412">
          <cell r="D412" t="str">
            <v>030041060</v>
          </cell>
          <cell r="E412" t="str">
            <v>AFL 41 2           CURVA 45øFF</v>
          </cell>
        </row>
        <row r="413">
          <cell r="D413" t="str">
            <v>030041076</v>
          </cell>
          <cell r="E413" t="str">
            <v>AFL 41 2.1/2       CURVA 45øFF</v>
          </cell>
        </row>
        <row r="414">
          <cell r="D414" t="str">
            <v>030041088</v>
          </cell>
          <cell r="E414" t="str">
            <v>AFL 41 3           CURVA 45øFF</v>
          </cell>
        </row>
        <row r="415">
          <cell r="D415" t="str">
            <v>030041114</v>
          </cell>
          <cell r="E415" t="str">
            <v>AFL 41 4           CURVA 45øFF</v>
          </cell>
        </row>
        <row r="416">
          <cell r="D416" t="str">
            <v>030085017</v>
          </cell>
          <cell r="E416" t="str">
            <v>AFL 85 3/8      CURVA SORPASSO</v>
          </cell>
        </row>
        <row r="417">
          <cell r="D417" t="str">
            <v>030085021</v>
          </cell>
          <cell r="E417" t="str">
            <v>AFL 85 1/2      CURVA SORPASSO</v>
          </cell>
        </row>
        <row r="418">
          <cell r="D418" t="str">
            <v>030085026</v>
          </cell>
          <cell r="E418" t="str">
            <v>AFL 85 3/4      CURVA SORPASSO</v>
          </cell>
        </row>
        <row r="419">
          <cell r="D419" t="str">
            <v>030085033</v>
          </cell>
          <cell r="E419" t="str">
            <v>AFL 85 1        CURVA SORPASSO</v>
          </cell>
        </row>
        <row r="420">
          <cell r="D420" t="str">
            <v>030090010</v>
          </cell>
          <cell r="E420" t="str">
            <v>AFL 90 1/8           GOMITO FF</v>
          </cell>
        </row>
        <row r="421">
          <cell r="D421" t="str">
            <v>030090014</v>
          </cell>
          <cell r="E421" t="str">
            <v>AFL 90 1/4           GOMITO FF</v>
          </cell>
        </row>
        <row r="422">
          <cell r="D422" t="str">
            <v>030090017</v>
          </cell>
          <cell r="E422" t="str">
            <v>AFL 90 3/8           GOMITO FF</v>
          </cell>
        </row>
        <row r="423">
          <cell r="D423" t="str">
            <v>030090021</v>
          </cell>
          <cell r="E423" t="str">
            <v>AFL 90 1/2           GOMITO FF</v>
          </cell>
        </row>
        <row r="424">
          <cell r="D424" t="str">
            <v>030090026</v>
          </cell>
          <cell r="E424" t="str">
            <v>AFL 90 3/4           GOMITO FF</v>
          </cell>
        </row>
        <row r="425">
          <cell r="D425" t="str">
            <v>030090033</v>
          </cell>
          <cell r="E425" t="str">
            <v>AFL 90 1             GOMITO FF</v>
          </cell>
        </row>
        <row r="426">
          <cell r="D426" t="str">
            <v>030090042</v>
          </cell>
          <cell r="E426" t="str">
            <v>AFL 90 1.1/4         GOMITO FF</v>
          </cell>
        </row>
        <row r="427">
          <cell r="D427" t="str">
            <v>030090048</v>
          </cell>
          <cell r="E427" t="str">
            <v>AFL 90 1.1/2         GOMITO FF</v>
          </cell>
        </row>
        <row r="428">
          <cell r="D428" t="str">
            <v>030090060</v>
          </cell>
          <cell r="E428" t="str">
            <v>AFL 90 2             GOMITO FF</v>
          </cell>
        </row>
        <row r="429">
          <cell r="D429" t="str">
            <v>030090076</v>
          </cell>
          <cell r="E429" t="str">
            <v>AFL 90 2.1/2         GOMITO FF</v>
          </cell>
        </row>
        <row r="430">
          <cell r="D430" t="str">
            <v>030090088</v>
          </cell>
          <cell r="E430" t="str">
            <v>AFL 90 3             GOMITO FF</v>
          </cell>
        </row>
        <row r="431">
          <cell r="D431" t="str">
            <v>030090114</v>
          </cell>
          <cell r="E431" t="str">
            <v>AFL 90 4             GOMITO FF</v>
          </cell>
        </row>
        <row r="432">
          <cell r="D432" t="str">
            <v>030090139</v>
          </cell>
          <cell r="E432" t="str">
            <v>AFL 90 5             GOMITO FF</v>
          </cell>
        </row>
        <row r="433">
          <cell r="D433" t="str">
            <v>030092014</v>
          </cell>
          <cell r="E433" t="str">
            <v>AFL 92 1/4           GOMITO MF</v>
          </cell>
        </row>
        <row r="434">
          <cell r="D434" t="str">
            <v>030092017</v>
          </cell>
          <cell r="E434" t="str">
            <v>AFL 92 3/8           GOMITO MF</v>
          </cell>
        </row>
        <row r="435">
          <cell r="D435" t="str">
            <v>030092021</v>
          </cell>
          <cell r="E435" t="str">
            <v>AFL 92 1/2           GOMITO MF</v>
          </cell>
        </row>
        <row r="436">
          <cell r="D436" t="str">
            <v>030092026</v>
          </cell>
          <cell r="E436" t="str">
            <v>AFL 92 3/4           GOMITO MF</v>
          </cell>
        </row>
        <row r="437">
          <cell r="D437" t="str">
            <v>030092033</v>
          </cell>
          <cell r="E437" t="str">
            <v>AFL 92 1             GOMITO MF</v>
          </cell>
        </row>
        <row r="438">
          <cell r="D438" t="str">
            <v>030092042</v>
          </cell>
          <cell r="E438" t="str">
            <v>AFL 92 1.1/4         GOMITO MF</v>
          </cell>
        </row>
        <row r="439">
          <cell r="D439" t="str">
            <v>030092048</v>
          </cell>
          <cell r="E439" t="str">
            <v>AFL 92 1.1/2         GOMITO MF</v>
          </cell>
        </row>
        <row r="440">
          <cell r="D440" t="str">
            <v>030092060</v>
          </cell>
          <cell r="E440" t="str">
            <v>AFL 92 2             GOMITO MF</v>
          </cell>
        </row>
        <row r="441">
          <cell r="D441" t="str">
            <v>030092076</v>
          </cell>
          <cell r="E441" t="str">
            <v>AFL 92 2.1/2         GOMITO MF</v>
          </cell>
        </row>
        <row r="442">
          <cell r="D442" t="str">
            <v>030092088</v>
          </cell>
          <cell r="E442" t="str">
            <v>AFL 92 3             GOMITO MF</v>
          </cell>
        </row>
        <row r="443">
          <cell r="D443" t="str">
            <v>030092114</v>
          </cell>
          <cell r="E443" t="str">
            <v>AFL 92 4             GOMITO MF</v>
          </cell>
        </row>
        <row r="444">
          <cell r="D444" t="str">
            <v>030094017</v>
          </cell>
          <cell r="E444" t="str">
            <v>AFL 94 3/8           GOMITO MM</v>
          </cell>
        </row>
        <row r="445">
          <cell r="D445" t="str">
            <v>030094021</v>
          </cell>
          <cell r="E445" t="str">
            <v>AFL 94 1/2           GOMITO MM</v>
          </cell>
        </row>
        <row r="446">
          <cell r="D446" t="str">
            <v>030094026</v>
          </cell>
          <cell r="E446" t="str">
            <v>AFL 94 3/4           GOMITO MM</v>
          </cell>
        </row>
        <row r="447">
          <cell r="D447" t="str">
            <v>030094033</v>
          </cell>
          <cell r="E447" t="str">
            <v>AFL 94 1             GOMITO MM</v>
          </cell>
        </row>
        <row r="448">
          <cell r="D448" t="str">
            <v>030094042</v>
          </cell>
          <cell r="E448" t="str">
            <v>AFL 94 1.1/4         GOMITO MM</v>
          </cell>
        </row>
        <row r="449">
          <cell r="D449" t="str">
            <v>030095017</v>
          </cell>
          <cell r="E449" t="str">
            <v>AFL 95 3/8   GOMITO S/PIANA FF</v>
          </cell>
        </row>
        <row r="450">
          <cell r="D450" t="str">
            <v>030095021</v>
          </cell>
          <cell r="E450" t="str">
            <v>AFL 95 1/2   GOMITO S/PIANA FF</v>
          </cell>
        </row>
        <row r="451">
          <cell r="D451" t="str">
            <v>030095026</v>
          </cell>
          <cell r="E451" t="str">
            <v>AFL 95 3/4   GOMITO S/PIANA FF</v>
          </cell>
        </row>
        <row r="452">
          <cell r="D452" t="str">
            <v>030095033</v>
          </cell>
          <cell r="E452" t="str">
            <v>AFL 95 1  GOMITO SEDE PIANA FF</v>
          </cell>
        </row>
        <row r="453">
          <cell r="D453" t="str">
            <v>030095042</v>
          </cell>
          <cell r="E453" t="str">
            <v>AFL 95 1.1/4 GOMITO S/PIANA FF</v>
          </cell>
        </row>
        <row r="454">
          <cell r="D454" t="str">
            <v>030095048</v>
          </cell>
          <cell r="E454" t="str">
            <v>AFL 95 1.1/2 GOMITO S/PIANA FF</v>
          </cell>
        </row>
        <row r="455">
          <cell r="D455" t="str">
            <v>030095060</v>
          </cell>
          <cell r="E455" t="str">
            <v>AFL 95 2  GOMITO SEDE PIANA FF</v>
          </cell>
        </row>
        <row r="456">
          <cell r="D456" t="str">
            <v>030095076</v>
          </cell>
          <cell r="E456" t="str">
            <v>AFL 95 2.1/2 GOMITO S/PIANA FF</v>
          </cell>
        </row>
        <row r="457">
          <cell r="D457" t="str">
            <v>030095088</v>
          </cell>
          <cell r="E457" t="str">
            <v>AFL 95 3  GOMITO SEDE PIANA FF</v>
          </cell>
        </row>
        <row r="458">
          <cell r="D458" t="str">
            <v>030095114</v>
          </cell>
          <cell r="E458" t="str">
            <v>AFL 95 4  GOMITO SEDE PIANA FF</v>
          </cell>
        </row>
        <row r="459">
          <cell r="D459" t="str">
            <v>030096017</v>
          </cell>
          <cell r="E459" t="str">
            <v>AFL 96 3/8  GOMITO S/CONICA FF</v>
          </cell>
        </row>
        <row r="460">
          <cell r="D460" t="str">
            <v>030096021</v>
          </cell>
          <cell r="E460" t="str">
            <v>AFL 96 1/2  GOMITO S/CONICA FF</v>
          </cell>
        </row>
        <row r="461">
          <cell r="D461" t="str">
            <v>030096026</v>
          </cell>
          <cell r="E461" t="str">
            <v>AFL 96 3/4  GOMITO S/CONICA FF</v>
          </cell>
        </row>
        <row r="462">
          <cell r="D462" t="str">
            <v>030096033</v>
          </cell>
          <cell r="E462" t="str">
            <v>AFL 96 1 GOMITO SEDE CONICA FF</v>
          </cell>
        </row>
        <row r="463">
          <cell r="D463" t="str">
            <v>030096042</v>
          </cell>
          <cell r="E463" t="str">
            <v>AFL 96 1.1/4 GOMITO S/CONIC FF</v>
          </cell>
        </row>
        <row r="464">
          <cell r="D464" t="str">
            <v>030096048</v>
          </cell>
          <cell r="E464" t="str">
            <v>AFL 96 1.1/2 GOMITO S/CONIC FF</v>
          </cell>
        </row>
        <row r="465">
          <cell r="D465" t="str">
            <v>030096060</v>
          </cell>
          <cell r="E465" t="str">
            <v>AFL 96 2 GOMITO SEDE CONICA FF</v>
          </cell>
        </row>
        <row r="466">
          <cell r="D466" t="str">
            <v>030096076</v>
          </cell>
          <cell r="E466" t="str">
            <v>AFL 96 2.1/2 GOMITO S/CONIC FF</v>
          </cell>
        </row>
        <row r="467">
          <cell r="D467" t="str">
            <v>030096088</v>
          </cell>
          <cell r="E467" t="str">
            <v>AFL 96 3 GOMITO SEDE CONICA FF</v>
          </cell>
        </row>
        <row r="468">
          <cell r="D468" t="str">
            <v>030096114</v>
          </cell>
          <cell r="E468" t="str">
            <v>AFL 96 4 GOMITO SEDE CONICA FF</v>
          </cell>
        </row>
        <row r="469">
          <cell r="D469" t="str">
            <v>030097017</v>
          </cell>
          <cell r="E469" t="str">
            <v>AFL 97 3/8   GOMITO S/PIANA MF</v>
          </cell>
        </row>
        <row r="470">
          <cell r="D470" t="str">
            <v>030097021</v>
          </cell>
          <cell r="E470" t="str">
            <v>AFL 97 1/2   GOMITO S/PIANA MF</v>
          </cell>
        </row>
        <row r="471">
          <cell r="D471" t="str">
            <v>030097026</v>
          </cell>
          <cell r="E471" t="str">
            <v>AFL 97 3/4   GOMITO S/PIANA MF</v>
          </cell>
        </row>
        <row r="472">
          <cell r="D472" t="str">
            <v>030097033</v>
          </cell>
          <cell r="E472" t="str">
            <v>AFL 97 1  GOMITO SEDE PIANA MF</v>
          </cell>
        </row>
        <row r="473">
          <cell r="D473" t="str">
            <v>030097042</v>
          </cell>
          <cell r="E473" t="str">
            <v>AFL 97 1.1/4 GOMITO S/PIANA MF</v>
          </cell>
        </row>
        <row r="474">
          <cell r="D474" t="str">
            <v>030097048</v>
          </cell>
          <cell r="E474" t="str">
            <v>AFL 97 1.1/2 GOMITO S/PIANA MF</v>
          </cell>
        </row>
        <row r="475">
          <cell r="D475" t="str">
            <v>030097060</v>
          </cell>
          <cell r="E475" t="str">
            <v>AFL 97 2  GOMITO SEDE PIANA MF</v>
          </cell>
        </row>
        <row r="476">
          <cell r="D476" t="str">
            <v>030098017</v>
          </cell>
          <cell r="E476" t="str">
            <v>AFL 98 3/8  GOMITO S/CONICA MF</v>
          </cell>
        </row>
        <row r="477">
          <cell r="D477" t="str">
            <v>030098021</v>
          </cell>
          <cell r="E477" t="str">
            <v>AFL 98 1/2  GOMITO S/CONICA MF</v>
          </cell>
        </row>
        <row r="478">
          <cell r="D478" t="str">
            <v>030098026</v>
          </cell>
          <cell r="E478" t="str">
            <v>AFL 98 3/4  GOMITO S/CONICA MF</v>
          </cell>
        </row>
        <row r="479">
          <cell r="D479" t="str">
            <v>030098033</v>
          </cell>
          <cell r="E479" t="str">
            <v>AFL 98 1 GOMITO SEDE CONICA MF</v>
          </cell>
        </row>
        <row r="480">
          <cell r="D480" t="str">
            <v>030098042</v>
          </cell>
          <cell r="E480" t="str">
            <v>AFL 98 1.1/4 GOMITO S/CONIC MF</v>
          </cell>
        </row>
        <row r="481">
          <cell r="D481" t="str">
            <v>030098048</v>
          </cell>
          <cell r="E481" t="str">
            <v>AFL 98 1.1/2 GOMITO S/CONIC MF</v>
          </cell>
        </row>
        <row r="482">
          <cell r="D482" t="str">
            <v>030098060</v>
          </cell>
          <cell r="E482" t="str">
            <v>AFL 98 2 GOMITO SEDE CONICA MF</v>
          </cell>
        </row>
        <row r="483">
          <cell r="D483" t="str">
            <v>03009R021017</v>
          </cell>
          <cell r="E483" t="str">
            <v>AFL 90R 1/2 3/8  GOMITO RID FF</v>
          </cell>
        </row>
        <row r="484">
          <cell r="D484" t="str">
            <v>03009R026017</v>
          </cell>
          <cell r="E484" t="str">
            <v>AFL 90R 3/4 3/8  GOMITO RID FF</v>
          </cell>
        </row>
        <row r="485">
          <cell r="D485" t="str">
            <v>03009R026021</v>
          </cell>
          <cell r="E485" t="str">
            <v>AFL 90R 3/4 1/2  GOMITO RID FF</v>
          </cell>
        </row>
        <row r="486">
          <cell r="D486" t="str">
            <v>03009R033021</v>
          </cell>
          <cell r="E486" t="str">
            <v>AFL 90R 1 1/2    GOMITO RID FF</v>
          </cell>
        </row>
        <row r="487">
          <cell r="D487" t="str">
            <v>03009R033026</v>
          </cell>
          <cell r="E487" t="str">
            <v>AFL 90R 1 3/4    GOMITO RID FF</v>
          </cell>
        </row>
        <row r="488">
          <cell r="D488" t="str">
            <v>03009R042026</v>
          </cell>
          <cell r="E488" t="str">
            <v>AFL 90R1.1/4 3/4 GOMITO RID FF</v>
          </cell>
        </row>
        <row r="489">
          <cell r="D489" t="str">
            <v>03009R042033</v>
          </cell>
          <cell r="E489" t="str">
            <v>AFL 90R 1.1/4 1  GOMITO RID FF</v>
          </cell>
        </row>
        <row r="490">
          <cell r="D490" t="str">
            <v>03009R048026</v>
          </cell>
          <cell r="E490" t="str">
            <v>AFL 90R1.1/2 3/4 GOMITO RID FF</v>
          </cell>
        </row>
        <row r="491">
          <cell r="D491" t="str">
            <v>03009R048033</v>
          </cell>
          <cell r="E491" t="str">
            <v>AFL 90R 1.1/2 1  GOMITO RID FF</v>
          </cell>
        </row>
        <row r="492">
          <cell r="D492" t="str">
            <v>03009R048042</v>
          </cell>
          <cell r="E492" t="str">
            <v>AFL 90R1.1/2 1.1/4 GOMITO R FF</v>
          </cell>
        </row>
        <row r="493">
          <cell r="D493" t="str">
            <v>03009R060033</v>
          </cell>
          <cell r="E493" t="str">
            <v>AFL 90R 2 1      GOMITO RID FF</v>
          </cell>
        </row>
        <row r="494">
          <cell r="D494" t="str">
            <v>03009R060042</v>
          </cell>
          <cell r="E494" t="str">
            <v>AFL 90R 2 1.1/4  GOMITO RID FF</v>
          </cell>
        </row>
        <row r="495">
          <cell r="D495" t="str">
            <v>03009R060048</v>
          </cell>
          <cell r="E495" t="str">
            <v>AFL 90R 2 1.1/2  GOMITO RID FF</v>
          </cell>
        </row>
        <row r="496">
          <cell r="D496" t="str">
            <v>03009R076060</v>
          </cell>
          <cell r="E496" t="str">
            <v>AFL 90R 2.1/2 2  GOMITO RID FF</v>
          </cell>
        </row>
        <row r="497">
          <cell r="D497" t="str">
            <v>030120026</v>
          </cell>
          <cell r="E497" t="str">
            <v>AFL 120 3/4         GOMITO 45ø</v>
          </cell>
        </row>
        <row r="498">
          <cell r="D498" t="str">
            <v>030120033</v>
          </cell>
          <cell r="E498" t="str">
            <v>AFL 120  1          GOMITO 45ø</v>
          </cell>
        </row>
        <row r="499">
          <cell r="D499" t="str">
            <v>030120042</v>
          </cell>
          <cell r="E499" t="str">
            <v>AFL 120  1.1/4      GOMITO 45ø</v>
          </cell>
        </row>
        <row r="500">
          <cell r="D500" t="str">
            <v>030120048</v>
          </cell>
          <cell r="E500" t="str">
            <v>AFL 120  1.1/2      GOMITO 45ø</v>
          </cell>
        </row>
        <row r="501">
          <cell r="D501" t="str">
            <v>030130014</v>
          </cell>
          <cell r="E501" t="str">
            <v>AFL 130 1/4                 TI</v>
          </cell>
        </row>
        <row r="502">
          <cell r="D502" t="str">
            <v>030130017</v>
          </cell>
          <cell r="E502" t="str">
            <v>AFL 130 3/8                 TI</v>
          </cell>
        </row>
        <row r="503">
          <cell r="D503" t="str">
            <v>030130021</v>
          </cell>
          <cell r="E503" t="str">
            <v>AFL 130 1/2                 TI</v>
          </cell>
        </row>
        <row r="504">
          <cell r="D504" t="str">
            <v>030130026</v>
          </cell>
          <cell r="E504" t="str">
            <v>AFL 130 3/4                 TI</v>
          </cell>
        </row>
        <row r="505">
          <cell r="D505" t="str">
            <v>030130033</v>
          </cell>
          <cell r="E505" t="str">
            <v>AFL 130 1                   TI</v>
          </cell>
        </row>
        <row r="506">
          <cell r="D506" t="str">
            <v>030130042</v>
          </cell>
          <cell r="E506" t="str">
            <v>AFL 130 1.1/4               TI</v>
          </cell>
        </row>
        <row r="507">
          <cell r="D507" t="str">
            <v>030130048</v>
          </cell>
          <cell r="E507" t="str">
            <v>AFL 130 1.1/2               TI</v>
          </cell>
        </row>
        <row r="508">
          <cell r="D508" t="str">
            <v>030130060</v>
          </cell>
          <cell r="E508" t="str">
            <v>AFL 130 2                   TI</v>
          </cell>
        </row>
        <row r="509">
          <cell r="D509" t="str">
            <v>030130076</v>
          </cell>
          <cell r="E509" t="str">
            <v>AFL 130 2.1/2               TI</v>
          </cell>
        </row>
        <row r="510">
          <cell r="D510" t="str">
            <v>030130088</v>
          </cell>
          <cell r="E510" t="str">
            <v>AFL 130 3                   TI</v>
          </cell>
        </row>
        <row r="511">
          <cell r="D511" t="str">
            <v>030130114</v>
          </cell>
          <cell r="E511" t="str">
            <v>AFL 130 4                   TI</v>
          </cell>
        </row>
        <row r="512">
          <cell r="D512" t="str">
            <v>030130139</v>
          </cell>
          <cell r="E512" t="str">
            <v>AFL 130 5                   TI</v>
          </cell>
        </row>
        <row r="513">
          <cell r="D513" t="str">
            <v>03013R017014017</v>
          </cell>
          <cell r="E513" t="str">
            <v>AFL 130 3/8 1/4 3/8         TI</v>
          </cell>
        </row>
        <row r="514">
          <cell r="D514" t="str">
            <v>03013R017021017</v>
          </cell>
          <cell r="E514" t="str">
            <v>AFL 130 3/8 1/2 3/8         TI</v>
          </cell>
        </row>
        <row r="515">
          <cell r="D515" t="str">
            <v>03013R021014021</v>
          </cell>
          <cell r="E515" t="str">
            <v>AFL 130 1/2 1/4 1/2         TI</v>
          </cell>
        </row>
        <row r="516">
          <cell r="D516" t="str">
            <v>03013R021017017</v>
          </cell>
          <cell r="E516" t="str">
            <v>AFL 130 1/2 3/8 3/8         TI</v>
          </cell>
        </row>
        <row r="517">
          <cell r="D517" t="str">
            <v>03013R021017021</v>
          </cell>
          <cell r="E517" t="str">
            <v>AFL 130 1/2 3/8 1/2         TI</v>
          </cell>
        </row>
        <row r="518">
          <cell r="D518" t="str">
            <v>03013R021021017</v>
          </cell>
          <cell r="E518" t="str">
            <v>AFL 130 1/2 1/2 3/8         TI</v>
          </cell>
        </row>
        <row r="519">
          <cell r="D519" t="str">
            <v>03013R021026021</v>
          </cell>
          <cell r="E519" t="str">
            <v>AFL 130 1/2 3/4 1/2         TI</v>
          </cell>
        </row>
        <row r="520">
          <cell r="D520" t="str">
            <v>03013R021033021</v>
          </cell>
          <cell r="E520" t="str">
            <v>AFL 130 1/2 1 1/2           TI</v>
          </cell>
        </row>
        <row r="521">
          <cell r="D521" t="str">
            <v>03013R026017021</v>
          </cell>
          <cell r="E521" t="str">
            <v>AFL 130 3/4 3/8 1/2         TI</v>
          </cell>
        </row>
        <row r="522">
          <cell r="D522" t="str">
            <v>03013R026017026</v>
          </cell>
          <cell r="E522" t="str">
            <v>AFL 130 3/4 3/8 3/4         TI</v>
          </cell>
        </row>
        <row r="523">
          <cell r="D523" t="str">
            <v>03013R026021017</v>
          </cell>
          <cell r="E523" t="str">
            <v>AFL 130 3/4 1/2 3/8         TI</v>
          </cell>
        </row>
        <row r="524">
          <cell r="D524" t="str">
            <v>03013R026021021</v>
          </cell>
          <cell r="E524" t="str">
            <v>AFL 130 3/4 1/2 1/2         TI</v>
          </cell>
        </row>
        <row r="525">
          <cell r="D525" t="str">
            <v>03013R026021026</v>
          </cell>
          <cell r="E525" t="str">
            <v>AFL 130 3/4 1/2 3/4         TI</v>
          </cell>
        </row>
        <row r="526">
          <cell r="D526" t="str">
            <v>03013R026026017</v>
          </cell>
          <cell r="E526" t="str">
            <v>AFL 130 3/4 3/4 3/8         TI</v>
          </cell>
        </row>
        <row r="527">
          <cell r="D527" t="str">
            <v>03013R026026021</v>
          </cell>
          <cell r="E527" t="str">
            <v>AFL 130 3/4 3/4 1/2         TI</v>
          </cell>
        </row>
        <row r="528">
          <cell r="D528" t="str">
            <v>03013R026033021</v>
          </cell>
          <cell r="E528" t="str">
            <v>AFL 130 3/4 1 1/2           TI</v>
          </cell>
        </row>
        <row r="529">
          <cell r="D529" t="str">
            <v>03013R026033026</v>
          </cell>
          <cell r="E529" t="str">
            <v>AFL 130 3/4 1 3/4           TI</v>
          </cell>
        </row>
        <row r="530">
          <cell r="D530" t="str">
            <v>03013R033017033</v>
          </cell>
          <cell r="E530" t="str">
            <v>AFL 130 1 3/8 1             TI</v>
          </cell>
        </row>
        <row r="531">
          <cell r="D531" t="str">
            <v>03013R033021021</v>
          </cell>
          <cell r="E531" t="str">
            <v>AFL 130 1 1/2 1/2           TI</v>
          </cell>
        </row>
        <row r="532">
          <cell r="D532" t="str">
            <v>03013R033021026</v>
          </cell>
          <cell r="E532" t="str">
            <v>AFL 130 1 1/2 3/4           TI</v>
          </cell>
        </row>
        <row r="533">
          <cell r="D533" t="str">
            <v>03013R033021033</v>
          </cell>
          <cell r="E533" t="str">
            <v>AFL 130 1 1/2 1             TI</v>
          </cell>
        </row>
        <row r="534">
          <cell r="D534" t="str">
            <v>03013R033026021</v>
          </cell>
          <cell r="E534" t="str">
            <v>AFL 130 1 3/4 1/2           TI</v>
          </cell>
        </row>
        <row r="535">
          <cell r="D535" t="str">
            <v>03013R033026026</v>
          </cell>
          <cell r="E535" t="str">
            <v>AFL 130 1 3/4 3/4           TI</v>
          </cell>
        </row>
        <row r="536">
          <cell r="D536" t="str">
            <v>03013R033026033</v>
          </cell>
          <cell r="E536" t="str">
            <v>AFL 130 1 3/4 1             TI</v>
          </cell>
        </row>
        <row r="537">
          <cell r="D537" t="str">
            <v>03013R033033017</v>
          </cell>
          <cell r="E537" t="str">
            <v>AFL 130 1 1 3/8             TI</v>
          </cell>
        </row>
        <row r="538">
          <cell r="D538" t="str">
            <v>03013R033033021</v>
          </cell>
          <cell r="E538" t="str">
            <v>AFL 130 1 1 1/2             TI</v>
          </cell>
        </row>
        <row r="539">
          <cell r="D539" t="str">
            <v>03013R033033026</v>
          </cell>
          <cell r="E539" t="str">
            <v>AFL 130 1 1 3/4             TI</v>
          </cell>
        </row>
        <row r="540">
          <cell r="D540" t="str">
            <v>03013R033042026</v>
          </cell>
          <cell r="E540" t="str">
            <v>AFL 130 1 1.1/4 3/4         TI</v>
          </cell>
        </row>
        <row r="541">
          <cell r="D541" t="str">
            <v>03013R033042033</v>
          </cell>
          <cell r="E541" t="str">
            <v>AFL 130 1 1.1/4 1           TI</v>
          </cell>
        </row>
        <row r="542">
          <cell r="D542" t="str">
            <v>03013R033048033</v>
          </cell>
          <cell r="E542" t="str">
            <v>AFL 130 1 1.1/2 1           TI</v>
          </cell>
        </row>
        <row r="543">
          <cell r="D543" t="str">
            <v>03013R042017042</v>
          </cell>
          <cell r="E543" t="str">
            <v>AFL 130 1.1/4 3/8 1.1/4     TI</v>
          </cell>
        </row>
        <row r="544">
          <cell r="D544" t="str">
            <v>03013R042021033</v>
          </cell>
          <cell r="E544" t="str">
            <v>AFL 130 1.1/4 1/2 1         TI</v>
          </cell>
        </row>
        <row r="545">
          <cell r="D545" t="str">
            <v>03013R042021042</v>
          </cell>
          <cell r="E545" t="str">
            <v>AFL 130 1.1/4 1/2 1.1/4     TI</v>
          </cell>
        </row>
        <row r="546">
          <cell r="D546" t="str">
            <v>03013R042026026</v>
          </cell>
          <cell r="E546" t="str">
            <v>AFL 130 1.1/4 3/4 3/4       TI</v>
          </cell>
        </row>
        <row r="547">
          <cell r="D547" t="str">
            <v>03013R042026033</v>
          </cell>
          <cell r="E547" t="str">
            <v>AFL 130 1.1/4 3/4 1         TI</v>
          </cell>
        </row>
        <row r="548">
          <cell r="D548" t="str">
            <v>03013R042026042</v>
          </cell>
          <cell r="E548" t="str">
            <v>AFL 130 1.1/4 3/4 1.1/4     TI</v>
          </cell>
        </row>
        <row r="549">
          <cell r="D549" t="str">
            <v>03013R042033021</v>
          </cell>
          <cell r="E549" t="str">
            <v>AFL 130 1.1/4 1 1/2         TI</v>
          </cell>
        </row>
        <row r="550">
          <cell r="D550" t="str">
            <v>03013R042033026</v>
          </cell>
          <cell r="E550" t="str">
            <v>AFL 130 1.1/4 1 3/4         TI</v>
          </cell>
        </row>
        <row r="551">
          <cell r="D551" t="str">
            <v>03013R042033033</v>
          </cell>
          <cell r="E551" t="str">
            <v>AFL 130 1.1/4 1 1           TI</v>
          </cell>
        </row>
        <row r="552">
          <cell r="D552" t="str">
            <v>03013R042033042</v>
          </cell>
          <cell r="E552" t="str">
            <v>AFL 130 1.1/4 1 1.1/4       TI</v>
          </cell>
        </row>
        <row r="553">
          <cell r="D553" t="str">
            <v>03013R042042021</v>
          </cell>
          <cell r="E553" t="str">
            <v>AFL 130 1.1/4 1.1/4 1/2     TI</v>
          </cell>
        </row>
        <row r="554">
          <cell r="D554" t="str">
            <v>03013R042042026</v>
          </cell>
          <cell r="E554" t="str">
            <v>AFL 130 1.1/4 1.1/4 3/4     TI</v>
          </cell>
        </row>
        <row r="555">
          <cell r="D555" t="str">
            <v>03013R042042033</v>
          </cell>
          <cell r="E555" t="str">
            <v>AFL 130 1.1/4 1.1/4 1       TI</v>
          </cell>
        </row>
        <row r="556">
          <cell r="D556" t="str">
            <v>03013R042048042</v>
          </cell>
          <cell r="E556" t="str">
            <v>AFL 130 1.1/4 1.1/2 1.1/4   TI</v>
          </cell>
        </row>
        <row r="557">
          <cell r="D557" t="str">
            <v>03013R048017048</v>
          </cell>
          <cell r="E557" t="str">
            <v>AFL 130 1.1/2 3/8 1.1/2     TI</v>
          </cell>
        </row>
        <row r="558">
          <cell r="D558" t="str">
            <v>03013R048021042</v>
          </cell>
          <cell r="E558" t="str">
            <v>AFL 130 1.1/2 1/2 1.1/4     TI</v>
          </cell>
        </row>
        <row r="559">
          <cell r="D559" t="str">
            <v>03013R048021048</v>
          </cell>
          <cell r="E559" t="str">
            <v>AFL 130 1.1/2 1/2 1.1/2     TI</v>
          </cell>
        </row>
        <row r="560">
          <cell r="D560" t="str">
            <v>03013R048026042</v>
          </cell>
          <cell r="E560" t="str">
            <v>AFL 130 1.1/2 3/4 1.1/4     TI</v>
          </cell>
        </row>
        <row r="561">
          <cell r="D561" t="str">
            <v>03013R048026048</v>
          </cell>
          <cell r="E561" t="str">
            <v>AFL 130 1.1/2 3/4 1.1/2     TI</v>
          </cell>
        </row>
        <row r="562">
          <cell r="D562" t="str">
            <v>03013R048033033</v>
          </cell>
          <cell r="E562" t="str">
            <v>AFL 130 1.1/2 1 1           TI</v>
          </cell>
        </row>
        <row r="563">
          <cell r="D563" t="str">
            <v>03013R048033042</v>
          </cell>
          <cell r="E563" t="str">
            <v>AFL 130 1.1/2 1 1.1/4       TI</v>
          </cell>
        </row>
        <row r="564">
          <cell r="D564" t="str">
            <v>03013R048033048</v>
          </cell>
          <cell r="E564" t="str">
            <v>AFL 130 1.1/2 1 1.1/2       TI</v>
          </cell>
        </row>
        <row r="565">
          <cell r="D565" t="str">
            <v>03013R048042033</v>
          </cell>
          <cell r="E565" t="str">
            <v>AFL 130 1.1/2 1.1/4 1       TI</v>
          </cell>
        </row>
        <row r="566">
          <cell r="D566" t="str">
            <v>03013R048042042</v>
          </cell>
          <cell r="E566" t="str">
            <v>AFL 130 1.1/2 1.1/4 1.1/4   TI</v>
          </cell>
        </row>
        <row r="567">
          <cell r="D567" t="str">
            <v>03013R048042048</v>
          </cell>
          <cell r="E567" t="str">
            <v>AFL 130 1.1/2 1.1/4 1.1/2   TI</v>
          </cell>
        </row>
        <row r="568">
          <cell r="D568" t="str">
            <v>03013R048048021</v>
          </cell>
          <cell r="E568" t="str">
            <v>AFL 130 1.1/2 1.1/2 1/2     TI</v>
          </cell>
        </row>
        <row r="569">
          <cell r="D569" t="str">
            <v>03013R048048026</v>
          </cell>
          <cell r="E569" t="str">
            <v>AFL 130 1.1/2 1.1/2 3/4     TI</v>
          </cell>
        </row>
        <row r="570">
          <cell r="D570" t="str">
            <v>03013R048048033</v>
          </cell>
          <cell r="E570" t="str">
            <v>AFL 130 1.1/2 1.1/2 1       TI</v>
          </cell>
        </row>
        <row r="571">
          <cell r="D571" t="str">
            <v>03013R048048042</v>
          </cell>
          <cell r="E571" t="str">
            <v>AFL 130 1.1/2 1.1/2 1.1/4   TI</v>
          </cell>
        </row>
        <row r="572">
          <cell r="D572" t="str">
            <v>03013R048060048</v>
          </cell>
          <cell r="E572" t="str">
            <v>AFL 130 1.1/2 2 1.1/2       TI</v>
          </cell>
        </row>
        <row r="573">
          <cell r="D573" t="str">
            <v>03013R060021048</v>
          </cell>
          <cell r="E573" t="str">
            <v>AFL 130 2 1/2 1.1/2         TI</v>
          </cell>
        </row>
        <row r="574">
          <cell r="D574" t="str">
            <v>03013R060021060</v>
          </cell>
          <cell r="E574" t="str">
            <v>AFL 130 2 1/2 2             TI</v>
          </cell>
        </row>
        <row r="575">
          <cell r="D575" t="str">
            <v>03013R060026048</v>
          </cell>
          <cell r="E575" t="str">
            <v>AFL 130 2 3/4 1.1/2         TI</v>
          </cell>
        </row>
        <row r="576">
          <cell r="D576" t="str">
            <v>03013R060026060</v>
          </cell>
          <cell r="E576" t="str">
            <v>AFL 130 2 3/4 2             TI</v>
          </cell>
        </row>
        <row r="577">
          <cell r="D577" t="str">
            <v>03013R060033048</v>
          </cell>
          <cell r="E577" t="str">
            <v>AFL 130 2 1 1.1/2           TI</v>
          </cell>
        </row>
        <row r="578">
          <cell r="D578" t="str">
            <v>03013R060033060</v>
          </cell>
          <cell r="E578" t="str">
            <v>AFL 130 2 1 2               TI</v>
          </cell>
        </row>
        <row r="579">
          <cell r="D579" t="str">
            <v>03013R060042042</v>
          </cell>
          <cell r="E579" t="str">
            <v>AFL 130 2 1.1/4 1.1/4       TI</v>
          </cell>
        </row>
        <row r="580">
          <cell r="D580" t="str">
            <v>03013R060042048</v>
          </cell>
          <cell r="E580" t="str">
            <v>AFL 130 2 1.1/4 1.1/2       TI</v>
          </cell>
        </row>
        <row r="581">
          <cell r="D581" t="str">
            <v>03013R060042060</v>
          </cell>
          <cell r="E581" t="str">
            <v>AFL 130 2 1.1/4 2           TI</v>
          </cell>
        </row>
        <row r="582">
          <cell r="D582" t="str">
            <v>03013R060048042</v>
          </cell>
          <cell r="E582" t="str">
            <v>AFL 130 2 1.1/2 1.1/4       TI</v>
          </cell>
        </row>
        <row r="583">
          <cell r="D583" t="str">
            <v>03013R060048048</v>
          </cell>
          <cell r="E583" t="str">
            <v>AFL 130 2 1.1/2 1.1/2       TI</v>
          </cell>
        </row>
        <row r="584">
          <cell r="D584" t="str">
            <v>03013R060048060</v>
          </cell>
          <cell r="E584" t="str">
            <v>AFL 130 2 1.1/2 2           TI</v>
          </cell>
        </row>
        <row r="585">
          <cell r="D585" t="str">
            <v>03013R060060021</v>
          </cell>
          <cell r="E585" t="str">
            <v>AFL 130 2 2 1/2             TI</v>
          </cell>
        </row>
        <row r="586">
          <cell r="D586" t="str">
            <v>03013R060060026</v>
          </cell>
          <cell r="E586" t="str">
            <v>AFL 130 2 2 3/4             TI</v>
          </cell>
        </row>
        <row r="587">
          <cell r="D587" t="str">
            <v>03013R060060033</v>
          </cell>
          <cell r="E587" t="str">
            <v>AFL 130 2 2 1               TI</v>
          </cell>
        </row>
        <row r="588">
          <cell r="D588" t="str">
            <v>03013R060060042</v>
          </cell>
          <cell r="E588" t="str">
            <v>AFL 130 2 2 1.1/4           TI</v>
          </cell>
        </row>
        <row r="589">
          <cell r="D589" t="str">
            <v>03013R060060048</v>
          </cell>
          <cell r="E589" t="str">
            <v>AFL 130 2 2 1.1/2           TI</v>
          </cell>
        </row>
        <row r="590">
          <cell r="D590" t="str">
            <v>03013R060076060</v>
          </cell>
          <cell r="E590" t="str">
            <v>AFL 130 2 2.1/2 2           TI</v>
          </cell>
        </row>
        <row r="591">
          <cell r="D591" t="str">
            <v>03013R076033076</v>
          </cell>
          <cell r="E591" t="str">
            <v>AFL 130 2.1/2 1 2.1/2       TI</v>
          </cell>
        </row>
        <row r="592">
          <cell r="D592" t="str">
            <v>03013R076042076</v>
          </cell>
          <cell r="E592" t="str">
            <v>AFL 130 2.1/2 1.1/4 2.1/2   TI</v>
          </cell>
        </row>
        <row r="593">
          <cell r="D593" t="str">
            <v>03013R076048060</v>
          </cell>
          <cell r="E593" t="str">
            <v>AFL 130 2.1/2 1.1/2 2       TI</v>
          </cell>
        </row>
        <row r="594">
          <cell r="D594" t="str">
            <v>03013R076048076</v>
          </cell>
          <cell r="E594" t="str">
            <v>AFL 130 2.1/2 1.1/2 2.1/2   TI</v>
          </cell>
        </row>
        <row r="595">
          <cell r="D595" t="str">
            <v>03013R076060060</v>
          </cell>
          <cell r="E595" t="str">
            <v>AFL 130 2.1/2 2 2           TI</v>
          </cell>
        </row>
        <row r="596">
          <cell r="D596" t="str">
            <v>03013R076060076</v>
          </cell>
          <cell r="E596" t="str">
            <v>AFL 130 2.1/2 2 2.1/2       TI</v>
          </cell>
        </row>
        <row r="597">
          <cell r="D597" t="str">
            <v>03013R076076060</v>
          </cell>
          <cell r="E597" t="str">
            <v>AFL 130 2.1/2 2.1/2 2       TI</v>
          </cell>
        </row>
        <row r="598">
          <cell r="D598" t="str">
            <v>030180017</v>
          </cell>
          <cell r="E598" t="str">
            <v>AFL 180 3/8              CROCE</v>
          </cell>
        </row>
        <row r="599">
          <cell r="D599" t="str">
            <v>030180021</v>
          </cell>
          <cell r="E599" t="str">
            <v>AFL 180 1/2              CROCE</v>
          </cell>
        </row>
        <row r="600">
          <cell r="D600" t="str">
            <v>030180026</v>
          </cell>
          <cell r="E600" t="str">
            <v>AFL 180 3/4              CROCE</v>
          </cell>
        </row>
        <row r="601">
          <cell r="D601" t="str">
            <v>030180033</v>
          </cell>
          <cell r="E601" t="str">
            <v>AFL 180 1                CROCE</v>
          </cell>
        </row>
        <row r="602">
          <cell r="D602" t="str">
            <v>030180042</v>
          </cell>
          <cell r="E602" t="str">
            <v>AFL 180 1.1/4            CROCE</v>
          </cell>
        </row>
        <row r="603">
          <cell r="D603" t="str">
            <v>030180048</v>
          </cell>
          <cell r="E603" t="str">
            <v>AFL 180 1.1/2            CROCE</v>
          </cell>
        </row>
        <row r="604">
          <cell r="D604" t="str">
            <v>030180060</v>
          </cell>
          <cell r="E604" t="str">
            <v>AFL 180 2                CROCE</v>
          </cell>
        </row>
        <row r="605">
          <cell r="D605" t="str">
            <v>030180076</v>
          </cell>
          <cell r="E605" t="str">
            <v>AFL 180 2.1/2            CROCE</v>
          </cell>
        </row>
        <row r="606">
          <cell r="D606" t="str">
            <v>030180088</v>
          </cell>
          <cell r="E606" t="str">
            <v>AFL 180 3                CROCE</v>
          </cell>
        </row>
        <row r="607">
          <cell r="D607" t="str">
            <v>030180114</v>
          </cell>
          <cell r="E607" t="str">
            <v>AFL 180 4                CROCE</v>
          </cell>
        </row>
        <row r="608">
          <cell r="D608" t="str">
            <v>030221017</v>
          </cell>
          <cell r="E608" t="str">
            <v>AFL 221 3/8    DISTR GOMITO 3V</v>
          </cell>
        </row>
        <row r="609">
          <cell r="D609" t="str">
            <v>030221021</v>
          </cell>
          <cell r="E609" t="str">
            <v>AFL 221 1/2    DISTR GOMITO 3V</v>
          </cell>
        </row>
        <row r="610">
          <cell r="D610" t="str">
            <v>030221026</v>
          </cell>
          <cell r="E610" t="str">
            <v>AFL 221 3/4    DISTR GOMITO 3V</v>
          </cell>
        </row>
        <row r="611">
          <cell r="D611" t="str">
            <v>030221033</v>
          </cell>
          <cell r="E611" t="str">
            <v>AFL 221 1      DISTR GOMITO 3V</v>
          </cell>
        </row>
        <row r="612">
          <cell r="D612" t="str">
            <v>030221042</v>
          </cell>
          <cell r="E612" t="str">
            <v>AFL 221 1.1/4  DISTR GOMITO 3V</v>
          </cell>
        </row>
        <row r="613">
          <cell r="D613" t="str">
            <v>030221048</v>
          </cell>
          <cell r="E613" t="str">
            <v>AFL 221 1.1/2  DISTR GOMITO 3V</v>
          </cell>
        </row>
        <row r="614">
          <cell r="D614" t="str">
            <v>030221060</v>
          </cell>
          <cell r="E614" t="str">
            <v>AFL 221 2      DISTR GOMITO 3V</v>
          </cell>
        </row>
        <row r="615">
          <cell r="D615" t="str">
            <v>030223021</v>
          </cell>
          <cell r="E615" t="str">
            <v>AFL 223 1/2        DISTR TI 4V</v>
          </cell>
        </row>
        <row r="616">
          <cell r="D616" t="str">
            <v>030223026</v>
          </cell>
          <cell r="E616" t="str">
            <v>AFL 223 3/4        DISTR TI 4V</v>
          </cell>
        </row>
        <row r="617">
          <cell r="D617" t="str">
            <v>030223033</v>
          </cell>
          <cell r="E617" t="str">
            <v>AFL 223 1          DISTR TI 4V</v>
          </cell>
        </row>
        <row r="618">
          <cell r="D618" t="str">
            <v>030223042</v>
          </cell>
          <cell r="E618" t="str">
            <v>AFL 223 1.1/4      DISTR TI 4V</v>
          </cell>
        </row>
        <row r="619">
          <cell r="D619" t="str">
            <v>030223048</v>
          </cell>
          <cell r="E619" t="str">
            <v>AFL 223 1.1/2      DISTR TI 4V</v>
          </cell>
        </row>
        <row r="620">
          <cell r="D620" t="str">
            <v>030223060</v>
          </cell>
          <cell r="E620" t="str">
            <v>AFL 223 2          DISTR TI 4V</v>
          </cell>
        </row>
        <row r="621">
          <cell r="D621" t="str">
            <v>030240017014</v>
          </cell>
          <cell r="E621" t="str">
            <v>AFL 240 3/8 1/4   MANICOTTO FF</v>
          </cell>
        </row>
        <row r="622">
          <cell r="D622" t="str">
            <v>030240021014</v>
          </cell>
          <cell r="E622" t="str">
            <v>AFL 240 1/2 1/4   MANICOTTO FF</v>
          </cell>
        </row>
        <row r="623">
          <cell r="D623" t="str">
            <v>030240021017</v>
          </cell>
          <cell r="E623" t="str">
            <v>AFL 240 1/2 3/8   MANICOTTO FF</v>
          </cell>
        </row>
        <row r="624">
          <cell r="D624" t="str">
            <v>030240026014</v>
          </cell>
          <cell r="E624" t="str">
            <v>AFL 240 3/4 1/4   MANICOTTO FF</v>
          </cell>
        </row>
        <row r="625">
          <cell r="D625" t="str">
            <v>030240026017</v>
          </cell>
          <cell r="E625" t="str">
            <v>AFL 240 3/4 3/8   MANICOTTO FF</v>
          </cell>
        </row>
        <row r="626">
          <cell r="D626" t="str">
            <v>030240026021</v>
          </cell>
          <cell r="E626" t="str">
            <v>AFL 240 3/4 1/2   MANICOTTO FF</v>
          </cell>
        </row>
        <row r="627">
          <cell r="D627" t="str">
            <v>030240033017</v>
          </cell>
          <cell r="E627" t="str">
            <v>AFL 240 1 3/8     MANICOTTO FF</v>
          </cell>
        </row>
        <row r="628">
          <cell r="D628" t="str">
            <v>030240033021</v>
          </cell>
          <cell r="E628" t="str">
            <v>AFL 240 1 1/2     MANICOTTO FF</v>
          </cell>
        </row>
        <row r="629">
          <cell r="D629" t="str">
            <v>030240033026</v>
          </cell>
          <cell r="E629" t="str">
            <v>AFL 240 1 3/4     MANICOTTO FF</v>
          </cell>
        </row>
        <row r="630">
          <cell r="D630" t="str">
            <v>030240042021</v>
          </cell>
          <cell r="E630" t="str">
            <v>AFL 240 1.1/4 1/2 MANICOTTO FF</v>
          </cell>
        </row>
        <row r="631">
          <cell r="D631" t="str">
            <v>030240042026</v>
          </cell>
          <cell r="E631" t="str">
            <v>AFL 240 1.1/4 3/4 MANICOTTO FF</v>
          </cell>
        </row>
        <row r="632">
          <cell r="D632" t="str">
            <v>030240042033</v>
          </cell>
          <cell r="E632" t="str">
            <v>AFL 240 1.1/4 1   MANICOTTO FF</v>
          </cell>
        </row>
        <row r="633">
          <cell r="D633" t="str">
            <v>030240048021</v>
          </cell>
          <cell r="E633" t="str">
            <v>AFL 240 1.1/2 1/2 MANICOTTO FF</v>
          </cell>
        </row>
        <row r="634">
          <cell r="D634" t="str">
            <v>030240048026</v>
          </cell>
          <cell r="E634" t="str">
            <v>AFL 240 1.1/2 3/4 MANICOTTO FF</v>
          </cell>
        </row>
        <row r="635">
          <cell r="D635" t="str">
            <v>030240048033</v>
          </cell>
          <cell r="E635" t="str">
            <v>AFL 240 1.1/2 1   MANICOTTO FF</v>
          </cell>
        </row>
        <row r="636">
          <cell r="D636" t="str">
            <v>030240048042</v>
          </cell>
          <cell r="E636" t="str">
            <v>AFL 240 1.1/2 1.1/4 MANICOT FF</v>
          </cell>
        </row>
        <row r="637">
          <cell r="D637" t="str">
            <v>030240060021</v>
          </cell>
          <cell r="E637" t="str">
            <v>AFL 240 2 1/2     MANICOTTO FF</v>
          </cell>
        </row>
        <row r="638">
          <cell r="D638" t="str">
            <v>030240060026</v>
          </cell>
          <cell r="E638" t="str">
            <v>AFL 240 2 3/4     MANICOTTO FF</v>
          </cell>
        </row>
        <row r="639">
          <cell r="D639" t="str">
            <v>030240060033</v>
          </cell>
          <cell r="E639" t="str">
            <v>AFL 240 2 1       MANICOTTO FF</v>
          </cell>
        </row>
        <row r="640">
          <cell r="D640" t="str">
            <v>030240060042</v>
          </cell>
          <cell r="E640" t="str">
            <v>AFL 240 2 1.1/4   MANICOTTO FF</v>
          </cell>
        </row>
        <row r="641">
          <cell r="D641" t="str">
            <v>030240060048</v>
          </cell>
          <cell r="E641" t="str">
            <v>AFL 240 2 1.1/2   MANICOTTO FF</v>
          </cell>
        </row>
        <row r="642">
          <cell r="D642" t="str">
            <v>030240076033</v>
          </cell>
          <cell r="E642" t="str">
            <v>AFL 240 2.1/2 1   MANICOTTO FF</v>
          </cell>
        </row>
        <row r="643">
          <cell r="D643" t="str">
            <v>030240076042</v>
          </cell>
          <cell r="E643" t="str">
            <v>AFL 240 2.1/2 1.1/4 MANICOT FF</v>
          </cell>
        </row>
        <row r="644">
          <cell r="D644" t="str">
            <v>030240076048</v>
          </cell>
          <cell r="E644" t="str">
            <v>AFL 240 2.1/2 1.1/2 MANICOT FF</v>
          </cell>
        </row>
        <row r="645">
          <cell r="D645" t="str">
            <v>030240076060</v>
          </cell>
          <cell r="E645" t="str">
            <v>AFL 240 2.1/2 2   MANICOTTO FF</v>
          </cell>
        </row>
        <row r="646">
          <cell r="D646" t="str">
            <v>030240088048</v>
          </cell>
          <cell r="E646" t="str">
            <v>AFL 240 3 1.1/2   MANICOTTO FF</v>
          </cell>
        </row>
        <row r="647">
          <cell r="D647" t="str">
            <v>030240088060</v>
          </cell>
          <cell r="E647" t="str">
            <v>AFL 240 3 2       MANICOTTO FF</v>
          </cell>
        </row>
        <row r="648">
          <cell r="D648" t="str">
            <v>030240088076</v>
          </cell>
          <cell r="E648" t="str">
            <v>AFL 240 3 2.1/2   MANICOTTO FF</v>
          </cell>
        </row>
        <row r="649">
          <cell r="D649" t="str">
            <v>030240114060</v>
          </cell>
          <cell r="E649" t="str">
            <v>AFL 240 4 2       MANICOTTO FF</v>
          </cell>
        </row>
        <row r="650">
          <cell r="D650" t="str">
            <v>030240114088</v>
          </cell>
          <cell r="E650" t="str">
            <v>AFL 240 4 3       MANICOTTO FF</v>
          </cell>
        </row>
        <row r="651">
          <cell r="D651" t="str">
            <v>030241014010</v>
          </cell>
          <cell r="E651" t="str">
            <v>AFL 241 1/4 1/8   RIDUZIONE MF</v>
          </cell>
        </row>
        <row r="652">
          <cell r="D652" t="str">
            <v>030241017010</v>
          </cell>
          <cell r="E652" t="str">
            <v>AFL 241 3/8 1/8   RIDUZIONE MF</v>
          </cell>
        </row>
        <row r="653">
          <cell r="D653" t="str">
            <v>030241017014</v>
          </cell>
          <cell r="E653" t="str">
            <v>AFL 241 3/8 1/4   RIDUZIONE MF</v>
          </cell>
        </row>
        <row r="654">
          <cell r="D654" t="str">
            <v>030241021010</v>
          </cell>
          <cell r="E654" t="str">
            <v>AFL 241 1/2 1/8   RIDUZIONE MF</v>
          </cell>
        </row>
        <row r="655">
          <cell r="D655" t="str">
            <v>030241021014</v>
          </cell>
          <cell r="E655" t="str">
            <v>AFL 241 1/2 1/4   RIDUZIONE MF</v>
          </cell>
        </row>
        <row r="656">
          <cell r="D656" t="str">
            <v>030241021017</v>
          </cell>
          <cell r="E656" t="str">
            <v>AFL 241 1/2 3/8   RIDUZIONE MF</v>
          </cell>
        </row>
        <row r="657">
          <cell r="D657" t="str">
            <v>030241026014</v>
          </cell>
          <cell r="E657" t="str">
            <v>AFL 241 3/4 1/4   RIDUZIONE MF</v>
          </cell>
        </row>
        <row r="658">
          <cell r="D658" t="str">
            <v>030241026017</v>
          </cell>
          <cell r="E658" t="str">
            <v>AFL 241 3/4 3/8   RIDUZIONE MF</v>
          </cell>
        </row>
        <row r="659">
          <cell r="D659" t="str">
            <v>030241026021</v>
          </cell>
          <cell r="E659" t="str">
            <v>AFL 241 3/4 1/2   RIDUZIONE MF</v>
          </cell>
        </row>
        <row r="660">
          <cell r="D660" t="str">
            <v>030241033014</v>
          </cell>
          <cell r="E660" t="str">
            <v>AFL 241 1 1/4     RIDUZIONE MF</v>
          </cell>
        </row>
        <row r="661">
          <cell r="D661" t="str">
            <v>030241033017</v>
          </cell>
          <cell r="E661" t="str">
            <v>AFL 241 1 3/8     RIDUZIONE MF</v>
          </cell>
        </row>
        <row r="662">
          <cell r="D662" t="str">
            <v>030241033021</v>
          </cell>
          <cell r="E662" t="str">
            <v>AFL 241 1 1/2     RIDUZIONE MF</v>
          </cell>
        </row>
        <row r="663">
          <cell r="D663" t="str">
            <v>030241033026</v>
          </cell>
          <cell r="E663" t="str">
            <v>AFL 241 1 3/4     RIDUZIONE MF</v>
          </cell>
        </row>
        <row r="664">
          <cell r="D664" t="str">
            <v>030241042017</v>
          </cell>
          <cell r="E664" t="str">
            <v>AFL 241 1.1/4 3/8     RIDUZ MF</v>
          </cell>
        </row>
        <row r="665">
          <cell r="D665" t="str">
            <v>030241042021</v>
          </cell>
          <cell r="E665" t="str">
            <v>AFL 241 1.1/4 1/2     RIDUZ MF</v>
          </cell>
        </row>
        <row r="666">
          <cell r="D666" t="str">
            <v>030241042026</v>
          </cell>
          <cell r="E666" t="str">
            <v>AFL 241 1.1/4 3/4     RIDUZ MF</v>
          </cell>
        </row>
        <row r="667">
          <cell r="D667" t="str">
            <v>030241042033</v>
          </cell>
          <cell r="E667" t="str">
            <v>AFL 241 1.1/4 1       RIDUZ MF</v>
          </cell>
        </row>
        <row r="668">
          <cell r="D668" t="str">
            <v>030241048017</v>
          </cell>
          <cell r="E668" t="str">
            <v>AFL 241 1.1/2 3/8     RIDUZ MF</v>
          </cell>
        </row>
        <row r="669">
          <cell r="D669" t="str">
            <v>030241048021</v>
          </cell>
          <cell r="E669" t="str">
            <v>AFL 241 1.1/2 1/2     RIDUZ MF</v>
          </cell>
        </row>
        <row r="670">
          <cell r="D670" t="str">
            <v>030241048026</v>
          </cell>
          <cell r="E670" t="str">
            <v>AFL 241 1.1/2 3/4     RIDUZ MF</v>
          </cell>
        </row>
        <row r="671">
          <cell r="D671" t="str">
            <v>030241048033</v>
          </cell>
          <cell r="E671" t="str">
            <v>AFL 241 1.1/2 1   RIDUZIONE MF</v>
          </cell>
        </row>
        <row r="672">
          <cell r="D672" t="str">
            <v>030241048042</v>
          </cell>
          <cell r="E672" t="str">
            <v>AFL 241 1.1/2 1.1/4   RIDUZ MF</v>
          </cell>
        </row>
        <row r="673">
          <cell r="D673" t="str">
            <v>030241060017</v>
          </cell>
          <cell r="E673" t="str">
            <v>AFL 241 2 3/8     RIDUZIONE MF</v>
          </cell>
        </row>
        <row r="674">
          <cell r="D674" t="str">
            <v>030241060021</v>
          </cell>
          <cell r="E674" t="str">
            <v>AFL 241 2 1/2     RIDUZIONE MF</v>
          </cell>
        </row>
        <row r="675">
          <cell r="D675" t="str">
            <v>030241060026</v>
          </cell>
          <cell r="E675" t="str">
            <v>AFL 241 2 3/4     RIDUZIONE MF</v>
          </cell>
        </row>
        <row r="676">
          <cell r="D676" t="str">
            <v>030241060033</v>
          </cell>
          <cell r="E676" t="str">
            <v>AFL 241 2 1       RIDUZIONE MF</v>
          </cell>
        </row>
        <row r="677">
          <cell r="D677" t="str">
            <v>030241060042</v>
          </cell>
          <cell r="E677" t="str">
            <v>AFL 241 2 1.1/4   RIDUZIONE MF</v>
          </cell>
        </row>
        <row r="678">
          <cell r="D678" t="str">
            <v>030241060048</v>
          </cell>
          <cell r="E678" t="str">
            <v>AFL 241 2 1.1/2   RIDUZIONE MF</v>
          </cell>
        </row>
        <row r="679">
          <cell r="D679" t="str">
            <v>030241076026</v>
          </cell>
          <cell r="E679" t="str">
            <v>AFL 241 2.1/2 3/4     RIDUZ MF</v>
          </cell>
        </row>
        <row r="680">
          <cell r="D680" t="str">
            <v>030241076033</v>
          </cell>
          <cell r="E680" t="str">
            <v>AFL 241 2.1/2 1   RIDUZIONE MF</v>
          </cell>
        </row>
        <row r="681">
          <cell r="D681" t="str">
            <v>030241076042</v>
          </cell>
          <cell r="E681" t="str">
            <v>AFL 241 2.1/2 1.1/4   RIDUZ MF</v>
          </cell>
        </row>
        <row r="682">
          <cell r="D682" t="str">
            <v>030241076048</v>
          </cell>
          <cell r="E682" t="str">
            <v>AFL 241 2.1/2 1.1/2   RIDUZ MF</v>
          </cell>
        </row>
        <row r="683">
          <cell r="D683" t="str">
            <v>030241076060</v>
          </cell>
          <cell r="E683" t="str">
            <v>AFL 241 2.1/2 2   RIDUZIONE MF</v>
          </cell>
        </row>
        <row r="684">
          <cell r="D684" t="str">
            <v>030241088033</v>
          </cell>
          <cell r="E684" t="str">
            <v>AFL 241 3 1       RIDUZIONE MF</v>
          </cell>
        </row>
        <row r="685">
          <cell r="D685" t="str">
            <v>030241088042</v>
          </cell>
          <cell r="E685" t="str">
            <v>AFL 241 3 1.1/4   RIDUZIONE MF</v>
          </cell>
        </row>
        <row r="686">
          <cell r="D686" t="str">
            <v>030241088048</v>
          </cell>
          <cell r="E686" t="str">
            <v>AFL 241 3 1.1/2   RIDUZIONE MF</v>
          </cell>
        </row>
        <row r="687">
          <cell r="D687" t="str">
            <v>030241088060</v>
          </cell>
          <cell r="E687" t="str">
            <v>AFL 241 3 2       RIDUZIONE MF</v>
          </cell>
        </row>
        <row r="688">
          <cell r="D688" t="str">
            <v>030241088076</v>
          </cell>
          <cell r="E688" t="str">
            <v>AFL 241 3 2.1/2   RIDUZIONE MF</v>
          </cell>
        </row>
        <row r="689">
          <cell r="D689" t="str">
            <v>030241114060</v>
          </cell>
          <cell r="E689" t="str">
            <v>AFL 241 4 2       RIDUZIONE MF</v>
          </cell>
        </row>
        <row r="690">
          <cell r="D690" t="str">
            <v>030241114076</v>
          </cell>
          <cell r="E690" t="str">
            <v>AFL 241 4 2.1/2   RIDUZIONE MF</v>
          </cell>
        </row>
        <row r="691">
          <cell r="D691" t="str">
            <v>030241114088</v>
          </cell>
          <cell r="E691" t="str">
            <v>AFL 241 4 3       RIDUZIONE MF</v>
          </cell>
        </row>
        <row r="692">
          <cell r="D692" t="str">
            <v>030241139114</v>
          </cell>
          <cell r="E692" t="str">
            <v>AFL 241 5 4       RIDUZIONE MF</v>
          </cell>
        </row>
        <row r="693">
          <cell r="D693" t="str">
            <v>030245014010</v>
          </cell>
          <cell r="E693" t="str">
            <v>AFL 245 1/4 1/8         NIPPLO</v>
          </cell>
        </row>
        <row r="694">
          <cell r="D694" t="str">
            <v>030245017014</v>
          </cell>
          <cell r="E694" t="str">
            <v>AFL 245 3/8 1/4         NIPPLO</v>
          </cell>
        </row>
        <row r="695">
          <cell r="D695" t="str">
            <v>030245021014</v>
          </cell>
          <cell r="E695" t="str">
            <v>AFL 245 1/2 1/4         NIPPLO</v>
          </cell>
        </row>
        <row r="696">
          <cell r="D696" t="str">
            <v>030245021017</v>
          </cell>
          <cell r="E696" t="str">
            <v>AFL 245 1/2 3/8         NIPPLO</v>
          </cell>
        </row>
        <row r="697">
          <cell r="D697" t="str">
            <v>030245026017</v>
          </cell>
          <cell r="E697" t="str">
            <v>AFL 245 3/4 3/8         NIPPLO</v>
          </cell>
        </row>
        <row r="698">
          <cell r="D698" t="str">
            <v>030245026021</v>
          </cell>
          <cell r="E698" t="str">
            <v>AFL 245 3/4 1/2         NIPPLO</v>
          </cell>
        </row>
        <row r="699">
          <cell r="D699" t="str">
            <v>030245033021</v>
          </cell>
          <cell r="E699" t="str">
            <v>AFL 245 1 1/2           NIPPLO</v>
          </cell>
        </row>
        <row r="700">
          <cell r="D700" t="str">
            <v>030245033026</v>
          </cell>
          <cell r="E700" t="str">
            <v>AFL 245 1 3/4           NIPPLO</v>
          </cell>
        </row>
        <row r="701">
          <cell r="D701" t="str">
            <v>030245042021</v>
          </cell>
          <cell r="E701" t="str">
            <v>AFL 245 1.1/4 1/2       NIPPLO</v>
          </cell>
        </row>
        <row r="702">
          <cell r="D702" t="str">
            <v>030245042026</v>
          </cell>
          <cell r="E702" t="str">
            <v>AFL 245 1.1/4 3/4       NIPPLO</v>
          </cell>
        </row>
        <row r="703">
          <cell r="D703" t="str">
            <v>030245042033</v>
          </cell>
          <cell r="E703" t="str">
            <v>AFL 245 1.1/4 1         NIPPLO</v>
          </cell>
        </row>
        <row r="704">
          <cell r="D704" t="str">
            <v>030245048026</v>
          </cell>
          <cell r="E704" t="str">
            <v>AFL 245 1.1/2 3/4       NIPPLO</v>
          </cell>
        </row>
        <row r="705">
          <cell r="D705" t="str">
            <v>030245048033</v>
          </cell>
          <cell r="E705" t="str">
            <v>AFL 245 1.1/2 1         NIPPLO</v>
          </cell>
        </row>
        <row r="706">
          <cell r="D706" t="str">
            <v>030245048042</v>
          </cell>
          <cell r="E706" t="str">
            <v>AFL 245 1.1/2 1.1/4     NIPPLO</v>
          </cell>
        </row>
        <row r="707">
          <cell r="D707" t="str">
            <v>030245060033</v>
          </cell>
          <cell r="E707" t="str">
            <v>AFL 245 2 1             NIPPLO</v>
          </cell>
        </row>
        <row r="708">
          <cell r="D708" t="str">
            <v>030245060042</v>
          </cell>
          <cell r="E708" t="str">
            <v>AFL 245 2 1.1/4         NIPPLO</v>
          </cell>
        </row>
        <row r="709">
          <cell r="D709" t="str">
            <v>030245060048</v>
          </cell>
          <cell r="E709" t="str">
            <v>AFL 245 2 1.1/2         NIPPLO</v>
          </cell>
        </row>
        <row r="710">
          <cell r="D710" t="str">
            <v>030245076048</v>
          </cell>
          <cell r="E710" t="str">
            <v>AFL 245 2.1/2 1.1/2     NIPPLO</v>
          </cell>
        </row>
        <row r="711">
          <cell r="D711" t="str">
            <v>030245076060</v>
          </cell>
          <cell r="E711" t="str">
            <v>AFL 245 2.1/2 2         NIPPLO</v>
          </cell>
        </row>
        <row r="712">
          <cell r="D712" t="str">
            <v>030245088060</v>
          </cell>
          <cell r="E712" t="str">
            <v>AFL 245 3 2             NIPPLO</v>
          </cell>
        </row>
        <row r="713">
          <cell r="D713" t="str">
            <v>030245088076</v>
          </cell>
          <cell r="E713" t="str">
            <v>AFL 245 3 2.1/2         NIPPLO</v>
          </cell>
        </row>
        <row r="714">
          <cell r="D714" t="str">
            <v>030246021017</v>
          </cell>
          <cell r="E714" t="str">
            <v>AFL 246 1/2 3/8   MANICOTTO MF</v>
          </cell>
        </row>
        <row r="715">
          <cell r="D715" t="str">
            <v>030246026017</v>
          </cell>
          <cell r="E715" t="str">
            <v>AFL 246 3/4 3/8   MANICOTTO MF</v>
          </cell>
        </row>
        <row r="716">
          <cell r="D716" t="str">
            <v>030246026021</v>
          </cell>
          <cell r="E716" t="str">
            <v>AFL 246 3/4 1/2   MANICOTTO MF</v>
          </cell>
        </row>
        <row r="717">
          <cell r="D717" t="str">
            <v>030246033017</v>
          </cell>
          <cell r="E717" t="str">
            <v>AFL 246 1 3/8     MANICOTTO MF</v>
          </cell>
        </row>
        <row r="718">
          <cell r="D718" t="str">
            <v>030246033021</v>
          </cell>
          <cell r="E718" t="str">
            <v>AFL 246 1 1/2     MANICOTTO MF</v>
          </cell>
        </row>
        <row r="719">
          <cell r="D719" t="str">
            <v>030246033026</v>
          </cell>
          <cell r="E719" t="str">
            <v>AFL 246 1 3/4     MANICOTTO MF</v>
          </cell>
        </row>
        <row r="720">
          <cell r="D720" t="str">
            <v>030246042021</v>
          </cell>
          <cell r="E720" t="str">
            <v>AFL 246 1.1/4 1/2 MANICOTTO MF</v>
          </cell>
        </row>
        <row r="721">
          <cell r="D721" t="str">
            <v>030246042026</v>
          </cell>
          <cell r="E721" t="str">
            <v>AFL 246 1.1/4 3/4 MANICOTTO MF</v>
          </cell>
        </row>
        <row r="722">
          <cell r="D722" t="str">
            <v>030246042033</v>
          </cell>
          <cell r="E722" t="str">
            <v>AFL 246 1.1/4 1   MANICOTTO MF</v>
          </cell>
        </row>
        <row r="723">
          <cell r="D723" t="str">
            <v>030246048026</v>
          </cell>
          <cell r="E723" t="str">
            <v>AFL 246 1.1/2 3/4 MANICOTTO MF</v>
          </cell>
        </row>
        <row r="724">
          <cell r="D724" t="str">
            <v>030246048033</v>
          </cell>
          <cell r="E724" t="str">
            <v>AFL 246 1.1/2 1   MANICOTTO MF</v>
          </cell>
        </row>
        <row r="725">
          <cell r="D725" t="str">
            <v>030246048042</v>
          </cell>
          <cell r="E725" t="str">
            <v>AFL 246 1.1/2 1.1/4 MANICOT MF</v>
          </cell>
        </row>
        <row r="726">
          <cell r="D726" t="str">
            <v>030246060026</v>
          </cell>
          <cell r="E726" t="str">
            <v>AFL 246 2 3/4     MANICOTTO MF</v>
          </cell>
        </row>
        <row r="727">
          <cell r="D727" t="str">
            <v>030246060033</v>
          </cell>
          <cell r="E727" t="str">
            <v>AFL 246 2 1       MANICOTTO MF</v>
          </cell>
        </row>
        <row r="728">
          <cell r="D728" t="str">
            <v>030246060042</v>
          </cell>
          <cell r="E728" t="str">
            <v>AFL 246 2 1.1/4   MANICOTTO MF</v>
          </cell>
        </row>
        <row r="729">
          <cell r="D729" t="str">
            <v>030246060048</v>
          </cell>
          <cell r="E729" t="str">
            <v>AFL 246 2 1.1/2   MANICOTTO MF</v>
          </cell>
        </row>
        <row r="730">
          <cell r="D730" t="str">
            <v>030246076060</v>
          </cell>
          <cell r="E730" t="str">
            <v>AFL 246 2.1/2 2   MANICOTTO MF</v>
          </cell>
        </row>
        <row r="731">
          <cell r="D731" t="str">
            <v>030270014</v>
          </cell>
          <cell r="E731" t="str">
            <v>AFL 270 1/4          MANICOTTO</v>
          </cell>
        </row>
        <row r="732">
          <cell r="D732" t="str">
            <v>030270017</v>
          </cell>
          <cell r="E732" t="str">
            <v>AFL 270 3/8          MANICOTTO</v>
          </cell>
        </row>
        <row r="733">
          <cell r="D733" t="str">
            <v>030270021</v>
          </cell>
          <cell r="E733" t="str">
            <v>AFL 270 1/2          MANICOTTO</v>
          </cell>
        </row>
        <row r="734">
          <cell r="D734" t="str">
            <v>030270026</v>
          </cell>
          <cell r="E734" t="str">
            <v>AFL 270 3/4          MANICOTTO</v>
          </cell>
        </row>
        <row r="735">
          <cell r="D735" t="str">
            <v>030270033</v>
          </cell>
          <cell r="E735" t="str">
            <v>AFL 270 1            MANICOTTO</v>
          </cell>
        </row>
        <row r="736">
          <cell r="D736" t="str">
            <v>030270042</v>
          </cell>
          <cell r="E736" t="str">
            <v>AFL 270 1.1/4        MANICOTTO</v>
          </cell>
        </row>
        <row r="737">
          <cell r="D737" t="str">
            <v>030270048</v>
          </cell>
          <cell r="E737" t="str">
            <v>AFL 270 1.1/2        MANICOTTO</v>
          </cell>
        </row>
        <row r="738">
          <cell r="D738" t="str">
            <v>030270060</v>
          </cell>
          <cell r="E738" t="str">
            <v>AFL 270 2            MANICOTTO</v>
          </cell>
        </row>
        <row r="739">
          <cell r="D739" t="str">
            <v>030270076</v>
          </cell>
          <cell r="E739" t="str">
            <v>AFL 270 2.1/2        MANICOTTO</v>
          </cell>
        </row>
        <row r="740">
          <cell r="D740" t="str">
            <v>030270088</v>
          </cell>
          <cell r="E740" t="str">
            <v>AFL 270 3            MANICOTTO</v>
          </cell>
        </row>
        <row r="741">
          <cell r="D741" t="str">
            <v>030270114</v>
          </cell>
          <cell r="E741" t="str">
            <v>AFL 270 4            MANICOTTO</v>
          </cell>
        </row>
        <row r="742">
          <cell r="D742" t="str">
            <v>030270139</v>
          </cell>
          <cell r="E742" t="str">
            <v>AFL 270 5            MANICOTTO</v>
          </cell>
        </row>
        <row r="743">
          <cell r="D743" t="str">
            <v>030271017</v>
          </cell>
          <cell r="E743" t="str">
            <v>AFL 271 3/8    MANICOTTO DX/SX</v>
          </cell>
        </row>
        <row r="744">
          <cell r="D744" t="str">
            <v>030271021</v>
          </cell>
          <cell r="E744" t="str">
            <v>AFL 271 1/2    MANICOTTO DX/SX</v>
          </cell>
        </row>
        <row r="745">
          <cell r="D745" t="str">
            <v>030271026</v>
          </cell>
          <cell r="E745" t="str">
            <v>AFL 271 3/4    MANICOTTO DX/SX</v>
          </cell>
        </row>
        <row r="746">
          <cell r="D746" t="str">
            <v>030271033</v>
          </cell>
          <cell r="E746" t="str">
            <v>AFL 271 1      MANICOTTO DX/SX</v>
          </cell>
        </row>
        <row r="747">
          <cell r="D747" t="str">
            <v>030271042</v>
          </cell>
          <cell r="E747" t="str">
            <v>AFL 271 1.1/4  MANICOTTO DX/SX</v>
          </cell>
        </row>
        <row r="748">
          <cell r="D748" t="str">
            <v>030271048</v>
          </cell>
          <cell r="E748" t="str">
            <v>AFL 271 1.1/2  MANICOTTO DX/SX</v>
          </cell>
        </row>
        <row r="749">
          <cell r="D749" t="str">
            <v>030271060</v>
          </cell>
          <cell r="E749" t="str">
            <v>AFL 271 2      MANICOTTO DX/SX</v>
          </cell>
        </row>
        <row r="750">
          <cell r="D750" t="str">
            <v>030271076</v>
          </cell>
          <cell r="E750" t="str">
            <v>AFL 271 2.1/2  MANICOTTO DX/SX</v>
          </cell>
        </row>
        <row r="751">
          <cell r="D751" t="str">
            <v>030271088</v>
          </cell>
          <cell r="E751" t="str">
            <v>AFL 271 3      MANICOTTO DX/SX</v>
          </cell>
        </row>
        <row r="752">
          <cell r="D752" t="str">
            <v>030280014</v>
          </cell>
          <cell r="E752" t="str">
            <v>AFL 280 1/4             NIPPLO</v>
          </cell>
        </row>
        <row r="753">
          <cell r="D753" t="str">
            <v>030280017</v>
          </cell>
          <cell r="E753" t="str">
            <v>AFL 280 3/8             NIPPLO</v>
          </cell>
        </row>
        <row r="754">
          <cell r="D754" t="str">
            <v>030280021</v>
          </cell>
          <cell r="E754" t="str">
            <v>AFL 280 1/2             NIPPLO</v>
          </cell>
        </row>
        <row r="755">
          <cell r="D755" t="str">
            <v>030280026</v>
          </cell>
          <cell r="E755" t="str">
            <v>AFL 280 3/4             NIPPLO</v>
          </cell>
        </row>
        <row r="756">
          <cell r="D756" t="str">
            <v>030280033</v>
          </cell>
          <cell r="E756" t="str">
            <v>AFL 280 1               NIPPLO</v>
          </cell>
        </row>
        <row r="757">
          <cell r="D757" t="str">
            <v>030280042</v>
          </cell>
          <cell r="E757" t="str">
            <v>AFL 280 1.1/4           NIPPLO</v>
          </cell>
        </row>
        <row r="758">
          <cell r="D758" t="str">
            <v>030280048</v>
          </cell>
          <cell r="E758" t="str">
            <v>AFL 280 1.1/2           NIPPLO</v>
          </cell>
        </row>
        <row r="759">
          <cell r="D759" t="str">
            <v>030280060</v>
          </cell>
          <cell r="E759" t="str">
            <v>AFL 280 2               NIPPLO</v>
          </cell>
        </row>
        <row r="760">
          <cell r="D760" t="str">
            <v>030280076</v>
          </cell>
          <cell r="E760" t="str">
            <v>AFL 280 2.1/2           NIPPLO</v>
          </cell>
        </row>
        <row r="761">
          <cell r="D761" t="str">
            <v>030280088</v>
          </cell>
          <cell r="E761" t="str">
            <v>AFL 280 3               NIPPLO</v>
          </cell>
        </row>
        <row r="762">
          <cell r="D762" t="str">
            <v>030280114</v>
          </cell>
          <cell r="E762" t="str">
            <v>AFL 280 4               NIPPLO</v>
          </cell>
        </row>
        <row r="763">
          <cell r="D763" t="str">
            <v>030281017</v>
          </cell>
          <cell r="E763" t="str">
            <v>AFL 281 3/8       NIPPLO DX/SX</v>
          </cell>
        </row>
        <row r="764">
          <cell r="D764" t="str">
            <v>030281021</v>
          </cell>
          <cell r="E764" t="str">
            <v>AFL 281 1/2       NIPPLO DX/SX</v>
          </cell>
        </row>
        <row r="765">
          <cell r="D765" t="str">
            <v>030281026</v>
          </cell>
          <cell r="E765" t="str">
            <v>AFL 281 3/4       NIPPLO DX/SX</v>
          </cell>
        </row>
        <row r="766">
          <cell r="D766" t="str">
            <v>030281033</v>
          </cell>
          <cell r="E766" t="str">
            <v>AFL 281 1         NIPPLO DX/SX</v>
          </cell>
        </row>
        <row r="767">
          <cell r="D767" t="str">
            <v>030281042</v>
          </cell>
          <cell r="E767" t="str">
            <v>AFL 281 1.1/4     NIPPLO DX/SX</v>
          </cell>
        </row>
        <row r="768">
          <cell r="D768" t="str">
            <v>030281048</v>
          </cell>
          <cell r="E768" t="str">
            <v>AFL 281 1.1/2     NIPPLO DX/SX</v>
          </cell>
        </row>
        <row r="769">
          <cell r="D769" t="str">
            <v>030290010</v>
          </cell>
          <cell r="E769" t="str">
            <v>AFL 290 1/8            TAPPO M</v>
          </cell>
        </row>
        <row r="770">
          <cell r="D770" t="str">
            <v>030290014</v>
          </cell>
          <cell r="E770" t="str">
            <v>AFL 290 1/4            TAPPO M</v>
          </cell>
        </row>
        <row r="771">
          <cell r="D771" t="str">
            <v>030290017</v>
          </cell>
          <cell r="E771" t="str">
            <v>AFL 290 3/8            TAPPO M</v>
          </cell>
        </row>
        <row r="772">
          <cell r="D772" t="str">
            <v>030290021</v>
          </cell>
          <cell r="E772" t="str">
            <v>AFL 290 1/2            TAPPO M</v>
          </cell>
        </row>
        <row r="773">
          <cell r="D773" t="str">
            <v>030290026</v>
          </cell>
          <cell r="E773" t="str">
            <v>AFL 290 3/4            TAPPO M</v>
          </cell>
        </row>
        <row r="774">
          <cell r="D774" t="str">
            <v>030290033</v>
          </cell>
          <cell r="E774" t="str">
            <v>AFL 290 1              TAPPO M</v>
          </cell>
        </row>
        <row r="775">
          <cell r="D775" t="str">
            <v>030290042</v>
          </cell>
          <cell r="E775" t="str">
            <v>AFL 290 1.1/4          TAPPO M</v>
          </cell>
        </row>
        <row r="776">
          <cell r="D776" t="str">
            <v>030290048</v>
          </cell>
          <cell r="E776" t="str">
            <v>AFL 290 1.1/2          TAPPO M</v>
          </cell>
        </row>
        <row r="777">
          <cell r="D777" t="str">
            <v>030290060</v>
          </cell>
          <cell r="E777" t="str">
            <v>AFL 290 2              TAPPO M</v>
          </cell>
        </row>
        <row r="778">
          <cell r="D778" t="str">
            <v>030290076</v>
          </cell>
          <cell r="E778" t="str">
            <v>AFL 290 2.1/2          TAPPO M</v>
          </cell>
        </row>
        <row r="779">
          <cell r="D779" t="str">
            <v>030290088</v>
          </cell>
          <cell r="E779" t="str">
            <v>AFL 290 3              TAPPO M</v>
          </cell>
        </row>
        <row r="780">
          <cell r="D780" t="str">
            <v>030290114</v>
          </cell>
          <cell r="E780" t="str">
            <v>AFL 290 4              TAPPO M</v>
          </cell>
        </row>
        <row r="781">
          <cell r="D781" t="str">
            <v>030300014</v>
          </cell>
          <cell r="E781" t="str">
            <v>AFL 300 1/4            CALOTTA</v>
          </cell>
        </row>
        <row r="782">
          <cell r="D782" t="str">
            <v>030300017</v>
          </cell>
          <cell r="E782" t="str">
            <v>AFL 300 3/8            CALOTTA</v>
          </cell>
        </row>
        <row r="783">
          <cell r="D783" t="str">
            <v>030300021</v>
          </cell>
          <cell r="E783" t="str">
            <v>AFL 300 1/2            CALOTTA</v>
          </cell>
        </row>
        <row r="784">
          <cell r="D784" t="str">
            <v>030300026</v>
          </cell>
          <cell r="E784" t="str">
            <v>AFL 300 3/4            CALOTTA</v>
          </cell>
        </row>
        <row r="785">
          <cell r="D785" t="str">
            <v>030300033</v>
          </cell>
          <cell r="E785" t="str">
            <v>AFL 300 1              CALOTTA</v>
          </cell>
        </row>
        <row r="786">
          <cell r="D786" t="str">
            <v>030300042</v>
          </cell>
          <cell r="E786" t="str">
            <v>AFL 300 1.1/4          CALOTTA</v>
          </cell>
        </row>
        <row r="787">
          <cell r="D787" t="str">
            <v>030300048</v>
          </cell>
          <cell r="E787" t="str">
            <v>AFL 300 1.1/2          CALOTTA</v>
          </cell>
        </row>
        <row r="788">
          <cell r="D788" t="str">
            <v>030300060</v>
          </cell>
          <cell r="E788" t="str">
            <v>AFL 300 2              CALOTTA</v>
          </cell>
        </row>
        <row r="789">
          <cell r="D789" t="str">
            <v>030300076</v>
          </cell>
          <cell r="E789" t="str">
            <v>AFL 300 2.1/2          CALOTTA</v>
          </cell>
        </row>
        <row r="790">
          <cell r="D790" t="str">
            <v>030300088</v>
          </cell>
          <cell r="E790" t="str">
            <v>AFL 300 3              CALOTTA</v>
          </cell>
        </row>
        <row r="791">
          <cell r="D791" t="str">
            <v>030300114</v>
          </cell>
          <cell r="E791" t="str">
            <v>AFL 300 4              CALOTTA</v>
          </cell>
        </row>
        <row r="792">
          <cell r="D792" t="str">
            <v>030310021</v>
          </cell>
          <cell r="E792" t="str">
            <v>AFL 310 1/2         CONTRODADO</v>
          </cell>
        </row>
        <row r="793">
          <cell r="D793" t="str">
            <v>030310026</v>
          </cell>
          <cell r="E793" t="str">
            <v>AFL 310 3/4         CONTRODADO</v>
          </cell>
        </row>
        <row r="794">
          <cell r="D794" t="str">
            <v>030310033</v>
          </cell>
          <cell r="E794" t="str">
            <v>AFL 310 1           CONTRODADO</v>
          </cell>
        </row>
        <row r="795">
          <cell r="D795" t="str">
            <v>030310042</v>
          </cell>
          <cell r="E795" t="str">
            <v>AFL 310 1.1/4       CONTRODADO</v>
          </cell>
        </row>
        <row r="796">
          <cell r="D796" t="str">
            <v>030310048</v>
          </cell>
          <cell r="E796" t="str">
            <v>AFL 310 1.1/2       CONTRODADO</v>
          </cell>
        </row>
        <row r="797">
          <cell r="D797" t="str">
            <v>030310060</v>
          </cell>
          <cell r="E797" t="str">
            <v>AFL 310 2           CONTRODADO</v>
          </cell>
        </row>
        <row r="798">
          <cell r="D798" t="str">
            <v>030310076</v>
          </cell>
          <cell r="E798" t="str">
            <v>AFL 310 2.1/2       CONTRODADO</v>
          </cell>
        </row>
        <row r="799">
          <cell r="D799" t="str">
            <v>030310088</v>
          </cell>
          <cell r="E799" t="str">
            <v>AFL 310 3           CONTRODADO</v>
          </cell>
        </row>
        <row r="800">
          <cell r="D800" t="str">
            <v>030310114</v>
          </cell>
          <cell r="E800" t="str">
            <v>AFL 310 4           CONTRODADO</v>
          </cell>
        </row>
        <row r="801">
          <cell r="D801" t="str">
            <v>030330017</v>
          </cell>
          <cell r="E801" t="str">
            <v>AFL 330 3/8  BOCCHETT PIANI FF</v>
          </cell>
        </row>
        <row r="802">
          <cell r="D802" t="str">
            <v>030330021</v>
          </cell>
          <cell r="E802" t="str">
            <v>AFL 330 1/2  BOCCHETT PIANI FF</v>
          </cell>
        </row>
        <row r="803">
          <cell r="D803" t="str">
            <v>030330026</v>
          </cell>
          <cell r="E803" t="str">
            <v>AFL 330 3/4  BOCCHETT PIANI FF</v>
          </cell>
        </row>
        <row r="804">
          <cell r="D804" t="str">
            <v>030330033</v>
          </cell>
          <cell r="E804" t="str">
            <v>AFL 330 1 BOCCHETTONI PIANI FF</v>
          </cell>
        </row>
        <row r="805">
          <cell r="D805" t="str">
            <v>030330042</v>
          </cell>
          <cell r="E805" t="str">
            <v>AFL 330 1.1/4 BOCCHET PIANI FF</v>
          </cell>
        </row>
        <row r="806">
          <cell r="D806" t="str">
            <v>030330048</v>
          </cell>
          <cell r="E806" t="str">
            <v>AFL 330 1.1/2 BOCCHET PIANI FF</v>
          </cell>
        </row>
        <row r="807">
          <cell r="D807" t="str">
            <v>030330060</v>
          </cell>
          <cell r="E807" t="str">
            <v>AFL 330 2 BOCCHETTONI PIANI FF</v>
          </cell>
        </row>
        <row r="808">
          <cell r="D808" t="str">
            <v>030330076</v>
          </cell>
          <cell r="E808" t="str">
            <v>AFL 330 2.1/2 BOCCHET PIANI FF</v>
          </cell>
        </row>
        <row r="809">
          <cell r="D809" t="str">
            <v>030330088</v>
          </cell>
          <cell r="E809" t="str">
            <v>AFL 330 3 BOCCHETTONI PIANI FF</v>
          </cell>
        </row>
        <row r="810">
          <cell r="D810" t="str">
            <v>030330114</v>
          </cell>
          <cell r="E810" t="str">
            <v>AFL 330 4 BOCCHETTONI PIANI FF</v>
          </cell>
        </row>
        <row r="811">
          <cell r="D811" t="str">
            <v>030331017</v>
          </cell>
          <cell r="E811" t="str">
            <v>AFL 331 3/8  BOCCHETT PIANI MF</v>
          </cell>
        </row>
        <row r="812">
          <cell r="D812" t="str">
            <v>030331021</v>
          </cell>
          <cell r="E812" t="str">
            <v>AFL 331 1/2  BOCCHETT PIANI MF</v>
          </cell>
        </row>
        <row r="813">
          <cell r="D813" t="str">
            <v>030331026</v>
          </cell>
          <cell r="E813" t="str">
            <v>AFL 331 3/4  BOCCHETT PIANI MF</v>
          </cell>
        </row>
        <row r="814">
          <cell r="D814" t="str">
            <v>030331033</v>
          </cell>
          <cell r="E814" t="str">
            <v>AFL 331 1 BOCCHETTONI PIANI MF</v>
          </cell>
        </row>
        <row r="815">
          <cell r="D815" t="str">
            <v>030331042</v>
          </cell>
          <cell r="E815" t="str">
            <v>AFL 331 1.1/4 BOCCHET PIANI MF</v>
          </cell>
        </row>
        <row r="816">
          <cell r="D816" t="str">
            <v>030331048</v>
          </cell>
          <cell r="E816" t="str">
            <v>AFL 331 1.1/2 BOCCHET PIANI MF</v>
          </cell>
        </row>
        <row r="817">
          <cell r="D817" t="str">
            <v>030331060</v>
          </cell>
          <cell r="E817" t="str">
            <v>AFL 331 2 BOCCHETTONI PIANI MF</v>
          </cell>
        </row>
        <row r="818">
          <cell r="D818" t="str">
            <v>030331076</v>
          </cell>
          <cell r="E818" t="str">
            <v>AFL 331 2.1/2 BOCCHET PIANI MF</v>
          </cell>
        </row>
        <row r="819">
          <cell r="D819" t="str">
            <v>030331088</v>
          </cell>
          <cell r="E819" t="str">
            <v>AFL 331 3 BOCCHETTONI PIANI MF</v>
          </cell>
        </row>
        <row r="820">
          <cell r="D820" t="str">
            <v>030331114</v>
          </cell>
          <cell r="E820" t="str">
            <v>AFL 331 4 BOCCHETTONI PIANI MF</v>
          </cell>
        </row>
        <row r="821">
          <cell r="D821" t="str">
            <v>030340014</v>
          </cell>
          <cell r="E821" t="str">
            <v>AFL 340 1/4 BOCCHETT CONICI FF</v>
          </cell>
        </row>
        <row r="822">
          <cell r="D822" t="str">
            <v>030340017</v>
          </cell>
          <cell r="E822" t="str">
            <v>AFL 340 3/8 BOCCHETT CONICI FF</v>
          </cell>
        </row>
        <row r="823">
          <cell r="D823" t="str">
            <v>030340021</v>
          </cell>
          <cell r="E823" t="str">
            <v>AFL 340 1/2 BOCCHETT CONICI FF</v>
          </cell>
        </row>
        <row r="824">
          <cell r="D824" t="str">
            <v>030340026</v>
          </cell>
          <cell r="E824" t="str">
            <v>AFL 340 3/4 BOCCHETT CONICI FF</v>
          </cell>
        </row>
        <row r="825">
          <cell r="D825" t="str">
            <v>030340033</v>
          </cell>
          <cell r="E825" t="str">
            <v>AFL 340 1   BOCCHETT CONICI FF</v>
          </cell>
        </row>
        <row r="826">
          <cell r="D826" t="str">
            <v>030340042</v>
          </cell>
          <cell r="E826" t="str">
            <v>AFL 340 1.1/4  BOCCHETT CON FF</v>
          </cell>
        </row>
        <row r="827">
          <cell r="D827" t="str">
            <v>030340048</v>
          </cell>
          <cell r="E827" t="str">
            <v>AFL 340 1.1/2  BOCCHETT CON FF</v>
          </cell>
        </row>
        <row r="828">
          <cell r="D828" t="str">
            <v>030340060</v>
          </cell>
          <cell r="E828" t="str">
            <v>AFL 340 2   BOCCHETT CONICI FF</v>
          </cell>
        </row>
        <row r="829">
          <cell r="D829" t="str">
            <v>030340076</v>
          </cell>
          <cell r="E829" t="str">
            <v>AFL 340 2.1/2  BOCCHETT CON FF</v>
          </cell>
        </row>
        <row r="830">
          <cell r="D830" t="str">
            <v>030340088</v>
          </cell>
          <cell r="E830" t="str">
            <v>AFL 340 3   BOCCHETT CONICI FF</v>
          </cell>
        </row>
        <row r="831">
          <cell r="D831" t="str">
            <v>030340114</v>
          </cell>
          <cell r="E831" t="str">
            <v>AFL 340 4   BOCCHETT CONICI FF</v>
          </cell>
        </row>
        <row r="832">
          <cell r="D832" t="str">
            <v>030341017</v>
          </cell>
          <cell r="E832" t="str">
            <v>AFL 341 3/8 BOCCHETT CONICI MF</v>
          </cell>
        </row>
        <row r="833">
          <cell r="D833" t="str">
            <v>030341021</v>
          </cell>
          <cell r="E833" t="str">
            <v>AFL 341 1/2  BOCCHET CONICI MF</v>
          </cell>
        </row>
        <row r="834">
          <cell r="D834" t="str">
            <v>030341026</v>
          </cell>
          <cell r="E834" t="str">
            <v>AFL 341 3/4  BOCCHET CONICI MF</v>
          </cell>
        </row>
        <row r="835">
          <cell r="D835" t="str">
            <v>030341033</v>
          </cell>
          <cell r="E835" t="str">
            <v>AFL 341 1   BOCCHETT CONICI MF</v>
          </cell>
        </row>
        <row r="836">
          <cell r="D836" t="str">
            <v>030341042</v>
          </cell>
          <cell r="E836" t="str">
            <v>AFL 341 1.1/4  BOCCH CONICI MF</v>
          </cell>
        </row>
        <row r="837">
          <cell r="D837" t="str">
            <v>030341048</v>
          </cell>
          <cell r="E837" t="str">
            <v>AFL 341 1.1/2  BOCCH CONICI MF</v>
          </cell>
        </row>
        <row r="838">
          <cell r="D838" t="str">
            <v>030341060</v>
          </cell>
          <cell r="E838" t="str">
            <v>AFL 341 2   BOCCHETT CONICI MF</v>
          </cell>
        </row>
        <row r="839">
          <cell r="D839" t="str">
            <v>030341076</v>
          </cell>
          <cell r="E839" t="str">
            <v>AFL 341 2.1/2  BOCCH CONICI MF</v>
          </cell>
        </row>
        <row r="840">
          <cell r="D840" t="str">
            <v>030341088</v>
          </cell>
          <cell r="E840" t="str">
            <v>AFL 341 3   BOCCHETT CONICI MF</v>
          </cell>
        </row>
        <row r="841">
          <cell r="D841" t="str">
            <v>030341114</v>
          </cell>
          <cell r="E841" t="str">
            <v>AFL 341 4   BOCCHETT CONICI MF</v>
          </cell>
        </row>
        <row r="842">
          <cell r="D842" t="str">
            <v>030350020</v>
          </cell>
          <cell r="E842" t="str">
            <v>AFL 650 20 1/2     GIUNTO PE F</v>
          </cell>
        </row>
        <row r="843">
          <cell r="D843" t="str">
            <v>030350025</v>
          </cell>
          <cell r="E843" t="str">
            <v>AFL 650 25 3/4     GIUNTO PE F</v>
          </cell>
        </row>
        <row r="844">
          <cell r="D844" t="str">
            <v>030350032</v>
          </cell>
          <cell r="E844" t="str">
            <v>AFL 650 32 1       GIUNTO PE F</v>
          </cell>
        </row>
        <row r="845">
          <cell r="D845" t="str">
            <v>030350040</v>
          </cell>
          <cell r="E845" t="str">
            <v>AFL 650 40 1.1/4   GIUNTO PE F</v>
          </cell>
        </row>
        <row r="846">
          <cell r="D846" t="str">
            <v>030350050</v>
          </cell>
          <cell r="E846" t="str">
            <v>AFL 650 50 1.1/2   GIUNTO PE F</v>
          </cell>
        </row>
        <row r="847">
          <cell r="D847" t="str">
            <v>030350063</v>
          </cell>
          <cell r="E847" t="str">
            <v>AFL 650 63 2       GIUNTO PE F</v>
          </cell>
        </row>
        <row r="848">
          <cell r="D848" t="str">
            <v>030350075</v>
          </cell>
          <cell r="E848" t="str">
            <v>AFL 650 75 2.1/2   GIUNTO PE F</v>
          </cell>
        </row>
        <row r="849">
          <cell r="D849" t="str">
            <v>030350090</v>
          </cell>
          <cell r="E849" t="str">
            <v>AFL 650 90 3       GIUNTO PE F</v>
          </cell>
        </row>
        <row r="850">
          <cell r="D850" t="str">
            <v>030350110</v>
          </cell>
          <cell r="E850" t="str">
            <v>AFL 650 110 4      GIUNTO PE F</v>
          </cell>
        </row>
        <row r="851">
          <cell r="D851" t="str">
            <v>030351020</v>
          </cell>
          <cell r="E851" t="str">
            <v>AFL 651 20 1/2     GIUNTO PE M</v>
          </cell>
        </row>
        <row r="852">
          <cell r="D852" t="str">
            <v>030351025</v>
          </cell>
          <cell r="E852" t="str">
            <v>AFL 651 25 3/4     GIUNTO PE M</v>
          </cell>
        </row>
        <row r="853">
          <cell r="D853" t="str">
            <v>030351032</v>
          </cell>
          <cell r="E853" t="str">
            <v>AFL 651 32 1       GIUNTO PE M</v>
          </cell>
        </row>
        <row r="854">
          <cell r="D854" t="str">
            <v>030351040</v>
          </cell>
          <cell r="E854" t="str">
            <v>AFL 651 40 1.1/4   GIUNTO PE M</v>
          </cell>
        </row>
        <row r="855">
          <cell r="D855" t="str">
            <v>030351050</v>
          </cell>
          <cell r="E855" t="str">
            <v>AFL 651 50 1.1/2   GIUNTO PE M</v>
          </cell>
        </row>
        <row r="856">
          <cell r="D856" t="str">
            <v>030351063</v>
          </cell>
          <cell r="E856" t="str">
            <v>AFL 651 63 2       GIUNTO PE M</v>
          </cell>
        </row>
        <row r="857">
          <cell r="D857" t="str">
            <v>030351075</v>
          </cell>
          <cell r="E857" t="str">
            <v>AFL 651 75 2.1/2   GIUNTO PE M</v>
          </cell>
        </row>
        <row r="858">
          <cell r="D858" t="str">
            <v>030351090</v>
          </cell>
          <cell r="E858" t="str">
            <v>AFL 651 90 3       GIUNTO PE M</v>
          </cell>
        </row>
        <row r="859">
          <cell r="D859" t="str">
            <v>030351110</v>
          </cell>
          <cell r="E859" t="str">
            <v>AFL 651 110 4      GIUNTO PE M</v>
          </cell>
        </row>
        <row r="860">
          <cell r="D860" t="str">
            <v>030529017</v>
          </cell>
          <cell r="E860" t="str">
            <v>AFL 529 3/8       MANICOTTO MF</v>
          </cell>
        </row>
        <row r="861">
          <cell r="D861" t="str">
            <v>030529021</v>
          </cell>
          <cell r="E861" t="str">
            <v>AFL 529 1/2       MANICOTTO MF</v>
          </cell>
        </row>
        <row r="862">
          <cell r="D862" t="str">
            <v>030529026</v>
          </cell>
          <cell r="E862" t="str">
            <v>AFL 529 3/4       MANICOTTO MF</v>
          </cell>
        </row>
        <row r="863">
          <cell r="D863" t="str">
            <v>030529033</v>
          </cell>
          <cell r="E863" t="str">
            <v>AFL 529 1         MANICOTTO MF</v>
          </cell>
        </row>
        <row r="864">
          <cell r="D864" t="str">
            <v>030529042</v>
          </cell>
          <cell r="E864" t="str">
            <v>AFL 529 1.1/4     MANICOTTO MF</v>
          </cell>
        </row>
        <row r="865">
          <cell r="D865" t="str">
            <v>030529048</v>
          </cell>
          <cell r="E865" t="str">
            <v>AFL 529 1.1/2     MANICOTTO MF</v>
          </cell>
        </row>
        <row r="866">
          <cell r="D866" t="str">
            <v>030529060</v>
          </cell>
          <cell r="E866" t="str">
            <v>AFL 529 2         MANICOTTO MF</v>
          </cell>
        </row>
        <row r="867">
          <cell r="D867" t="str">
            <v>030660020</v>
          </cell>
          <cell r="E867" t="str">
            <v>AFL 660 20         BIGIUNTO PE</v>
          </cell>
        </row>
        <row r="868">
          <cell r="D868" t="str">
            <v>030660025</v>
          </cell>
          <cell r="E868" t="str">
            <v>AFL 660 25         BIGIUNTO PE</v>
          </cell>
        </row>
        <row r="869">
          <cell r="D869" t="str">
            <v>030660032</v>
          </cell>
          <cell r="E869" t="str">
            <v>AFL 660 32         BIGIUNTO PE</v>
          </cell>
        </row>
        <row r="870">
          <cell r="D870" t="str">
            <v>030660040</v>
          </cell>
          <cell r="E870" t="str">
            <v>AFL 660 40         BIGIUNTO PE</v>
          </cell>
        </row>
        <row r="871">
          <cell r="D871" t="str">
            <v>030660050</v>
          </cell>
          <cell r="E871" t="str">
            <v>AFL 660 50         BIGIUNTO PE</v>
          </cell>
        </row>
        <row r="872">
          <cell r="D872" t="str">
            <v>030660063</v>
          </cell>
          <cell r="E872" t="str">
            <v>AFL 660 63         BIGIUNTO PE</v>
          </cell>
        </row>
        <row r="873">
          <cell r="D873" t="str">
            <v>030751021</v>
          </cell>
          <cell r="E873" t="str">
            <v>AFL 751 1/2 GIUNTO FE M</v>
          </cell>
        </row>
        <row r="874">
          <cell r="D874" t="str">
            <v>030751026</v>
          </cell>
          <cell r="E874" t="str">
            <v>AFL 751 3/4 GIUNTO FE M</v>
          </cell>
        </row>
        <row r="875">
          <cell r="D875" t="str">
            <v>030751033</v>
          </cell>
          <cell r="E875" t="str">
            <v>AFL 751 1 GIUNTO FE M</v>
          </cell>
        </row>
        <row r="876">
          <cell r="D876" t="str">
            <v>030751042</v>
          </cell>
          <cell r="E876" t="str">
            <v>AFL 751 1.1/4 GIUNTO FE M</v>
          </cell>
        </row>
        <row r="877">
          <cell r="D877" t="str">
            <v>030751048</v>
          </cell>
          <cell r="E877" t="str">
            <v>AFL 751 1.1/2 GIUNTO FE M</v>
          </cell>
        </row>
        <row r="878">
          <cell r="D878" t="str">
            <v>030751060</v>
          </cell>
          <cell r="E878" t="str">
            <v>AFL 751 2 GIUNTO FE M</v>
          </cell>
        </row>
        <row r="879">
          <cell r="D879" t="str">
            <v>030760021</v>
          </cell>
          <cell r="E879" t="str">
            <v>AFL 760 1/2        BIGIUNTO FE</v>
          </cell>
        </row>
        <row r="880">
          <cell r="D880" t="str">
            <v>030760026</v>
          </cell>
          <cell r="E880" t="str">
            <v>AFL 760 3/4        BIGIUNTO FE</v>
          </cell>
        </row>
        <row r="881">
          <cell r="D881" t="str">
            <v>030760033</v>
          </cell>
          <cell r="E881" t="str">
            <v>AFL 760 1          BIGIUNTO FE</v>
          </cell>
        </row>
        <row r="882">
          <cell r="D882" t="str">
            <v>030760042</v>
          </cell>
          <cell r="E882" t="str">
            <v>AFL 760 1.1/4      BIGIUNTO FE</v>
          </cell>
        </row>
        <row r="883">
          <cell r="D883" t="str">
            <v>030760048</v>
          </cell>
          <cell r="E883" t="str">
            <v>AFL 760 1.1/2      BIGIUNTO FE</v>
          </cell>
        </row>
        <row r="884">
          <cell r="D884" t="str">
            <v>030760060</v>
          </cell>
          <cell r="E884" t="str">
            <v>AFL 760 2          BIGIUNTO FE</v>
          </cell>
        </row>
        <row r="885">
          <cell r="D885" t="str">
            <v>03092R026021</v>
          </cell>
          <cell r="E885" t="str">
            <v>AFL 92 3/4 1/2   GOMITO RID MF</v>
          </cell>
        </row>
        <row r="886">
          <cell r="D886" t="str">
            <v>03092R033026</v>
          </cell>
          <cell r="E886" t="str">
            <v>AFL 92 1 3/4     GOMITO RID MF</v>
          </cell>
        </row>
        <row r="887">
          <cell r="D887" t="str">
            <v>032001021</v>
          </cell>
          <cell r="E887" t="str">
            <v>GTW 1 1/2                CURVA</v>
          </cell>
        </row>
        <row r="888">
          <cell r="D888" t="str">
            <v>032001026</v>
          </cell>
          <cell r="E888" t="str">
            <v>GTW 1 3/4                CURVA</v>
          </cell>
        </row>
        <row r="889">
          <cell r="D889" t="str">
            <v>032001033</v>
          </cell>
          <cell r="E889" t="str">
            <v>GTW 1 1                  CURVA</v>
          </cell>
        </row>
        <row r="890">
          <cell r="D890" t="str">
            <v>032001042</v>
          </cell>
          <cell r="E890" t="str">
            <v>GTW 1 1.1/4              CURVA</v>
          </cell>
        </row>
        <row r="891">
          <cell r="D891" t="str">
            <v>032001048</v>
          </cell>
          <cell r="E891" t="str">
            <v>GTW 1 1.1/2              CURVA</v>
          </cell>
        </row>
        <row r="892">
          <cell r="D892" t="str">
            <v>032001060</v>
          </cell>
          <cell r="E892" t="str">
            <v>GTW 1 2                  CURVA</v>
          </cell>
        </row>
        <row r="893">
          <cell r="D893" t="str">
            <v>032001076</v>
          </cell>
          <cell r="E893" t="str">
            <v>GTW 1 2.1/2              CURVA</v>
          </cell>
        </row>
        <row r="894">
          <cell r="D894" t="str">
            <v>032001088</v>
          </cell>
          <cell r="E894" t="str">
            <v>GTW 1 3                  CURVA</v>
          </cell>
        </row>
        <row r="895">
          <cell r="D895" t="str">
            <v>032001114</v>
          </cell>
          <cell r="E895" t="str">
            <v>GTW 1 4                  CURVA</v>
          </cell>
        </row>
        <row r="896">
          <cell r="D896" t="str">
            <v>032002021</v>
          </cell>
          <cell r="E896" t="str">
            <v>GTW 2 1/2                CURVA</v>
          </cell>
        </row>
        <row r="897">
          <cell r="D897" t="str">
            <v>032002026</v>
          </cell>
          <cell r="E897" t="str">
            <v>GTW 2 3/4                CURVA</v>
          </cell>
        </row>
        <row r="898">
          <cell r="D898" t="str">
            <v>032002033</v>
          </cell>
          <cell r="E898" t="str">
            <v>GTW 2 1                  CURVA</v>
          </cell>
        </row>
        <row r="899">
          <cell r="D899" t="str">
            <v>032002042</v>
          </cell>
          <cell r="E899" t="str">
            <v>GTW 2 1.1/4              CURVA</v>
          </cell>
        </row>
        <row r="900">
          <cell r="D900" t="str">
            <v>032002048</v>
          </cell>
          <cell r="E900" t="str">
            <v>GTW 2 1.1/2              CURVA</v>
          </cell>
        </row>
        <row r="901">
          <cell r="D901" t="str">
            <v>032002060</v>
          </cell>
          <cell r="E901" t="str">
            <v>GTW 2 2                  CURVA</v>
          </cell>
        </row>
        <row r="902">
          <cell r="D902" t="str">
            <v>032002076</v>
          </cell>
          <cell r="E902" t="str">
            <v>GTW 2 2.1/2              CURVA</v>
          </cell>
        </row>
        <row r="903">
          <cell r="D903" t="str">
            <v>032002088</v>
          </cell>
          <cell r="E903" t="str">
            <v>GTW 2 3                  CURVA</v>
          </cell>
        </row>
        <row r="904">
          <cell r="D904" t="str">
            <v>032002114</v>
          </cell>
          <cell r="E904" t="str">
            <v>GTW 2 4                  CURVA</v>
          </cell>
        </row>
        <row r="905">
          <cell r="D905" t="str">
            <v>032085021</v>
          </cell>
          <cell r="E905" t="str">
            <v>GTW 85 1/2               CURVA</v>
          </cell>
        </row>
        <row r="906">
          <cell r="D906" t="str">
            <v>032085026</v>
          </cell>
          <cell r="E906" t="str">
            <v>GTW 85 3/4               CURVA</v>
          </cell>
        </row>
        <row r="907">
          <cell r="D907" t="str">
            <v>032090017</v>
          </cell>
          <cell r="E907" t="str">
            <v>GTW 90 3/8              GOMITO</v>
          </cell>
        </row>
        <row r="908">
          <cell r="D908" t="str">
            <v>032090021</v>
          </cell>
          <cell r="E908" t="str">
            <v>GTW 90 1/2              GOMITO</v>
          </cell>
        </row>
        <row r="909">
          <cell r="D909" t="str">
            <v>032090026</v>
          </cell>
          <cell r="E909" t="str">
            <v>GTW 90 3/4              GOMITO</v>
          </cell>
        </row>
        <row r="910">
          <cell r="D910" t="str">
            <v>032090033</v>
          </cell>
          <cell r="E910" t="str">
            <v>GTW 90 1                GOMITO</v>
          </cell>
        </row>
        <row r="911">
          <cell r="D911" t="str">
            <v>032090042</v>
          </cell>
          <cell r="E911" t="str">
            <v>GTW 90 1.1/4            GOMITO</v>
          </cell>
        </row>
        <row r="912">
          <cell r="D912" t="str">
            <v>032090048</v>
          </cell>
          <cell r="E912" t="str">
            <v>GTW 90 1.1/2            GOMITO</v>
          </cell>
        </row>
        <row r="913">
          <cell r="D913" t="str">
            <v>032090060</v>
          </cell>
          <cell r="E913" t="str">
            <v>GTW 90 2                GOMITO</v>
          </cell>
        </row>
        <row r="914">
          <cell r="D914" t="str">
            <v>032090076</v>
          </cell>
          <cell r="E914" t="str">
            <v>GTW 90 2.1/2            GOMITO</v>
          </cell>
        </row>
        <row r="915">
          <cell r="D915" t="str">
            <v>032090088</v>
          </cell>
          <cell r="E915" t="str">
            <v>GTW 90 3                GOMITO</v>
          </cell>
        </row>
        <row r="916">
          <cell r="D916" t="str">
            <v>032090114</v>
          </cell>
          <cell r="E916" t="str">
            <v>GTW 90 4                GOMITO</v>
          </cell>
        </row>
        <row r="917">
          <cell r="D917" t="str">
            <v>032092017</v>
          </cell>
          <cell r="E917" t="str">
            <v>GTW 92 3/8              GOMITO</v>
          </cell>
        </row>
        <row r="918">
          <cell r="D918" t="str">
            <v>032092021</v>
          </cell>
          <cell r="E918" t="str">
            <v>GTW 92 1/2              GOMITO</v>
          </cell>
        </row>
        <row r="919">
          <cell r="D919" t="str">
            <v>032092026</v>
          </cell>
          <cell r="E919" t="str">
            <v>GTW 92 3/4              GOMITO</v>
          </cell>
        </row>
        <row r="920">
          <cell r="D920" t="str">
            <v>032092033</v>
          </cell>
          <cell r="E920" t="str">
            <v>GTW 92 1                GOMITO</v>
          </cell>
        </row>
        <row r="921">
          <cell r="D921" t="str">
            <v>032092042</v>
          </cell>
          <cell r="E921" t="str">
            <v>GTW 92 1.1/4            GOMITO</v>
          </cell>
        </row>
        <row r="922">
          <cell r="D922" t="str">
            <v>032092048</v>
          </cell>
          <cell r="E922" t="str">
            <v>GTW 92 1.1/2            GOMITO</v>
          </cell>
        </row>
        <row r="923">
          <cell r="D923" t="str">
            <v>032092060</v>
          </cell>
          <cell r="E923" t="str">
            <v>GTW 92 2                GOMITO</v>
          </cell>
        </row>
        <row r="924">
          <cell r="D924" t="str">
            <v>032092076</v>
          </cell>
          <cell r="E924" t="str">
            <v>GTW 92 2.1/2            GOMITO</v>
          </cell>
        </row>
        <row r="925">
          <cell r="D925" t="str">
            <v>032092088</v>
          </cell>
          <cell r="E925" t="str">
            <v>GTW 92 3                GOMITO</v>
          </cell>
        </row>
        <row r="926">
          <cell r="D926" t="str">
            <v>032092114</v>
          </cell>
          <cell r="E926" t="str">
            <v>GTW 92 4                GOMITO</v>
          </cell>
        </row>
        <row r="927">
          <cell r="D927" t="str">
            <v>032096021</v>
          </cell>
          <cell r="E927" t="str">
            <v>GTW 96 1/2              GOMITO</v>
          </cell>
        </row>
        <row r="928">
          <cell r="D928" t="str">
            <v>032096026</v>
          </cell>
          <cell r="E928" t="str">
            <v>GTW 96 3/4              GOMITO</v>
          </cell>
        </row>
        <row r="929">
          <cell r="D929" t="str">
            <v>032096033</v>
          </cell>
          <cell r="E929" t="str">
            <v>GTW 96 1                GOMITO</v>
          </cell>
        </row>
        <row r="930">
          <cell r="D930" t="str">
            <v>032096042</v>
          </cell>
          <cell r="E930" t="str">
            <v>GTW 96 1.1/4            GOMITO</v>
          </cell>
        </row>
        <row r="931">
          <cell r="D931" t="str">
            <v>032096048</v>
          </cell>
          <cell r="E931" t="str">
            <v>GTW 96 1.1/2            GOMITO</v>
          </cell>
        </row>
        <row r="932">
          <cell r="D932" t="str">
            <v>032096060</v>
          </cell>
          <cell r="E932" t="str">
            <v>GTW 96 2                GOMITO</v>
          </cell>
        </row>
        <row r="933">
          <cell r="D933" t="str">
            <v>032098021</v>
          </cell>
          <cell r="E933" t="str">
            <v>GTW 98 1/2              GOMITO</v>
          </cell>
        </row>
        <row r="934">
          <cell r="D934" t="str">
            <v>032098026</v>
          </cell>
          <cell r="E934" t="str">
            <v>GTW 98 3/4              GOMITO</v>
          </cell>
        </row>
        <row r="935">
          <cell r="D935" t="str">
            <v>032098033</v>
          </cell>
          <cell r="E935" t="str">
            <v>GTW 98 1                GOMITO</v>
          </cell>
        </row>
        <row r="936">
          <cell r="D936" t="str">
            <v>032098042</v>
          </cell>
          <cell r="E936" t="str">
            <v>GTW 98 1.1/4            GOMITO</v>
          </cell>
        </row>
        <row r="937">
          <cell r="D937" t="str">
            <v>032098048</v>
          </cell>
          <cell r="E937" t="str">
            <v>GTW 98 1.1/2            GOMITO</v>
          </cell>
        </row>
        <row r="938">
          <cell r="D938" t="str">
            <v>032098060</v>
          </cell>
          <cell r="E938" t="str">
            <v>GTW 98 2                GOMITO</v>
          </cell>
        </row>
        <row r="939">
          <cell r="D939" t="str">
            <v>03209R021017</v>
          </cell>
          <cell r="E939" t="str">
            <v>GTW 90R 1/2 3/8         GOMITO</v>
          </cell>
        </row>
        <row r="940">
          <cell r="D940" t="str">
            <v>03209R026017</v>
          </cell>
          <cell r="E940" t="str">
            <v>GTW 90R 3/4 3/8         GOMITO</v>
          </cell>
        </row>
        <row r="941">
          <cell r="D941" t="str">
            <v>03209R026021</v>
          </cell>
          <cell r="E941" t="str">
            <v>GTW 90R 3/4 1/2         GOMITO</v>
          </cell>
        </row>
        <row r="942">
          <cell r="D942" t="str">
            <v>03209R033021</v>
          </cell>
          <cell r="E942" t="str">
            <v>GTW 90R 1 1/2           GOMITO</v>
          </cell>
        </row>
        <row r="943">
          <cell r="D943" t="str">
            <v>03209R033026</v>
          </cell>
          <cell r="E943" t="str">
            <v>GTW 90R 1 3/4           GOMITO</v>
          </cell>
        </row>
        <row r="944">
          <cell r="D944" t="str">
            <v>03209R042033</v>
          </cell>
          <cell r="E944" t="str">
            <v>GTW 90R 1.1/4 1         GOMITO</v>
          </cell>
        </row>
        <row r="945">
          <cell r="D945" t="str">
            <v>032120021</v>
          </cell>
          <cell r="E945" t="str">
            <v>GTW 120 1/2          GOMITO 45</v>
          </cell>
        </row>
        <row r="946">
          <cell r="D946" t="str">
            <v>032120026</v>
          </cell>
          <cell r="E946" t="str">
            <v>GTW 120 3/4          GOMITO 45</v>
          </cell>
        </row>
        <row r="947">
          <cell r="D947" t="str">
            <v>032120033</v>
          </cell>
          <cell r="E947" t="str">
            <v>GTW 120 1            GOMITO 45</v>
          </cell>
        </row>
        <row r="948">
          <cell r="D948" t="str">
            <v>032120042</v>
          </cell>
          <cell r="E948" t="str">
            <v>GTW 120 1.1/4        GOMITO 45</v>
          </cell>
        </row>
        <row r="949">
          <cell r="D949" t="str">
            <v>032120048</v>
          </cell>
          <cell r="E949" t="str">
            <v>GTW 120 1.1/2        GOMITO 45</v>
          </cell>
        </row>
        <row r="950">
          <cell r="D950" t="str">
            <v>032120060</v>
          </cell>
          <cell r="E950" t="str">
            <v>GTW 120 2            GOMITO 45</v>
          </cell>
        </row>
        <row r="951">
          <cell r="D951" t="str">
            <v>032130014</v>
          </cell>
          <cell r="E951" t="str">
            <v>GTW 130 1/4                 TI</v>
          </cell>
        </row>
        <row r="952">
          <cell r="D952" t="str">
            <v>032130017</v>
          </cell>
          <cell r="E952" t="str">
            <v>GTW 130 3/8                 TI</v>
          </cell>
        </row>
        <row r="953">
          <cell r="D953" t="str">
            <v>032130021</v>
          </cell>
          <cell r="E953" t="str">
            <v>GTW 130 1/2                 TI</v>
          </cell>
        </row>
        <row r="954">
          <cell r="D954" t="str">
            <v>032130026</v>
          </cell>
          <cell r="E954" t="str">
            <v>GTW 130 3/4                 TI</v>
          </cell>
        </row>
        <row r="955">
          <cell r="D955" t="str">
            <v>032130033</v>
          </cell>
          <cell r="E955" t="str">
            <v>GTW 130 1                   TI</v>
          </cell>
        </row>
        <row r="956">
          <cell r="D956" t="str">
            <v>032130042</v>
          </cell>
          <cell r="E956" t="str">
            <v>GTW 130 1.1/4               TI</v>
          </cell>
        </row>
        <row r="957">
          <cell r="D957" t="str">
            <v>032130048</v>
          </cell>
          <cell r="E957" t="str">
            <v>GTW 130 1.1/2               TI</v>
          </cell>
        </row>
        <row r="958">
          <cell r="D958" t="str">
            <v>032130060</v>
          </cell>
          <cell r="E958" t="str">
            <v>GTW 130 2                   TI</v>
          </cell>
        </row>
        <row r="959">
          <cell r="D959" t="str">
            <v>032130076</v>
          </cell>
          <cell r="E959" t="str">
            <v>GTW 130 2.1/2               TI</v>
          </cell>
        </row>
        <row r="960">
          <cell r="D960" t="str">
            <v>032130088</v>
          </cell>
          <cell r="E960" t="str">
            <v>GTW 130 3                   TI</v>
          </cell>
        </row>
        <row r="961">
          <cell r="D961" t="str">
            <v>032130114</v>
          </cell>
          <cell r="E961" t="str">
            <v>GTW 130 4                   TI</v>
          </cell>
        </row>
        <row r="962">
          <cell r="D962" t="str">
            <v>03213R021048021</v>
          </cell>
          <cell r="E962" t="str">
            <v>GTW 130 1/2 1.1/2 1/2       TI</v>
          </cell>
        </row>
        <row r="963">
          <cell r="D963" t="str">
            <v>03213R026021026</v>
          </cell>
          <cell r="E963" t="str">
            <v>GTW 130 3/4 1/2 3/4         TI</v>
          </cell>
        </row>
        <row r="964">
          <cell r="D964" t="str">
            <v>03213R033021033</v>
          </cell>
          <cell r="E964" t="str">
            <v>GTW 130 1 1/2 1             TI</v>
          </cell>
        </row>
        <row r="965">
          <cell r="D965" t="str">
            <v>03213R033026033</v>
          </cell>
          <cell r="E965" t="str">
            <v>GTW 130 1 3/4 1             TI</v>
          </cell>
        </row>
        <row r="966">
          <cell r="D966" t="str">
            <v>03213R042021042</v>
          </cell>
          <cell r="E966" t="str">
            <v>GTW 130 1.1/4 1/2 1.1/4     TI</v>
          </cell>
        </row>
        <row r="967">
          <cell r="D967" t="str">
            <v>03213R042026042</v>
          </cell>
          <cell r="E967" t="str">
            <v>GTW 130 1.1/4 3/4 1.1/4     TI</v>
          </cell>
        </row>
        <row r="968">
          <cell r="D968" t="str">
            <v>03213R042033042</v>
          </cell>
          <cell r="E968" t="str">
            <v>GTW 130 1.1/4 1 1.1/4       TI</v>
          </cell>
        </row>
        <row r="969">
          <cell r="D969" t="str">
            <v>03213R048021048</v>
          </cell>
          <cell r="E969" t="str">
            <v>GTW 130 1.1/2 1/2 1.1/2     TI</v>
          </cell>
        </row>
        <row r="970">
          <cell r="D970" t="str">
            <v>03213R048026048</v>
          </cell>
          <cell r="E970" t="str">
            <v>GTW 130 1.1/2 3/4 1.1/2     TI</v>
          </cell>
        </row>
        <row r="971">
          <cell r="D971" t="str">
            <v>03213R048033033</v>
          </cell>
          <cell r="E971" t="str">
            <v>GTW 130 1.1/2 1 1           TI</v>
          </cell>
        </row>
        <row r="972">
          <cell r="D972" t="str">
            <v>03213R048033048</v>
          </cell>
          <cell r="E972" t="str">
            <v>GTW 130 1.1/2 1 1.1/2       TI</v>
          </cell>
        </row>
        <row r="973">
          <cell r="D973" t="str">
            <v>03213R048042048</v>
          </cell>
          <cell r="E973" t="str">
            <v>GTW 130 1.1/2 1.1/4 1.1/2   TI</v>
          </cell>
        </row>
        <row r="974">
          <cell r="D974" t="str">
            <v>03213R060026060</v>
          </cell>
          <cell r="E974" t="str">
            <v>GTW 130 2 3/4 2             TI</v>
          </cell>
        </row>
        <row r="975">
          <cell r="D975" t="str">
            <v>03213R060033060</v>
          </cell>
          <cell r="E975" t="str">
            <v>GTW 130 2 1 2               TI</v>
          </cell>
        </row>
        <row r="976">
          <cell r="D976" t="str">
            <v>03213R060048060</v>
          </cell>
          <cell r="E976" t="str">
            <v>GTW 130 2 1.1/2 2           TI</v>
          </cell>
        </row>
        <row r="977">
          <cell r="D977" t="str">
            <v>032180021</v>
          </cell>
          <cell r="E977" t="str">
            <v>GTW 180 1/2          CROCE</v>
          </cell>
        </row>
        <row r="978">
          <cell r="D978" t="str">
            <v>032180026</v>
          </cell>
          <cell r="E978" t="str">
            <v>GTW 180 3/4          CROCE</v>
          </cell>
        </row>
        <row r="979">
          <cell r="D979" t="str">
            <v>032180033</v>
          </cell>
          <cell r="E979" t="str">
            <v>GTW 180 1            CROCE</v>
          </cell>
        </row>
        <row r="980">
          <cell r="D980" t="str">
            <v>032180042</v>
          </cell>
          <cell r="E980" t="str">
            <v>GTW 180 1.1/4        CROCE</v>
          </cell>
        </row>
        <row r="981">
          <cell r="D981" t="str">
            <v>032180048</v>
          </cell>
          <cell r="E981" t="str">
            <v>GTW 180 1.1/2        CROCE</v>
          </cell>
        </row>
        <row r="982">
          <cell r="D982" t="str">
            <v>032180060</v>
          </cell>
          <cell r="E982" t="str">
            <v>GTW 180 2            CROCE</v>
          </cell>
        </row>
        <row r="983">
          <cell r="D983" t="str">
            <v>032180076</v>
          </cell>
          <cell r="E983" t="str">
            <v>GTW 180 2.1/2        CROCE</v>
          </cell>
        </row>
        <row r="984">
          <cell r="D984" t="str">
            <v>032180088</v>
          </cell>
          <cell r="E984" t="str">
            <v>GTW 180 3            CROCE</v>
          </cell>
        </row>
        <row r="985">
          <cell r="D985" t="str">
            <v>032221021</v>
          </cell>
          <cell r="E985" t="str">
            <v>GTW 221 1/2      DISTRIBUZIONE</v>
          </cell>
        </row>
        <row r="986">
          <cell r="D986" t="str">
            <v>032221026</v>
          </cell>
          <cell r="E986" t="str">
            <v>GTW 221 3/4      DISTRIBUZIONE</v>
          </cell>
        </row>
        <row r="987">
          <cell r="D987" t="str">
            <v>032221033</v>
          </cell>
          <cell r="E987" t="str">
            <v>GTW 221 1        DISTRIBUZIONE</v>
          </cell>
        </row>
        <row r="988">
          <cell r="D988" t="str">
            <v>032221042</v>
          </cell>
          <cell r="E988" t="str">
            <v>GTW 221 1.1/4    DISTRIBUZIONE</v>
          </cell>
        </row>
        <row r="989">
          <cell r="D989" t="str">
            <v>032221048</v>
          </cell>
          <cell r="E989" t="str">
            <v>GTW 221 1.1/2    DISTRIBUZIONE</v>
          </cell>
        </row>
        <row r="990">
          <cell r="D990" t="str">
            <v>032221060</v>
          </cell>
          <cell r="E990" t="str">
            <v>GTW 221 2        DISTRIBUZIONE</v>
          </cell>
        </row>
        <row r="991">
          <cell r="D991" t="str">
            <v>032223033</v>
          </cell>
          <cell r="E991" t="str">
            <v>GTW 223 1            GOMITO 3V</v>
          </cell>
        </row>
        <row r="992">
          <cell r="D992" t="str">
            <v>032240026021</v>
          </cell>
          <cell r="E992" t="str">
            <v>GTW 240 3/4 1/2      MANICOTTO</v>
          </cell>
        </row>
        <row r="993">
          <cell r="D993" t="str">
            <v>032240033021</v>
          </cell>
          <cell r="E993" t="str">
            <v>GTW 240 1 1/2        MANICOTTO</v>
          </cell>
        </row>
        <row r="994">
          <cell r="D994" t="str">
            <v>032240033026</v>
          </cell>
          <cell r="E994" t="str">
            <v>GTW 240 1 3/4        MANICOTTO</v>
          </cell>
        </row>
        <row r="995">
          <cell r="D995" t="str">
            <v>032240042026</v>
          </cell>
          <cell r="E995" t="str">
            <v>GTW 240 1.1/4 3/4    MANICOTTO</v>
          </cell>
        </row>
        <row r="996">
          <cell r="D996" t="str">
            <v>032240042033</v>
          </cell>
          <cell r="E996" t="str">
            <v>GTW 240 1.1/4 1      MANICOTTO</v>
          </cell>
        </row>
        <row r="997">
          <cell r="D997" t="str">
            <v>032240048021</v>
          </cell>
          <cell r="E997" t="str">
            <v>GTW 240 1.1/2 1/2    MANICOTTO</v>
          </cell>
        </row>
        <row r="998">
          <cell r="D998" t="str">
            <v>032240048026</v>
          </cell>
          <cell r="E998" t="str">
            <v>GTW 240 1.1/2 3/4    MANICOTTO</v>
          </cell>
        </row>
        <row r="999">
          <cell r="D999" t="str">
            <v>032240048033</v>
          </cell>
          <cell r="E999" t="str">
            <v>GTW 240 1 1/2  1     MANICOTTO</v>
          </cell>
        </row>
        <row r="1000">
          <cell r="D1000" t="str">
            <v>032240048042</v>
          </cell>
          <cell r="E1000" t="str">
            <v>GTW 240 1 1/2 1 1/4  MANICOTTO</v>
          </cell>
        </row>
        <row r="1001">
          <cell r="D1001" t="str">
            <v>032240060033</v>
          </cell>
          <cell r="E1001" t="str">
            <v>GTW 240 2 1          MANICOTTO</v>
          </cell>
        </row>
        <row r="1002">
          <cell r="D1002" t="str">
            <v>032240060048</v>
          </cell>
          <cell r="E1002" t="str">
            <v>GTW 240 2 1.1/2      MANICOTTO</v>
          </cell>
        </row>
        <row r="1003">
          <cell r="D1003" t="str">
            <v>032240076060</v>
          </cell>
          <cell r="E1003" t="str">
            <v>GTW 240 2.1/2 2      MANICOTTO</v>
          </cell>
        </row>
        <row r="1004">
          <cell r="D1004" t="str">
            <v>032241017014</v>
          </cell>
          <cell r="E1004" t="str">
            <v>GTW 241 3/8 1/4      RIDUZIONE</v>
          </cell>
        </row>
        <row r="1005">
          <cell r="D1005" t="str">
            <v>032241021014</v>
          </cell>
          <cell r="E1005" t="str">
            <v>GTW 241 1/2 1/4      RIDUZIONE</v>
          </cell>
        </row>
        <row r="1006">
          <cell r="D1006" t="str">
            <v>032241021017</v>
          </cell>
          <cell r="E1006" t="str">
            <v>GTW 241 1/2 3/8      RIDUZIONE</v>
          </cell>
        </row>
        <row r="1007">
          <cell r="D1007" t="str">
            <v>032241026014</v>
          </cell>
          <cell r="E1007" t="str">
            <v>GTW 241 3/4 1/4      RIDUZIONE</v>
          </cell>
        </row>
        <row r="1008">
          <cell r="D1008" t="str">
            <v>032241026017</v>
          </cell>
          <cell r="E1008" t="str">
            <v>GTW 241 3/4 3/8      RIDUZIONE</v>
          </cell>
        </row>
        <row r="1009">
          <cell r="D1009" t="str">
            <v>032241026021</v>
          </cell>
          <cell r="E1009" t="str">
            <v>GTW 241 3/4 1/2      RIDUZIONE</v>
          </cell>
        </row>
        <row r="1010">
          <cell r="D1010" t="str">
            <v>032241033021</v>
          </cell>
          <cell r="E1010" t="str">
            <v>GTW 241 1 1/2        RIDUZIONE</v>
          </cell>
        </row>
        <row r="1011">
          <cell r="D1011" t="str">
            <v>032241033026</v>
          </cell>
          <cell r="E1011" t="str">
            <v>GTW 241 1 3/4        RIDUZIONE</v>
          </cell>
        </row>
        <row r="1012">
          <cell r="D1012" t="str">
            <v>032241042021</v>
          </cell>
          <cell r="E1012" t="str">
            <v>GTW 241 1.1/4  1/2   RIDUZIONE</v>
          </cell>
        </row>
        <row r="1013">
          <cell r="D1013" t="str">
            <v>032241042026</v>
          </cell>
          <cell r="E1013" t="str">
            <v>GTW 241 1.1/4 3/4    RIDUZIONE</v>
          </cell>
        </row>
        <row r="1014">
          <cell r="D1014" t="str">
            <v>032241042033</v>
          </cell>
          <cell r="E1014" t="str">
            <v>GTW 241 1.1/4 1      RIDUZIONE</v>
          </cell>
        </row>
        <row r="1015">
          <cell r="D1015" t="str">
            <v>032241048021</v>
          </cell>
          <cell r="E1015" t="str">
            <v>GTW 241 1.1/2 1/2    RIDUZIONE</v>
          </cell>
        </row>
        <row r="1016">
          <cell r="D1016" t="str">
            <v>032241048026</v>
          </cell>
          <cell r="E1016" t="str">
            <v>GTW 241 1.1/2 3/4    RIDUZIONE</v>
          </cell>
        </row>
        <row r="1017">
          <cell r="D1017" t="str">
            <v>032241048033</v>
          </cell>
          <cell r="E1017" t="str">
            <v>GTW 241 1.1/2 1      RIDUZIONE</v>
          </cell>
        </row>
        <row r="1018">
          <cell r="D1018" t="str">
            <v>032241048042</v>
          </cell>
          <cell r="E1018" t="str">
            <v>GTW 241 1.1/2 1.1/4  RIDUZIONE</v>
          </cell>
        </row>
        <row r="1019">
          <cell r="D1019" t="str">
            <v>032241060021</v>
          </cell>
          <cell r="E1019" t="str">
            <v>GTW 241 2 1/2        RIDUZIONE</v>
          </cell>
        </row>
        <row r="1020">
          <cell r="D1020" t="str">
            <v>032241060026</v>
          </cell>
          <cell r="E1020" t="str">
            <v>GTW 241 2 3/4        RIDUZIONE</v>
          </cell>
        </row>
        <row r="1021">
          <cell r="D1021" t="str">
            <v>032241060033</v>
          </cell>
          <cell r="E1021" t="str">
            <v>GTW 241 2 1          RIDUZIONE</v>
          </cell>
        </row>
        <row r="1022">
          <cell r="D1022" t="str">
            <v>032241060042</v>
          </cell>
          <cell r="E1022" t="str">
            <v>GTW 241 2 1.1/4      RIDUZIONE</v>
          </cell>
        </row>
        <row r="1023">
          <cell r="D1023" t="str">
            <v>032241060048</v>
          </cell>
          <cell r="E1023" t="str">
            <v>GTW 241 2 1.1/2      RIDUZIONE</v>
          </cell>
        </row>
        <row r="1024">
          <cell r="D1024" t="str">
            <v>032241076042</v>
          </cell>
          <cell r="E1024" t="str">
            <v>GTW 241 2.1/2 1.1/4  RIDUZIONE</v>
          </cell>
        </row>
        <row r="1025">
          <cell r="D1025" t="str">
            <v>032241076048</v>
          </cell>
          <cell r="E1025" t="str">
            <v>GTW 241 2.1/2 1.1/2  RIDUZIONE</v>
          </cell>
        </row>
        <row r="1026">
          <cell r="D1026" t="str">
            <v>032241076060</v>
          </cell>
          <cell r="E1026" t="str">
            <v>GTW 241 2.1/2 2      RIDUZIONE</v>
          </cell>
        </row>
        <row r="1027">
          <cell r="D1027" t="str">
            <v>032241088060</v>
          </cell>
          <cell r="E1027" t="str">
            <v>GTW 241 3 2          RIDUZIONE</v>
          </cell>
        </row>
        <row r="1028">
          <cell r="D1028" t="str">
            <v>032241088076</v>
          </cell>
          <cell r="E1028" t="str">
            <v>GTW 241 3 2.1/2      RIDUZIONE</v>
          </cell>
        </row>
        <row r="1029">
          <cell r="D1029" t="str">
            <v>032241114060</v>
          </cell>
          <cell r="E1029" t="str">
            <v>GTW 241 4 2          RIDUZIONE</v>
          </cell>
        </row>
        <row r="1030">
          <cell r="D1030" t="str">
            <v>032241114076</v>
          </cell>
          <cell r="E1030" t="str">
            <v>GTW 241 4 2.1/2      RIDUZIONE</v>
          </cell>
        </row>
        <row r="1031">
          <cell r="D1031" t="str">
            <v>032241114088</v>
          </cell>
          <cell r="E1031" t="str">
            <v>GTW 241 4 3          RIDUZIONE</v>
          </cell>
        </row>
        <row r="1032">
          <cell r="D1032" t="str">
            <v>032245017014</v>
          </cell>
          <cell r="E1032" t="str">
            <v>GTW 245 3/8 1/4         NIPPLO</v>
          </cell>
        </row>
        <row r="1033">
          <cell r="D1033" t="str">
            <v>032245026021</v>
          </cell>
          <cell r="E1033" t="str">
            <v>GTW 245 3/4 1/2         NIPPLO</v>
          </cell>
        </row>
        <row r="1034">
          <cell r="D1034" t="str">
            <v>032245033021</v>
          </cell>
          <cell r="E1034" t="str">
            <v>GTW 245 1 1/2           NIPPLO</v>
          </cell>
        </row>
        <row r="1035">
          <cell r="D1035" t="str">
            <v>032245033026</v>
          </cell>
          <cell r="E1035" t="str">
            <v>GTW 245 1 3/4           NIPPLO</v>
          </cell>
        </row>
        <row r="1036">
          <cell r="D1036" t="str">
            <v>032245042033</v>
          </cell>
          <cell r="E1036" t="str">
            <v>GTW 245 1.1/4 1         NIPPLO</v>
          </cell>
        </row>
        <row r="1037">
          <cell r="D1037" t="str">
            <v>032245048033</v>
          </cell>
          <cell r="E1037" t="str">
            <v>GTW 245 1.1/2 1         NIPPLO</v>
          </cell>
        </row>
        <row r="1038">
          <cell r="D1038" t="str">
            <v>032245060033</v>
          </cell>
          <cell r="E1038" t="str">
            <v>GTW 245 2 1             NIPPLO</v>
          </cell>
        </row>
        <row r="1039">
          <cell r="D1039" t="str">
            <v>032245060042</v>
          </cell>
          <cell r="E1039" t="str">
            <v>GTW 245 2 1.1/4         NIPPLO</v>
          </cell>
        </row>
        <row r="1040">
          <cell r="D1040" t="str">
            <v>032245060048</v>
          </cell>
          <cell r="E1040" t="str">
            <v>GTW 245 2 1.1/2         NIPPLO</v>
          </cell>
        </row>
        <row r="1041">
          <cell r="D1041" t="str">
            <v>032245076060</v>
          </cell>
          <cell r="E1041" t="str">
            <v>GTW 245 2.1/2 2         NIPPLO</v>
          </cell>
        </row>
        <row r="1042">
          <cell r="D1042" t="str">
            <v>032245088060</v>
          </cell>
          <cell r="E1042" t="str">
            <v>GTW 245 3 2             NIPPLO</v>
          </cell>
        </row>
        <row r="1043">
          <cell r="D1043" t="str">
            <v>032245088076</v>
          </cell>
          <cell r="E1043" t="str">
            <v>GTW 245 3 2.1/2         NIPPLO</v>
          </cell>
        </row>
        <row r="1044">
          <cell r="D1044" t="str">
            <v>032246026021</v>
          </cell>
          <cell r="E1044" t="str">
            <v>GTW 246 3/4 1/2      MANICOTTO</v>
          </cell>
        </row>
        <row r="1045">
          <cell r="D1045" t="str">
            <v>032246033021</v>
          </cell>
          <cell r="E1045" t="str">
            <v>GTW 246 1 1/2        MANICOTTO</v>
          </cell>
        </row>
        <row r="1046">
          <cell r="D1046" t="str">
            <v>032246033026</v>
          </cell>
          <cell r="E1046" t="str">
            <v>GTW 246 1 3/4        MANICOTTO</v>
          </cell>
        </row>
        <row r="1047">
          <cell r="D1047" t="str">
            <v>032246042033</v>
          </cell>
          <cell r="E1047" t="str">
            <v>GTW 246 1.1/4 1      MANICOTTO</v>
          </cell>
        </row>
        <row r="1048">
          <cell r="D1048" t="str">
            <v>032246048033</v>
          </cell>
          <cell r="E1048" t="str">
            <v>GTW 246 1.1/2  1     MANICOTTO</v>
          </cell>
        </row>
        <row r="1049">
          <cell r="D1049" t="str">
            <v>032246048042</v>
          </cell>
          <cell r="E1049" t="str">
            <v>GTW 246 1.1/2  1.1/4 MANICOTTO</v>
          </cell>
        </row>
        <row r="1050">
          <cell r="D1050" t="str">
            <v>032246060048</v>
          </cell>
          <cell r="E1050" t="str">
            <v>GTW 246 2 1.1/2      MANICOTTO</v>
          </cell>
        </row>
        <row r="1051">
          <cell r="D1051" t="str">
            <v>032270014</v>
          </cell>
          <cell r="E1051" t="str">
            <v>GTW 270 1/4          MANICOTTO</v>
          </cell>
        </row>
        <row r="1052">
          <cell r="D1052" t="str">
            <v>032270017</v>
          </cell>
          <cell r="E1052" t="str">
            <v>GTW 270 3/8          MANICOTTO</v>
          </cell>
        </row>
        <row r="1053">
          <cell r="D1053" t="str">
            <v>032270021</v>
          </cell>
          <cell r="E1053" t="str">
            <v>GTW 270 1/2          MANICOTTO</v>
          </cell>
        </row>
        <row r="1054">
          <cell r="D1054" t="str">
            <v>032270026</v>
          </cell>
          <cell r="E1054" t="str">
            <v>GTW 270 3/4          MANICOTTO</v>
          </cell>
        </row>
        <row r="1055">
          <cell r="D1055" t="str">
            <v>032270033</v>
          </cell>
          <cell r="E1055" t="str">
            <v>GTW 270 1            MANICOTTO</v>
          </cell>
        </row>
        <row r="1056">
          <cell r="D1056" t="str">
            <v>032270042</v>
          </cell>
          <cell r="E1056" t="str">
            <v>GTW 270 1.1/4        MANICOTTO</v>
          </cell>
        </row>
        <row r="1057">
          <cell r="D1057" t="str">
            <v>032270048</v>
          </cell>
          <cell r="E1057" t="str">
            <v>GTW 270 1.1/2        MANICOTTO</v>
          </cell>
        </row>
        <row r="1058">
          <cell r="D1058" t="str">
            <v>032270060</v>
          </cell>
          <cell r="E1058" t="str">
            <v>GTW 270 2            MANICOTTO</v>
          </cell>
        </row>
        <row r="1059">
          <cell r="D1059" t="str">
            <v>032270076</v>
          </cell>
          <cell r="E1059" t="str">
            <v>GTW 270 2.1/2        MANICOTTO</v>
          </cell>
        </row>
        <row r="1060">
          <cell r="D1060" t="str">
            <v>032270088</v>
          </cell>
          <cell r="E1060" t="str">
            <v>GTW 270 3            MANICOTTO</v>
          </cell>
        </row>
        <row r="1061">
          <cell r="D1061" t="str">
            <v>032270114</v>
          </cell>
          <cell r="E1061" t="str">
            <v>GTW 270 4            MANICOTTO</v>
          </cell>
        </row>
        <row r="1062">
          <cell r="D1062" t="str">
            <v>032271021</v>
          </cell>
          <cell r="E1062" t="str">
            <v>GTW 271 1/2          MANICOTTO</v>
          </cell>
        </row>
        <row r="1063">
          <cell r="D1063" t="str">
            <v>032271026</v>
          </cell>
          <cell r="E1063" t="str">
            <v>GTW 271 3/4          MANICOTTO</v>
          </cell>
        </row>
        <row r="1064">
          <cell r="D1064" t="str">
            <v>032271033</v>
          </cell>
          <cell r="E1064" t="str">
            <v>GTW 271 1            MANICOTTO</v>
          </cell>
        </row>
        <row r="1065">
          <cell r="D1065" t="str">
            <v>032280014</v>
          </cell>
          <cell r="E1065" t="str">
            <v>GTW 280 1/4             NIPPLO</v>
          </cell>
        </row>
        <row r="1066">
          <cell r="D1066" t="str">
            <v>032280017</v>
          </cell>
          <cell r="E1066" t="str">
            <v>GTW 280 3/8             NIPPLO</v>
          </cell>
        </row>
        <row r="1067">
          <cell r="D1067" t="str">
            <v>032280021</v>
          </cell>
          <cell r="E1067" t="str">
            <v>GTW 280 1/2             NIPPLO</v>
          </cell>
        </row>
        <row r="1068">
          <cell r="D1068" t="str">
            <v>032280026</v>
          </cell>
          <cell r="E1068" t="str">
            <v>GTW 280 3/4             NIPPLO</v>
          </cell>
        </row>
        <row r="1069">
          <cell r="D1069" t="str">
            <v>032280033</v>
          </cell>
          <cell r="E1069" t="str">
            <v>GTW 280 1               NIPPLO</v>
          </cell>
        </row>
        <row r="1070">
          <cell r="D1070" t="str">
            <v>032280042</v>
          </cell>
          <cell r="E1070" t="str">
            <v>GTW 280 1.1/4           NIPPLO</v>
          </cell>
        </row>
        <row r="1071">
          <cell r="D1071" t="str">
            <v>032280048</v>
          </cell>
          <cell r="E1071" t="str">
            <v>GTW 280 1.1/2           NIPPLO</v>
          </cell>
        </row>
        <row r="1072">
          <cell r="D1072" t="str">
            <v>032280060</v>
          </cell>
          <cell r="E1072" t="str">
            <v>GTW 280 2               NIPPLO</v>
          </cell>
        </row>
        <row r="1073">
          <cell r="D1073" t="str">
            <v>032280076</v>
          </cell>
          <cell r="E1073" t="str">
            <v>GTW 280 2.1/2           NIPPLO</v>
          </cell>
        </row>
        <row r="1074">
          <cell r="D1074" t="str">
            <v>032280088</v>
          </cell>
          <cell r="E1074" t="str">
            <v>GTW 280 3               NIPPLO</v>
          </cell>
        </row>
        <row r="1075">
          <cell r="D1075" t="str">
            <v>032280114</v>
          </cell>
          <cell r="E1075" t="str">
            <v>GTW 280 4               NIPPLO</v>
          </cell>
        </row>
        <row r="1076">
          <cell r="D1076" t="str">
            <v>032281021</v>
          </cell>
          <cell r="E1076" t="str">
            <v>GTW 281 1/2             NIPPLO</v>
          </cell>
        </row>
        <row r="1077">
          <cell r="D1077" t="str">
            <v>032281026</v>
          </cell>
          <cell r="E1077" t="str">
            <v>GTW 281 3/4             NIPPLO</v>
          </cell>
        </row>
        <row r="1078">
          <cell r="D1078" t="str">
            <v>032281033</v>
          </cell>
          <cell r="E1078" t="str">
            <v>GTW 281 1               NIPPLO</v>
          </cell>
        </row>
        <row r="1079">
          <cell r="D1079" t="str">
            <v>032290014</v>
          </cell>
          <cell r="E1079" t="str">
            <v>GTW 290 1/4              TAPPO</v>
          </cell>
        </row>
        <row r="1080">
          <cell r="D1080" t="str">
            <v>032290017</v>
          </cell>
          <cell r="E1080" t="str">
            <v>GTW 290 3/8              TAPPO</v>
          </cell>
        </row>
        <row r="1081">
          <cell r="D1081" t="str">
            <v>032290021</v>
          </cell>
          <cell r="E1081" t="str">
            <v>GTW 290 1/2              TAPPO</v>
          </cell>
        </row>
        <row r="1082">
          <cell r="D1082" t="str">
            <v>032290026</v>
          </cell>
          <cell r="E1082" t="str">
            <v>GTW 290 3/4              TAPPO</v>
          </cell>
        </row>
        <row r="1083">
          <cell r="D1083" t="str">
            <v>032290033</v>
          </cell>
          <cell r="E1083" t="str">
            <v>GTW 290 1                TAPPO</v>
          </cell>
        </row>
        <row r="1084">
          <cell r="D1084" t="str">
            <v>032290042</v>
          </cell>
          <cell r="E1084" t="str">
            <v>GTW 290 1.1/4            TAPPO</v>
          </cell>
        </row>
        <row r="1085">
          <cell r="D1085" t="str">
            <v>032290048</v>
          </cell>
          <cell r="E1085" t="str">
            <v>GTW 290 1.1/2            TAPPO</v>
          </cell>
        </row>
        <row r="1086">
          <cell r="D1086" t="str">
            <v>032290060</v>
          </cell>
          <cell r="E1086" t="str">
            <v>GTW 290 2                TAPPO</v>
          </cell>
        </row>
        <row r="1087">
          <cell r="D1087" t="str">
            <v>032290076</v>
          </cell>
          <cell r="E1087" t="str">
            <v>GTW 290 2.1/2            TAPPO</v>
          </cell>
        </row>
        <row r="1088">
          <cell r="D1088" t="str">
            <v>032290088</v>
          </cell>
          <cell r="E1088" t="str">
            <v>GTW 290 3                TAPPO</v>
          </cell>
        </row>
        <row r="1089">
          <cell r="D1089" t="str">
            <v>032300017</v>
          </cell>
          <cell r="E1089" t="str">
            <v>GTW 300 3/8            CALOTTA</v>
          </cell>
        </row>
        <row r="1090">
          <cell r="D1090" t="str">
            <v>032300021</v>
          </cell>
          <cell r="E1090" t="str">
            <v>GTW 300 1/2            CALOTTA</v>
          </cell>
        </row>
        <row r="1091">
          <cell r="D1091" t="str">
            <v>032300026</v>
          </cell>
          <cell r="E1091" t="str">
            <v>GTW 300 3/4            CALOTTA</v>
          </cell>
        </row>
        <row r="1092">
          <cell r="D1092" t="str">
            <v>032300033</v>
          </cell>
          <cell r="E1092" t="str">
            <v>GTW 300 1              CALOTTA</v>
          </cell>
        </row>
        <row r="1093">
          <cell r="D1093" t="str">
            <v>032300042</v>
          </cell>
          <cell r="E1093" t="str">
            <v>GTW 300 1.1/4          CALOTTA</v>
          </cell>
        </row>
        <row r="1094">
          <cell r="D1094" t="str">
            <v>032300048</v>
          </cell>
          <cell r="E1094" t="str">
            <v>GTW 300 1.1/2          CALOTTA</v>
          </cell>
        </row>
        <row r="1095">
          <cell r="D1095" t="str">
            <v>032300060</v>
          </cell>
          <cell r="E1095" t="str">
            <v>GTW 300 2              CALOTTA</v>
          </cell>
        </row>
        <row r="1096">
          <cell r="D1096" t="str">
            <v>032300076</v>
          </cell>
          <cell r="E1096" t="str">
            <v>GTW 300 2.1/2          CALOTTA</v>
          </cell>
        </row>
        <row r="1097">
          <cell r="D1097" t="str">
            <v>032300088</v>
          </cell>
          <cell r="E1097" t="str">
            <v>GTW 300 3              CALOTTA</v>
          </cell>
        </row>
        <row r="1098">
          <cell r="D1098" t="str">
            <v>032330017</v>
          </cell>
          <cell r="E1098" t="str">
            <v>GTW 330 3/8 BOCCHETT PIANI FF</v>
          </cell>
        </row>
        <row r="1099">
          <cell r="D1099" t="str">
            <v>032330021</v>
          </cell>
          <cell r="E1099" t="str">
            <v>GTW 330 1/2 BOCCHETT PIANI FF</v>
          </cell>
        </row>
        <row r="1100">
          <cell r="D1100" t="str">
            <v>032330026</v>
          </cell>
          <cell r="E1100" t="str">
            <v>GTW 330 3/4 BOCCHETT PIANI FF</v>
          </cell>
        </row>
        <row r="1101">
          <cell r="D1101" t="str">
            <v>032330033</v>
          </cell>
          <cell r="E1101" t="str">
            <v>GTW 330 1 BOCCHETT PIANI FF</v>
          </cell>
        </row>
        <row r="1102">
          <cell r="D1102" t="str">
            <v>032330042</v>
          </cell>
          <cell r="E1102" t="str">
            <v>GTW 330 1.1/4 BOCCHET PIANI FF</v>
          </cell>
        </row>
        <row r="1103">
          <cell r="D1103" t="str">
            <v>032330048</v>
          </cell>
          <cell r="E1103" t="str">
            <v>GTW 330 1.1/2 BOCCHET PIANI FF</v>
          </cell>
        </row>
        <row r="1104">
          <cell r="D1104" t="str">
            <v>032330060</v>
          </cell>
          <cell r="E1104" t="str">
            <v>GTW 330 2 BOCCHETT PIANI FF</v>
          </cell>
        </row>
        <row r="1105">
          <cell r="D1105" t="str">
            <v>032331021</v>
          </cell>
          <cell r="E1105" t="str">
            <v>GTW 331 1/2 BOCCHETT PIANI MF</v>
          </cell>
        </row>
        <row r="1106">
          <cell r="D1106" t="str">
            <v>032331026</v>
          </cell>
          <cell r="E1106" t="str">
            <v>GTW 331 3/4 BOCCHETT PIANI MF</v>
          </cell>
        </row>
        <row r="1107">
          <cell r="D1107" t="str">
            <v>032331033</v>
          </cell>
          <cell r="E1107" t="str">
            <v>GTW 331 1 BOCCHETT PIANI MF</v>
          </cell>
        </row>
        <row r="1108">
          <cell r="D1108" t="str">
            <v>032331042</v>
          </cell>
          <cell r="E1108" t="str">
            <v>GTW 331 1.1/4 BOCCHET PIANI MF</v>
          </cell>
        </row>
        <row r="1109">
          <cell r="D1109" t="str">
            <v>032331048</v>
          </cell>
          <cell r="E1109" t="str">
            <v>GTW 331 1.1/2 BOCCHET PIANI MF</v>
          </cell>
        </row>
        <row r="1110">
          <cell r="D1110" t="str">
            <v>032331060</v>
          </cell>
          <cell r="E1110" t="str">
            <v>GTW 331 2 BOCCHETT PIANI MF</v>
          </cell>
        </row>
        <row r="1111">
          <cell r="D1111" t="str">
            <v>032340017</v>
          </cell>
          <cell r="E1111" t="str">
            <v>GTW 340 3/8 BOCCHETT CONICI FF</v>
          </cell>
        </row>
        <row r="1112">
          <cell r="D1112" t="str">
            <v>032340021</v>
          </cell>
          <cell r="E1112" t="str">
            <v>GTW 340 1/2 BOCCHETT CONICI FF</v>
          </cell>
        </row>
        <row r="1113">
          <cell r="D1113" t="str">
            <v>032340026</v>
          </cell>
          <cell r="E1113" t="str">
            <v>GTW 340 3/4 BOCCHETT CONICI FF</v>
          </cell>
        </row>
        <row r="1114">
          <cell r="D1114" t="str">
            <v>032340033</v>
          </cell>
          <cell r="E1114" t="str">
            <v>GTW 340 1 BOCCHETT CONICI FF</v>
          </cell>
        </row>
        <row r="1115">
          <cell r="D1115" t="str">
            <v>032340042</v>
          </cell>
          <cell r="E1115" t="str">
            <v>GTW 340 1.1/4 BOCCHET CONIC FF</v>
          </cell>
        </row>
        <row r="1116">
          <cell r="D1116" t="str">
            <v>032340048</v>
          </cell>
          <cell r="E1116" t="str">
            <v>GTW 340 1.1/2 BOCCHET CONIC FF</v>
          </cell>
        </row>
        <row r="1117">
          <cell r="D1117" t="str">
            <v>032340060</v>
          </cell>
          <cell r="E1117" t="str">
            <v>GTW 340 2 BOCCHETT CONICI FF</v>
          </cell>
        </row>
        <row r="1118">
          <cell r="D1118" t="str">
            <v>032340076</v>
          </cell>
          <cell r="E1118" t="str">
            <v>GTW 340 2.1/2 BOCCH CONICI FF</v>
          </cell>
        </row>
        <row r="1119">
          <cell r="D1119" t="str">
            <v>032340088</v>
          </cell>
          <cell r="E1119" t="str">
            <v>GTW 340 3 BOCCHETT CONICI FF</v>
          </cell>
        </row>
        <row r="1120">
          <cell r="D1120" t="str">
            <v>032341017</v>
          </cell>
          <cell r="E1120" t="str">
            <v>GTW 341 3/8 BOCCHETT CONICI MF</v>
          </cell>
        </row>
        <row r="1121">
          <cell r="D1121" t="str">
            <v>032341021</v>
          </cell>
          <cell r="E1121" t="str">
            <v>GTW 341 1/2 BOCCHETT CONICI MF</v>
          </cell>
        </row>
        <row r="1122">
          <cell r="D1122" t="str">
            <v>032341026</v>
          </cell>
          <cell r="E1122" t="str">
            <v>GTW 341 3/4 BOCCHETT CONICI MF</v>
          </cell>
        </row>
        <row r="1123">
          <cell r="D1123" t="str">
            <v>032341033</v>
          </cell>
          <cell r="E1123" t="str">
            <v>GTW 341 1 BOCCHETT CONICI MF</v>
          </cell>
        </row>
        <row r="1124">
          <cell r="D1124" t="str">
            <v>032341042</v>
          </cell>
          <cell r="E1124" t="str">
            <v>GTW 341 1.1/4 BOCCHET CONIC MF</v>
          </cell>
        </row>
        <row r="1125">
          <cell r="D1125" t="str">
            <v>032341048</v>
          </cell>
          <cell r="E1125" t="str">
            <v>GTW 341 1.1/2 BOCCHET CONIC MF</v>
          </cell>
        </row>
        <row r="1126">
          <cell r="D1126" t="str">
            <v>032341060</v>
          </cell>
          <cell r="E1126" t="str">
            <v>GTW 341 2 BOCCHETT CONICI MF</v>
          </cell>
        </row>
        <row r="1127">
          <cell r="D1127" t="str">
            <v>032341076</v>
          </cell>
          <cell r="E1127" t="str">
            <v>GTW 341 2.1/2 BOCCH CONICI MF</v>
          </cell>
        </row>
        <row r="1128">
          <cell r="D1128" t="str">
            <v>032341088</v>
          </cell>
          <cell r="E1128" t="str">
            <v>GTW 341 3   BOCCHETT CONICI MF</v>
          </cell>
        </row>
        <row r="1129">
          <cell r="D1129" t="str">
            <v>032341114</v>
          </cell>
          <cell r="E1129" t="str">
            <v>GTW 341 4   BOCCHETT CONICI MF</v>
          </cell>
        </row>
        <row r="1130">
          <cell r="D1130" t="str">
            <v>032529021</v>
          </cell>
          <cell r="E1130" t="str">
            <v>GTW 529 1/2          MANICOTTO</v>
          </cell>
        </row>
        <row r="1131">
          <cell r="D1131" t="str">
            <v>032529026</v>
          </cell>
          <cell r="E1131" t="str">
            <v>GTW 529 3/4          MANICOTTO</v>
          </cell>
        </row>
        <row r="1132">
          <cell r="D1132" t="str">
            <v>032529033</v>
          </cell>
          <cell r="E1132" t="str">
            <v>GTW 529 1            MANICOTTO</v>
          </cell>
        </row>
        <row r="1133">
          <cell r="D1133" t="str">
            <v>032529042</v>
          </cell>
          <cell r="E1133" t="str">
            <v>GTW 529 1.1/4        MANICOTTO</v>
          </cell>
        </row>
        <row r="1134">
          <cell r="D1134" t="str">
            <v>03290R042033</v>
          </cell>
          <cell r="E1134" t="str">
            <v>GTW 90R 1.1/4 1         GOMITO</v>
          </cell>
        </row>
        <row r="1135">
          <cell r="D1135" t="str">
            <v>03290R048033</v>
          </cell>
          <cell r="E1135" t="str">
            <v>GTW 90R 1.1/2 1         GOMITO</v>
          </cell>
        </row>
        <row r="1136">
          <cell r="D1136" t="str">
            <v>03290R048042</v>
          </cell>
          <cell r="E1136" t="str">
            <v>GTW 90R 1.1/2 1.1/4     GOMITO</v>
          </cell>
        </row>
        <row r="1137">
          <cell r="D1137" t="str">
            <v>03290R060033</v>
          </cell>
          <cell r="E1137" t="str">
            <v>GTW 90R 2 1             GOMITO</v>
          </cell>
        </row>
        <row r="1138">
          <cell r="D1138" t="str">
            <v>03290R060042</v>
          </cell>
          <cell r="E1138" t="str">
            <v>GTW 90R 2 1.1/4         GOMITO</v>
          </cell>
        </row>
        <row r="1139">
          <cell r="D1139" t="str">
            <v>03290R060048</v>
          </cell>
          <cell r="E1139" t="str">
            <v>GTW 90R 2 1.1/2         GOMITO</v>
          </cell>
        </row>
        <row r="1140">
          <cell r="D1140" t="str">
            <v>03290R076060</v>
          </cell>
          <cell r="E1140" t="str">
            <v>GTW 90R 2.1/2 2         GOMITO</v>
          </cell>
        </row>
        <row r="1141">
          <cell r="D1141" t="str">
            <v>034002026</v>
          </cell>
          <cell r="E1141" t="str">
            <v>CENA CURVA 26    SALDATA 90 3D</v>
          </cell>
        </row>
        <row r="1142">
          <cell r="D1142" t="str">
            <v>034002033</v>
          </cell>
          <cell r="E1142" t="str">
            <v>CENA CURVA 33    SALDATA 90 3D</v>
          </cell>
        </row>
        <row r="1143">
          <cell r="D1143" t="str">
            <v>034002042</v>
          </cell>
          <cell r="E1143" t="str">
            <v>CENA CURVA 42    SALDATA 90 3D</v>
          </cell>
        </row>
        <row r="1144">
          <cell r="D1144" t="str">
            <v>034002048</v>
          </cell>
          <cell r="E1144" t="str">
            <v>CENA CURVA 48    SALDATA 90 3D</v>
          </cell>
        </row>
        <row r="1145">
          <cell r="D1145" t="str">
            <v>034002060</v>
          </cell>
          <cell r="E1145" t="str">
            <v>CENA CURVA 60    SALDATA 90 3D</v>
          </cell>
        </row>
        <row r="1146">
          <cell r="D1146" t="str">
            <v>034002076</v>
          </cell>
          <cell r="E1146" t="str">
            <v>CENA CURVA 76    SALDATA 90 3D</v>
          </cell>
        </row>
        <row r="1147">
          <cell r="D1147" t="str">
            <v>034002088</v>
          </cell>
          <cell r="E1147" t="str">
            <v>CENA CURVA 88    SALDATA 90 3D</v>
          </cell>
        </row>
        <row r="1148">
          <cell r="D1148" t="str">
            <v>034002101</v>
          </cell>
          <cell r="E1148" t="str">
            <v>CENA CURVA 101   SALDATA 90 3D</v>
          </cell>
        </row>
        <row r="1149">
          <cell r="D1149" t="str">
            <v>034002108</v>
          </cell>
          <cell r="E1149" t="str">
            <v>CENA CURVA 108   SALDATA 90 3D</v>
          </cell>
        </row>
        <row r="1150">
          <cell r="D1150" t="str">
            <v>034002114</v>
          </cell>
          <cell r="E1150" t="str">
            <v>CENA CURVA 114   SALDATA 90 3D</v>
          </cell>
        </row>
        <row r="1151">
          <cell r="D1151" t="str">
            <v>034002133</v>
          </cell>
          <cell r="E1151" t="str">
            <v>CENA CURVA 133   SALDATA 90 3D</v>
          </cell>
        </row>
        <row r="1152">
          <cell r="D1152" t="str">
            <v>034002139</v>
          </cell>
          <cell r="E1152" t="str">
            <v>CENA CURVA 139   SALDATA 90 3D</v>
          </cell>
        </row>
        <row r="1153">
          <cell r="D1153" t="str">
            <v>034002159</v>
          </cell>
          <cell r="E1153" t="str">
            <v>CENA CURVA 159   SALDATA 90 3D</v>
          </cell>
        </row>
        <row r="1154">
          <cell r="D1154" t="str">
            <v>034002168</v>
          </cell>
          <cell r="E1154" t="str">
            <v>CENA CURVA 168   SALDATA 90 3D</v>
          </cell>
        </row>
        <row r="1155">
          <cell r="D1155" t="str">
            <v>034002193</v>
          </cell>
          <cell r="E1155" t="str">
            <v>CENA CURVA 193   SALDATA 90 3D</v>
          </cell>
        </row>
        <row r="1156">
          <cell r="D1156" t="str">
            <v>034002219</v>
          </cell>
          <cell r="E1156" t="str">
            <v>CENA CURVA 219   SALDATA 90 3D</v>
          </cell>
        </row>
        <row r="1157">
          <cell r="D1157" t="str">
            <v>034002273</v>
          </cell>
          <cell r="E1157" t="str">
            <v>CENA CURVA 273   SALDATA 90 3D</v>
          </cell>
        </row>
        <row r="1158">
          <cell r="D1158" t="str">
            <v>034002323</v>
          </cell>
          <cell r="E1158" t="str">
            <v>CENA CURVA 323   SALDATA 90 3D</v>
          </cell>
        </row>
        <row r="1159">
          <cell r="D1159" t="str">
            <v>034002355</v>
          </cell>
          <cell r="E1159" t="str">
            <v>CENA CURVA 355   SALDATA 90 3D</v>
          </cell>
        </row>
        <row r="1160">
          <cell r="D1160" t="str">
            <v>034002406</v>
          </cell>
          <cell r="E1160" t="str">
            <v>CENA CURVA 406   SALDATA 90 3D</v>
          </cell>
        </row>
        <row r="1161">
          <cell r="D1161" t="str">
            <v>034002457</v>
          </cell>
          <cell r="E1161" t="str">
            <v>CENA CURVA 457   SALDATA 90 3D</v>
          </cell>
        </row>
        <row r="1162">
          <cell r="D1162" t="str">
            <v>034002508</v>
          </cell>
          <cell r="E1162" t="str">
            <v>CENA CURVA 508   SALDATA 90 3D</v>
          </cell>
        </row>
        <row r="1163">
          <cell r="D1163" t="str">
            <v>034002609</v>
          </cell>
          <cell r="E1163" t="str">
            <v>CENA CURVA 609   SALDATA 90 3D</v>
          </cell>
        </row>
        <row r="1164">
          <cell r="D1164" t="str">
            <v>034002711</v>
          </cell>
          <cell r="E1164" t="str">
            <v>CENA CURVA 711   SALDATA 90 3D</v>
          </cell>
        </row>
        <row r="1165">
          <cell r="D1165" t="str">
            <v>034002813</v>
          </cell>
          <cell r="E1165" t="str">
            <v>CENA CURVA 813   SALDATA 90 3D</v>
          </cell>
        </row>
        <row r="1166">
          <cell r="D1166" t="str">
            <v>034002914</v>
          </cell>
          <cell r="E1166" t="str">
            <v>CENA CURVA 914   SALDATA 90 3D</v>
          </cell>
        </row>
        <row r="1167">
          <cell r="D1167" t="str">
            <v>034003026</v>
          </cell>
          <cell r="E1167" t="str">
            <v>CENA CURVA SS 26         45 3D</v>
          </cell>
        </row>
        <row r="1168">
          <cell r="D1168" t="str">
            <v>034003033</v>
          </cell>
          <cell r="E1168" t="str">
            <v>CENA CURVA SS 33         45 3D</v>
          </cell>
        </row>
        <row r="1169">
          <cell r="D1169" t="str">
            <v>034003042</v>
          </cell>
          <cell r="E1169" t="str">
            <v>CENA CURVA SS 42         45 3D</v>
          </cell>
        </row>
        <row r="1170">
          <cell r="D1170" t="str">
            <v>034003048</v>
          </cell>
          <cell r="E1170" t="str">
            <v>CENA CURVA SS 48         45 3D</v>
          </cell>
        </row>
        <row r="1171">
          <cell r="D1171" t="str">
            <v>034003060</v>
          </cell>
          <cell r="E1171" t="str">
            <v>CENA CURVA SS 60         45 3D</v>
          </cell>
        </row>
        <row r="1172">
          <cell r="D1172" t="str">
            <v>034003076</v>
          </cell>
          <cell r="E1172" t="str">
            <v>CENA CURVA SS 76         45 3D</v>
          </cell>
        </row>
        <row r="1173">
          <cell r="D1173" t="str">
            <v>034003088</v>
          </cell>
          <cell r="E1173" t="str">
            <v>CENA CURVA SS 88         45 3D</v>
          </cell>
        </row>
        <row r="1174">
          <cell r="D1174" t="str">
            <v>034003114</v>
          </cell>
          <cell r="E1174" t="str">
            <v>CENA CURVA SS 114        45 3D</v>
          </cell>
        </row>
        <row r="1175">
          <cell r="D1175" t="str">
            <v>034003139</v>
          </cell>
          <cell r="E1175" t="str">
            <v>CENA CURVA SS 139        45 3D</v>
          </cell>
        </row>
        <row r="1176">
          <cell r="D1176" t="str">
            <v>034003168</v>
          </cell>
          <cell r="E1176" t="str">
            <v>CENA CURVA SS 168        45 3D</v>
          </cell>
        </row>
        <row r="1177">
          <cell r="D1177" t="str">
            <v>034003219</v>
          </cell>
          <cell r="E1177" t="str">
            <v>CENA CURVA SS 219        45 3D</v>
          </cell>
        </row>
        <row r="1178">
          <cell r="D1178" t="str">
            <v>034003273</v>
          </cell>
          <cell r="E1178" t="str">
            <v>CENA CURVA SS 273        45 3D</v>
          </cell>
        </row>
        <row r="1179">
          <cell r="D1179" t="str">
            <v>034004017</v>
          </cell>
          <cell r="E1179" t="str">
            <v>CENA CURVA SS 17         90 3D</v>
          </cell>
        </row>
        <row r="1180">
          <cell r="D1180" t="str">
            <v>034004021</v>
          </cell>
          <cell r="E1180" t="str">
            <v>CENA CURVA SS 21         90 3D</v>
          </cell>
        </row>
        <row r="1181">
          <cell r="D1181" t="str">
            <v>034004026</v>
          </cell>
          <cell r="E1181" t="str">
            <v>CENA CURVA SS 26         90 3D</v>
          </cell>
        </row>
        <row r="1182">
          <cell r="D1182" t="str">
            <v>034004033</v>
          </cell>
          <cell r="E1182" t="str">
            <v>CENA CURVA SS 33         90 3D</v>
          </cell>
        </row>
        <row r="1183">
          <cell r="D1183" t="str">
            <v>034004038</v>
          </cell>
          <cell r="E1183" t="str">
            <v>CENA CURVA SS 38         90 3D</v>
          </cell>
        </row>
        <row r="1184">
          <cell r="D1184" t="str">
            <v>034004042</v>
          </cell>
          <cell r="E1184" t="str">
            <v>CENA CURVA SS 42         90 3D</v>
          </cell>
        </row>
        <row r="1185">
          <cell r="D1185" t="str">
            <v>034004044</v>
          </cell>
          <cell r="E1185" t="str">
            <v>CENA CURVA SS 44         90 3D</v>
          </cell>
        </row>
        <row r="1186">
          <cell r="D1186" t="str">
            <v>034004048</v>
          </cell>
          <cell r="E1186" t="str">
            <v>CENA CURVA SS 48         90 3D</v>
          </cell>
        </row>
        <row r="1187">
          <cell r="D1187" t="str">
            <v>034004051</v>
          </cell>
          <cell r="E1187" t="str">
            <v>CENA CURVA SS 51         90 3D</v>
          </cell>
        </row>
        <row r="1188">
          <cell r="D1188" t="str">
            <v>034004054</v>
          </cell>
          <cell r="E1188" t="str">
            <v>CENA CURVA SS 54         90 3D</v>
          </cell>
        </row>
        <row r="1189">
          <cell r="D1189" t="str">
            <v>034004057</v>
          </cell>
          <cell r="E1189" t="str">
            <v>CENA CURVA SS 57         90 3D</v>
          </cell>
        </row>
        <row r="1190">
          <cell r="D1190" t="str">
            <v>034004060</v>
          </cell>
          <cell r="E1190" t="str">
            <v>CENA CURVA SS 60         90 3D</v>
          </cell>
        </row>
        <row r="1191">
          <cell r="D1191" t="str">
            <v>034004063</v>
          </cell>
          <cell r="E1191" t="str">
            <v>CENA CURVA SS 63         90 3D</v>
          </cell>
        </row>
        <row r="1192">
          <cell r="D1192" t="str">
            <v>034004070</v>
          </cell>
          <cell r="E1192" t="str">
            <v>CENA CURVA SS 70         90 3D</v>
          </cell>
        </row>
        <row r="1193">
          <cell r="D1193" t="str">
            <v>034004076</v>
          </cell>
          <cell r="E1193" t="str">
            <v>CENA CURVA SS 76         90 3D</v>
          </cell>
        </row>
        <row r="1194">
          <cell r="D1194" t="str">
            <v>034004082</v>
          </cell>
          <cell r="E1194" t="str">
            <v>CENA CURVA SS 82         90 3D</v>
          </cell>
        </row>
        <row r="1195">
          <cell r="D1195" t="str">
            <v>034004088</v>
          </cell>
          <cell r="E1195" t="str">
            <v>CENA CURVA SS 88         90 3D</v>
          </cell>
        </row>
        <row r="1196">
          <cell r="D1196" t="str">
            <v>034004101</v>
          </cell>
          <cell r="E1196" t="str">
            <v>CENA CURVA SS 101        90 3D</v>
          </cell>
        </row>
        <row r="1197">
          <cell r="D1197" t="str">
            <v>034004108</v>
          </cell>
          <cell r="E1197" t="str">
            <v>CENA CURVA SS 108        90 3D</v>
          </cell>
        </row>
        <row r="1198">
          <cell r="D1198" t="str">
            <v>034004114</v>
          </cell>
          <cell r="E1198" t="str">
            <v>CENA CURVA SS 114        90 3D</v>
          </cell>
        </row>
        <row r="1199">
          <cell r="D1199" t="str">
            <v>034004133</v>
          </cell>
          <cell r="E1199" t="str">
            <v>CENA CURVA SS 133        90 3D</v>
          </cell>
        </row>
        <row r="1200">
          <cell r="D1200" t="str">
            <v>034004139</v>
          </cell>
          <cell r="E1200" t="str">
            <v>CENA CURVA SS 139        90 3D</v>
          </cell>
        </row>
        <row r="1201">
          <cell r="D1201" t="str">
            <v>034004159</v>
          </cell>
          <cell r="E1201" t="str">
            <v>CENA CURVA SS 159        90 3D</v>
          </cell>
        </row>
        <row r="1202">
          <cell r="D1202" t="str">
            <v>034004168</v>
          </cell>
          <cell r="E1202" t="str">
            <v>CENA CURVA SS 168        90 3D</v>
          </cell>
        </row>
        <row r="1203">
          <cell r="D1203" t="str">
            <v>034004194</v>
          </cell>
          <cell r="E1203" t="str">
            <v>CENA CURVA SS 194        90 3D</v>
          </cell>
        </row>
        <row r="1204">
          <cell r="D1204" t="str">
            <v>034004219</v>
          </cell>
          <cell r="E1204" t="str">
            <v>CENA CURVA SS 219        90 3D</v>
          </cell>
        </row>
        <row r="1205">
          <cell r="D1205" t="str">
            <v>034004244</v>
          </cell>
          <cell r="E1205" t="str">
            <v>CENA CURVA SS 244        90 3D</v>
          </cell>
        </row>
        <row r="1206">
          <cell r="D1206" t="str">
            <v>034004267</v>
          </cell>
          <cell r="E1206" t="str">
            <v>CENA CURVA SS 267        90 3D</v>
          </cell>
        </row>
        <row r="1207">
          <cell r="D1207" t="str">
            <v>034004273</v>
          </cell>
          <cell r="E1207" t="str">
            <v>CENA CURVA SS 273        90 3D</v>
          </cell>
        </row>
        <row r="1208">
          <cell r="D1208" t="str">
            <v>034004323</v>
          </cell>
          <cell r="E1208" t="str">
            <v>CENA CURVA SS 323        90 3D</v>
          </cell>
        </row>
        <row r="1209">
          <cell r="D1209" t="str">
            <v>034004355</v>
          </cell>
          <cell r="E1209" t="str">
            <v>CENA CURVA SS 355        90 3D</v>
          </cell>
        </row>
        <row r="1210">
          <cell r="D1210" t="str">
            <v>034004368</v>
          </cell>
          <cell r="E1210" t="str">
            <v>CENA CURVA SS 368        90 3D</v>
          </cell>
        </row>
        <row r="1211">
          <cell r="D1211" t="str">
            <v>034004406</v>
          </cell>
          <cell r="E1211" t="str">
            <v>CENA CURVA SS 406        90 3D</v>
          </cell>
        </row>
        <row r="1212">
          <cell r="D1212" t="str">
            <v>034004457</v>
          </cell>
          <cell r="E1212" t="str">
            <v>CENA CURVA SS 457        90 3D</v>
          </cell>
        </row>
        <row r="1213">
          <cell r="D1213" t="str">
            <v>034004508</v>
          </cell>
          <cell r="E1213" t="str">
            <v>CENA CURVA SS 508        90 3D</v>
          </cell>
        </row>
        <row r="1214">
          <cell r="D1214" t="str">
            <v>034004609</v>
          </cell>
          <cell r="E1214" t="str">
            <v>CENA CURVA SS 609        90 3D</v>
          </cell>
        </row>
        <row r="1215">
          <cell r="D1215" t="str">
            <v>034005021</v>
          </cell>
          <cell r="E1215" t="str">
            <v>CENA CURVA SS 21         90 5D</v>
          </cell>
        </row>
        <row r="1216">
          <cell r="D1216" t="str">
            <v>034005026</v>
          </cell>
          <cell r="E1216" t="str">
            <v>CENA CURVA SS 26         90 5D</v>
          </cell>
        </row>
        <row r="1217">
          <cell r="D1217" t="str">
            <v>034005033</v>
          </cell>
          <cell r="E1217" t="str">
            <v>CENA CURVA SS 33         90 5D</v>
          </cell>
        </row>
        <row r="1218">
          <cell r="D1218" t="str">
            <v>034005042</v>
          </cell>
          <cell r="E1218" t="str">
            <v>CENA CURVA SS 42         90 5D</v>
          </cell>
        </row>
        <row r="1219">
          <cell r="D1219" t="str">
            <v>034005048</v>
          </cell>
          <cell r="E1219" t="str">
            <v>CENA CURVA SS 48         90 5D</v>
          </cell>
        </row>
        <row r="1220">
          <cell r="D1220" t="str">
            <v>034005060</v>
          </cell>
          <cell r="E1220" t="str">
            <v>CENA CURVA SS 60         90 5D</v>
          </cell>
        </row>
        <row r="1221">
          <cell r="D1221" t="str">
            <v>034005076</v>
          </cell>
          <cell r="E1221" t="str">
            <v>CENA CURVA SS 76         90 5D</v>
          </cell>
        </row>
        <row r="1222">
          <cell r="D1222" t="str">
            <v>034005088</v>
          </cell>
          <cell r="E1222" t="str">
            <v>CENA CURVA SS 88         90 5D</v>
          </cell>
        </row>
        <row r="1223">
          <cell r="D1223" t="str">
            <v>034005114</v>
          </cell>
          <cell r="E1223" t="str">
            <v>CENA CURVA SS 114        90 5D</v>
          </cell>
        </row>
        <row r="1224">
          <cell r="D1224" t="str">
            <v>034005139</v>
          </cell>
          <cell r="E1224" t="str">
            <v>CENA CURVA SS 139        90 5D</v>
          </cell>
        </row>
        <row r="1225">
          <cell r="D1225" t="str">
            <v>034005168</v>
          </cell>
          <cell r="E1225" t="str">
            <v>CENA CURVA SS 168        90 5D</v>
          </cell>
        </row>
        <row r="1226">
          <cell r="D1226" t="str">
            <v>034005219</v>
          </cell>
          <cell r="E1226" t="str">
            <v>CENA CURVA SS 219        90 5D</v>
          </cell>
        </row>
        <row r="1227">
          <cell r="D1227" t="str">
            <v>034005273</v>
          </cell>
          <cell r="E1227" t="str">
            <v>CENA CURVA SS 273        90 5D</v>
          </cell>
        </row>
        <row r="1228">
          <cell r="D1228" t="str">
            <v>034006033026</v>
          </cell>
          <cell r="E1228" t="str">
            <v>CENA RID 33 26       RIDUZIONE</v>
          </cell>
        </row>
        <row r="1229">
          <cell r="D1229" t="str">
            <v>034006042026</v>
          </cell>
          <cell r="E1229" t="str">
            <v>CENA RID 42 26       RIDUZIONE</v>
          </cell>
        </row>
        <row r="1230">
          <cell r="D1230" t="str">
            <v>034006042033</v>
          </cell>
          <cell r="E1230" t="str">
            <v>CENA RID 42 33       RIDUZIONE</v>
          </cell>
        </row>
        <row r="1231">
          <cell r="D1231" t="str">
            <v>034006048026</v>
          </cell>
          <cell r="E1231" t="str">
            <v>CENA RID 48 26       RIDUZIONE</v>
          </cell>
        </row>
        <row r="1232">
          <cell r="D1232" t="str">
            <v>034006048033</v>
          </cell>
          <cell r="E1232" t="str">
            <v>CENA RID 48 33       RIDUZIONE</v>
          </cell>
        </row>
        <row r="1233">
          <cell r="D1233" t="str">
            <v>034006048042</v>
          </cell>
          <cell r="E1233" t="str">
            <v>CENA RID 48 42       RIDUZIONE</v>
          </cell>
        </row>
        <row r="1234">
          <cell r="D1234" t="str">
            <v>034006060033</v>
          </cell>
          <cell r="E1234" t="str">
            <v>CENA RID 60 33       RIDUZIONE</v>
          </cell>
        </row>
        <row r="1235">
          <cell r="D1235" t="str">
            <v>034006060042</v>
          </cell>
          <cell r="E1235" t="str">
            <v>CENA RID 60 42       RIDUZIONE</v>
          </cell>
        </row>
        <row r="1236">
          <cell r="D1236" t="str">
            <v>034006060048</v>
          </cell>
          <cell r="E1236" t="str">
            <v>CENA RID 60 48       RIDUZIONE</v>
          </cell>
        </row>
        <row r="1237">
          <cell r="D1237" t="str">
            <v>034006076042</v>
          </cell>
          <cell r="E1237" t="str">
            <v>CENA RID 76 42       RIDUZIONE</v>
          </cell>
        </row>
        <row r="1238">
          <cell r="D1238" t="str">
            <v>034006076048</v>
          </cell>
          <cell r="E1238" t="str">
            <v>CENA RID 76 48       RIDUZIONE</v>
          </cell>
        </row>
        <row r="1239">
          <cell r="D1239" t="str">
            <v>034006076060</v>
          </cell>
          <cell r="E1239" t="str">
            <v>CENA RID 76 60       RIDUZIONE</v>
          </cell>
        </row>
        <row r="1240">
          <cell r="D1240" t="str">
            <v>034006088048</v>
          </cell>
          <cell r="E1240" t="str">
            <v>CENA RID 88 48       RIDUZIONE</v>
          </cell>
        </row>
        <row r="1241">
          <cell r="D1241" t="str">
            <v>034006088060</v>
          </cell>
          <cell r="E1241" t="str">
            <v>CENA RID 88 60       RIDUZIONE</v>
          </cell>
        </row>
        <row r="1242">
          <cell r="D1242" t="str">
            <v>034006088076</v>
          </cell>
          <cell r="E1242" t="str">
            <v>CENA RID 88 76       RIDUZIONE</v>
          </cell>
        </row>
        <row r="1243">
          <cell r="D1243" t="str">
            <v>034006101076</v>
          </cell>
          <cell r="E1243" t="str">
            <v>CENA RID 101 76      RIDUZIONE</v>
          </cell>
        </row>
        <row r="1244">
          <cell r="D1244" t="str">
            <v>034006101088</v>
          </cell>
          <cell r="E1244" t="str">
            <v>CENA RID 101 88      RIDUZIONE</v>
          </cell>
        </row>
        <row r="1245">
          <cell r="D1245" t="str">
            <v>034006108060</v>
          </cell>
          <cell r="E1245" t="str">
            <v>CENA RID 108 60      RIDUZIONE</v>
          </cell>
        </row>
        <row r="1246">
          <cell r="D1246" t="str">
            <v>034006108076</v>
          </cell>
          <cell r="E1246" t="str">
            <v>CENA RID 108 76      RIDUZIONE</v>
          </cell>
        </row>
        <row r="1247">
          <cell r="D1247" t="str">
            <v>034006108088</v>
          </cell>
          <cell r="E1247" t="str">
            <v>CENA RID 108 88      RIDUZIONE</v>
          </cell>
        </row>
        <row r="1248">
          <cell r="D1248" t="str">
            <v>034006114060</v>
          </cell>
          <cell r="E1248" t="str">
            <v>CENA RID 114 60      RIDUZIONE</v>
          </cell>
        </row>
        <row r="1249">
          <cell r="D1249" t="str">
            <v>034006114076</v>
          </cell>
          <cell r="E1249" t="str">
            <v>CENA RID 114 76      RIDUZIONE</v>
          </cell>
        </row>
        <row r="1250">
          <cell r="D1250" t="str">
            <v>034006114088</v>
          </cell>
          <cell r="E1250" t="str">
            <v>CENA RID 114 88      RIDUZIONE</v>
          </cell>
        </row>
        <row r="1251">
          <cell r="D1251" t="str">
            <v>034006133088</v>
          </cell>
          <cell r="E1251" t="str">
            <v>CENA RID 133 88      RIDUZIONE</v>
          </cell>
        </row>
        <row r="1252">
          <cell r="D1252" t="str">
            <v>034006133108</v>
          </cell>
          <cell r="E1252" t="str">
            <v>CENA RID 133 108     RIDUZIONE</v>
          </cell>
        </row>
        <row r="1253">
          <cell r="D1253" t="str">
            <v>034006133114</v>
          </cell>
          <cell r="E1253" t="str">
            <v>CENA RID 133 114     RIDUZIONE</v>
          </cell>
        </row>
        <row r="1254">
          <cell r="D1254" t="str">
            <v>034006139076</v>
          </cell>
          <cell r="E1254" t="str">
            <v>CENA RID 139 76      RIDUZIONE</v>
          </cell>
        </row>
        <row r="1255">
          <cell r="D1255" t="str">
            <v>034006139088</v>
          </cell>
          <cell r="E1255" t="str">
            <v>CENA RID 139 88      RIDUZIONE</v>
          </cell>
        </row>
        <row r="1256">
          <cell r="D1256" t="str">
            <v>034006139108</v>
          </cell>
          <cell r="E1256" t="str">
            <v>CENA RID 139 108     RIDUZIONE</v>
          </cell>
        </row>
        <row r="1257">
          <cell r="D1257" t="str">
            <v>034006139114</v>
          </cell>
          <cell r="E1257" t="str">
            <v>CENA RID 139 114     RIDUZIONE</v>
          </cell>
        </row>
        <row r="1258">
          <cell r="D1258" t="str">
            <v>034006159108</v>
          </cell>
          <cell r="E1258" t="str">
            <v>CENA RID 159 108     RIDUZIONE</v>
          </cell>
        </row>
        <row r="1259">
          <cell r="D1259" t="str">
            <v>034006159114</v>
          </cell>
          <cell r="E1259" t="str">
            <v>CENA RID 159 114     RIDUZIONE</v>
          </cell>
        </row>
        <row r="1260">
          <cell r="D1260" t="str">
            <v>034006159133</v>
          </cell>
          <cell r="E1260" t="str">
            <v>CENA RID 159 133     RIDUZIONE</v>
          </cell>
        </row>
        <row r="1261">
          <cell r="D1261" t="str">
            <v>034006159139</v>
          </cell>
          <cell r="E1261" t="str">
            <v>CENA RID 159 139     RIDUZIONE</v>
          </cell>
        </row>
        <row r="1262">
          <cell r="D1262" t="str">
            <v>034006168088</v>
          </cell>
          <cell r="E1262" t="str">
            <v>CENA RID 168 88      RIDUZIONE</v>
          </cell>
        </row>
        <row r="1263">
          <cell r="D1263" t="str">
            <v>034006168114</v>
          </cell>
          <cell r="E1263" t="str">
            <v>CENA RID 168 114     RIDUZIONE</v>
          </cell>
        </row>
        <row r="1264">
          <cell r="D1264" t="str">
            <v>034006168139</v>
          </cell>
          <cell r="E1264" t="str">
            <v>CENA RID 168 139     RIDUZIONE</v>
          </cell>
        </row>
        <row r="1265">
          <cell r="D1265" t="str">
            <v>034006219114</v>
          </cell>
          <cell r="E1265" t="str">
            <v>CENA RID 219 114     RIDUZIONE</v>
          </cell>
        </row>
        <row r="1266">
          <cell r="D1266" t="str">
            <v>034006219139</v>
          </cell>
          <cell r="E1266" t="str">
            <v>CENA RID 219 139     RIDUZIONE</v>
          </cell>
        </row>
        <row r="1267">
          <cell r="D1267" t="str">
            <v>034006219159</v>
          </cell>
          <cell r="E1267" t="str">
            <v>CENA RID 219 159     RIDUZIONE</v>
          </cell>
        </row>
        <row r="1268">
          <cell r="D1268" t="str">
            <v>034006219168</v>
          </cell>
          <cell r="E1268" t="str">
            <v>CENA RID 219 168     RIDUZIONE</v>
          </cell>
        </row>
        <row r="1269">
          <cell r="D1269" t="str">
            <v>034006273168</v>
          </cell>
          <cell r="E1269" t="str">
            <v>CENA RID 273 168     RIDUZIONE</v>
          </cell>
        </row>
        <row r="1270">
          <cell r="D1270" t="str">
            <v>034006273219</v>
          </cell>
          <cell r="E1270" t="str">
            <v>CENA RID 273 219     RIDUZIONE</v>
          </cell>
        </row>
        <row r="1271">
          <cell r="D1271" t="str">
            <v>034006323219</v>
          </cell>
          <cell r="E1271" t="str">
            <v>CENA RID 323 219     RIDUZIONE</v>
          </cell>
        </row>
        <row r="1272">
          <cell r="D1272" t="str">
            <v>034006323273</v>
          </cell>
          <cell r="E1272" t="str">
            <v>CENA RID 323 273     RIDUZIONE</v>
          </cell>
        </row>
        <row r="1273">
          <cell r="D1273" t="str">
            <v>034006355273</v>
          </cell>
          <cell r="E1273" t="str">
            <v>CENA RID 355 273     RIDUZIONE</v>
          </cell>
        </row>
        <row r="1274">
          <cell r="D1274" t="str">
            <v>034006355323</v>
          </cell>
          <cell r="E1274" t="str">
            <v>CENA RID 355 323     RIDUZIONE</v>
          </cell>
        </row>
        <row r="1275">
          <cell r="D1275" t="str">
            <v>034006406273</v>
          </cell>
          <cell r="E1275" t="str">
            <v>CENA RID 406 273     RIDUZIONE</v>
          </cell>
        </row>
        <row r="1276">
          <cell r="D1276" t="str">
            <v>034006406323</v>
          </cell>
          <cell r="E1276" t="str">
            <v>CENA RID 406 323     RIDUZIONE</v>
          </cell>
        </row>
        <row r="1277">
          <cell r="D1277" t="str">
            <v>034008026</v>
          </cell>
          <cell r="E1277" t="str">
            <v>CENA FONDO 26</v>
          </cell>
        </row>
        <row r="1278">
          <cell r="D1278" t="str">
            <v>034008033</v>
          </cell>
          <cell r="E1278" t="str">
            <v>CENA FONDO 33</v>
          </cell>
        </row>
        <row r="1279">
          <cell r="D1279" t="str">
            <v>034008042</v>
          </cell>
          <cell r="E1279" t="str">
            <v>CENA FONDO 42</v>
          </cell>
        </row>
        <row r="1280">
          <cell r="D1280" t="str">
            <v>034008048</v>
          </cell>
          <cell r="E1280" t="str">
            <v>CENA FONDO 48</v>
          </cell>
        </row>
        <row r="1281">
          <cell r="D1281" t="str">
            <v>034008060</v>
          </cell>
          <cell r="E1281" t="str">
            <v>CENA FONDO 60</v>
          </cell>
        </row>
        <row r="1282">
          <cell r="D1282" t="str">
            <v>034008076</v>
          </cell>
          <cell r="E1282" t="str">
            <v>CENA FONDO 76</v>
          </cell>
        </row>
        <row r="1283">
          <cell r="D1283" t="str">
            <v>034008088</v>
          </cell>
          <cell r="E1283" t="str">
            <v>CENA FONDO 88</v>
          </cell>
        </row>
        <row r="1284">
          <cell r="D1284" t="str">
            <v>034008101</v>
          </cell>
          <cell r="E1284" t="str">
            <v>CENA FONDO 101</v>
          </cell>
        </row>
        <row r="1285">
          <cell r="D1285" t="str">
            <v>034008108</v>
          </cell>
          <cell r="E1285" t="str">
            <v>CENA FONDO 108</v>
          </cell>
        </row>
        <row r="1286">
          <cell r="D1286" t="str">
            <v>034008114</v>
          </cell>
          <cell r="E1286" t="str">
            <v>CENA FONDO 114</v>
          </cell>
        </row>
        <row r="1287">
          <cell r="D1287" t="str">
            <v>034008133</v>
          </cell>
          <cell r="E1287" t="str">
            <v>CENA FONDO 133</v>
          </cell>
        </row>
        <row r="1288">
          <cell r="D1288" t="str">
            <v>034008139</v>
          </cell>
          <cell r="E1288" t="str">
            <v>CENA FONDO 139</v>
          </cell>
        </row>
        <row r="1289">
          <cell r="D1289" t="str">
            <v>034008159</v>
          </cell>
          <cell r="E1289" t="str">
            <v>CENA FONDO 159</v>
          </cell>
        </row>
        <row r="1290">
          <cell r="D1290" t="str">
            <v>034008168</v>
          </cell>
          <cell r="E1290" t="str">
            <v>CENA FONDO 168</v>
          </cell>
        </row>
        <row r="1291">
          <cell r="D1291" t="str">
            <v>034008193</v>
          </cell>
          <cell r="E1291" t="str">
            <v>CENA FONDO 193</v>
          </cell>
        </row>
        <row r="1292">
          <cell r="D1292" t="str">
            <v>034008219</v>
          </cell>
          <cell r="E1292" t="str">
            <v>CENA FONDO 219</v>
          </cell>
        </row>
        <row r="1293">
          <cell r="D1293" t="str">
            <v>034008273</v>
          </cell>
          <cell r="E1293" t="str">
            <v>CENA FONDO 273</v>
          </cell>
        </row>
        <row r="1294">
          <cell r="D1294" t="str">
            <v>034008323</v>
          </cell>
          <cell r="E1294" t="str">
            <v>CENA FONDO 323</v>
          </cell>
        </row>
        <row r="1295">
          <cell r="D1295" t="str">
            <v>034008355</v>
          </cell>
          <cell r="E1295" t="str">
            <v>CENA FONDO 355</v>
          </cell>
        </row>
        <row r="1296">
          <cell r="D1296" t="str">
            <v>034010021</v>
          </cell>
          <cell r="E1296" t="str">
            <v>CENA TI 21</v>
          </cell>
        </row>
        <row r="1297">
          <cell r="D1297" t="str">
            <v>034010026</v>
          </cell>
          <cell r="E1297" t="str">
            <v>CENA TI 26</v>
          </cell>
        </row>
        <row r="1298">
          <cell r="D1298" t="str">
            <v>034010033</v>
          </cell>
          <cell r="E1298" t="str">
            <v>CENA TI 33</v>
          </cell>
        </row>
        <row r="1299">
          <cell r="D1299" t="str">
            <v>034010042</v>
          </cell>
          <cell r="E1299" t="str">
            <v>CENA TI 42</v>
          </cell>
        </row>
        <row r="1300">
          <cell r="D1300" t="str">
            <v>034010048</v>
          </cell>
          <cell r="E1300" t="str">
            <v>CENA TI 48</v>
          </cell>
        </row>
        <row r="1301">
          <cell r="D1301" t="str">
            <v>034010060</v>
          </cell>
          <cell r="E1301" t="str">
            <v>CENA TI 60</v>
          </cell>
        </row>
        <row r="1302">
          <cell r="D1302" t="str">
            <v>034010076</v>
          </cell>
          <cell r="E1302" t="str">
            <v>CENA TI 76</v>
          </cell>
        </row>
        <row r="1303">
          <cell r="D1303" t="str">
            <v>034010088</v>
          </cell>
          <cell r="E1303" t="str">
            <v>CENA TI 88</v>
          </cell>
        </row>
        <row r="1304">
          <cell r="D1304" t="str">
            <v>034010114</v>
          </cell>
          <cell r="E1304" t="str">
            <v>CENA TI 114</v>
          </cell>
        </row>
        <row r="1305">
          <cell r="D1305" t="str">
            <v>034010139</v>
          </cell>
          <cell r="E1305" t="str">
            <v>CENA TI 139</v>
          </cell>
        </row>
        <row r="1306">
          <cell r="D1306" t="str">
            <v>034010168</v>
          </cell>
          <cell r="E1306" t="str">
            <v>CENA TI 168</v>
          </cell>
        </row>
        <row r="1307">
          <cell r="D1307" t="str">
            <v>034010219</v>
          </cell>
          <cell r="E1307" t="str">
            <v>CENA TI 219</v>
          </cell>
        </row>
        <row r="1308">
          <cell r="D1308" t="str">
            <v>034010273</v>
          </cell>
          <cell r="E1308" t="str">
            <v>CENA TI 273</v>
          </cell>
        </row>
        <row r="1309">
          <cell r="D1309" t="str">
            <v>034010323</v>
          </cell>
          <cell r="E1309" t="str">
            <v>CENA TI 323</v>
          </cell>
        </row>
        <row r="1310">
          <cell r="D1310" t="str">
            <v>034012014</v>
          </cell>
          <cell r="E1310" t="str">
            <v>CENA MANIC 1/4       MANICOTTO</v>
          </cell>
        </row>
        <row r="1311">
          <cell r="D1311" t="str">
            <v>034012017</v>
          </cell>
          <cell r="E1311" t="str">
            <v>CENA MANIC 3/8       MANICOTTO</v>
          </cell>
        </row>
        <row r="1312">
          <cell r="D1312" t="str">
            <v>034012021</v>
          </cell>
          <cell r="E1312" t="str">
            <v>CENA MANIC 1/2       MANICOTTO</v>
          </cell>
        </row>
        <row r="1313">
          <cell r="D1313" t="str">
            <v>034012026</v>
          </cell>
          <cell r="E1313" t="str">
            <v>CENA MANIC 3/4       MANICOTTO</v>
          </cell>
        </row>
        <row r="1314">
          <cell r="D1314" t="str">
            <v>034012033</v>
          </cell>
          <cell r="E1314" t="str">
            <v>CENA MANIC 1         MANICOTTO</v>
          </cell>
        </row>
        <row r="1315">
          <cell r="D1315" t="str">
            <v>034012042</v>
          </cell>
          <cell r="E1315" t="str">
            <v>CENA MANIC 1.1/4     MANICOTTO</v>
          </cell>
        </row>
        <row r="1316">
          <cell r="D1316" t="str">
            <v>034012048</v>
          </cell>
          <cell r="E1316" t="str">
            <v>CENA MANIC 1.1/2     MANICOTTO</v>
          </cell>
        </row>
        <row r="1317">
          <cell r="D1317" t="str">
            <v>034012060</v>
          </cell>
          <cell r="E1317" t="str">
            <v>CENA MANIC 2         MANICOTTO</v>
          </cell>
        </row>
        <row r="1318">
          <cell r="D1318" t="str">
            <v>034012076</v>
          </cell>
          <cell r="E1318" t="str">
            <v>CENA MANIC 2.1/2     MANICOTTO</v>
          </cell>
        </row>
        <row r="1319">
          <cell r="D1319" t="str">
            <v>034012088</v>
          </cell>
          <cell r="E1319" t="str">
            <v>CENA MANIC 3         MANICOTTO</v>
          </cell>
        </row>
        <row r="1320">
          <cell r="D1320" t="str">
            <v>034012114</v>
          </cell>
          <cell r="E1320" t="str">
            <v>CENA MANIC 4         MANICOTTO</v>
          </cell>
        </row>
        <row r="1321">
          <cell r="D1321" t="str">
            <v>034012139</v>
          </cell>
          <cell r="E1321" t="str">
            <v>CENA MANIC 5         MANICOTTO</v>
          </cell>
        </row>
        <row r="1322">
          <cell r="D1322" t="str">
            <v>034012168</v>
          </cell>
          <cell r="E1322" t="str">
            <v>CENA MANIC 6         MANICOTTO</v>
          </cell>
        </row>
        <row r="1323">
          <cell r="D1323" t="str">
            <v>034014014</v>
          </cell>
          <cell r="E1323" t="str">
            <v>CENA TRONCH 1/4     TRONCHETTO</v>
          </cell>
        </row>
        <row r="1324">
          <cell r="D1324" t="str">
            <v>034014017</v>
          </cell>
          <cell r="E1324" t="str">
            <v>CENA TRONCH 3/8     TRONCHETTO</v>
          </cell>
        </row>
        <row r="1325">
          <cell r="D1325" t="str">
            <v>034014021</v>
          </cell>
          <cell r="E1325" t="str">
            <v>CENA TRONCH 1/2     TRONCHETTO</v>
          </cell>
        </row>
        <row r="1326">
          <cell r="D1326" t="str">
            <v>034014026</v>
          </cell>
          <cell r="E1326" t="str">
            <v>CENA TRONCH 3/4     TRONCHETTO</v>
          </cell>
        </row>
        <row r="1327">
          <cell r="D1327" t="str">
            <v>034014033</v>
          </cell>
          <cell r="E1327" t="str">
            <v>CENA TRONCH 1       TRONCHETTO</v>
          </cell>
        </row>
        <row r="1328">
          <cell r="D1328" t="str">
            <v>034014042</v>
          </cell>
          <cell r="E1328" t="str">
            <v>CENA TRONCH 1.1/4   TRONCHETTO</v>
          </cell>
        </row>
        <row r="1329">
          <cell r="D1329" t="str">
            <v>034014048</v>
          </cell>
          <cell r="E1329" t="str">
            <v>CENA TRONCH 1.1/2   TRONCHETTO</v>
          </cell>
        </row>
        <row r="1330">
          <cell r="D1330" t="str">
            <v>034014060</v>
          </cell>
          <cell r="E1330" t="str">
            <v>CENA TRONCH 2       TRONCHETTO</v>
          </cell>
        </row>
        <row r="1331">
          <cell r="D1331" t="str">
            <v>034014076</v>
          </cell>
          <cell r="E1331" t="str">
            <v>CENA TRONCH 2.1/2   TRONCHETTO</v>
          </cell>
        </row>
        <row r="1332">
          <cell r="D1332" t="str">
            <v>034014088</v>
          </cell>
          <cell r="E1332" t="str">
            <v>CENA TRONCH 3       TRONCHETTO</v>
          </cell>
        </row>
        <row r="1333">
          <cell r="D1333" t="str">
            <v>034014114</v>
          </cell>
          <cell r="E1333" t="str">
            <v>CENA TRONCH 4       TRONCHETTO</v>
          </cell>
        </row>
        <row r="1334">
          <cell r="D1334" t="str">
            <v>034014139</v>
          </cell>
          <cell r="E1334" t="str">
            <v>CENA TRONCH 5       TRONCHETTO</v>
          </cell>
        </row>
        <row r="1335">
          <cell r="D1335" t="str">
            <v>034014168</v>
          </cell>
          <cell r="E1335" t="str">
            <v>CENA TRONCH 6       TRONCHETTO</v>
          </cell>
        </row>
        <row r="1336">
          <cell r="D1336" t="str">
            <v>034016026</v>
          </cell>
          <cell r="E1336" t="str">
            <v>CENA INNESTO A SCARPA 26</v>
          </cell>
        </row>
        <row r="1337">
          <cell r="D1337" t="str">
            <v>034016033</v>
          </cell>
          <cell r="E1337" t="str">
            <v>CENA INNESTO A SCARPA 33</v>
          </cell>
        </row>
        <row r="1338">
          <cell r="D1338" t="str">
            <v>034016042</v>
          </cell>
          <cell r="E1338" t="str">
            <v>CENA INNESTO A SCARPA 42</v>
          </cell>
        </row>
        <row r="1339">
          <cell r="D1339" t="str">
            <v>034016048</v>
          </cell>
          <cell r="E1339" t="str">
            <v>CENA INNESTO A SCARPA 48</v>
          </cell>
        </row>
        <row r="1340">
          <cell r="D1340" t="str">
            <v>034016060</v>
          </cell>
          <cell r="E1340" t="str">
            <v>CENA INNESTO A SCARPA 60</v>
          </cell>
        </row>
        <row r="1341">
          <cell r="D1341" t="str">
            <v>034016076</v>
          </cell>
          <cell r="E1341" t="str">
            <v>CENA INNESTO A SCARPA 76</v>
          </cell>
        </row>
        <row r="1342">
          <cell r="D1342" t="str">
            <v>034016088</v>
          </cell>
          <cell r="E1342" t="str">
            <v>CENA INNESTO A SCARPA 88</v>
          </cell>
        </row>
        <row r="1343">
          <cell r="D1343" t="str">
            <v>034016114</v>
          </cell>
          <cell r="E1343" t="str">
            <v>CENA INNESTO A SCARPA 114</v>
          </cell>
        </row>
        <row r="1344">
          <cell r="D1344" t="str">
            <v>034016139</v>
          </cell>
          <cell r="E1344" t="str">
            <v>CENA INNESTO A SCARPA 139</v>
          </cell>
        </row>
        <row r="1345">
          <cell r="D1345" t="str">
            <v>034016168</v>
          </cell>
          <cell r="E1345" t="str">
            <v>CENA INNESTO A SCARPA 168</v>
          </cell>
        </row>
        <row r="1346">
          <cell r="D1346" t="str">
            <v>034016219</v>
          </cell>
          <cell r="E1346" t="str">
            <v>CENA INNESTO A SCARPA 219</v>
          </cell>
        </row>
        <row r="1347">
          <cell r="D1347" t="str">
            <v>034016323</v>
          </cell>
          <cell r="E1347" t="str">
            <v>CENA INNESTO A SCARPA 323</v>
          </cell>
        </row>
        <row r="1348">
          <cell r="D1348" t="str">
            <v>034020088</v>
          </cell>
          <cell r="E1348" t="str">
            <v>CENA INNESTO A SELLA 88</v>
          </cell>
        </row>
        <row r="1349">
          <cell r="D1349" t="str">
            <v>034020139</v>
          </cell>
          <cell r="E1349" t="str">
            <v>CENA INNESTO A SELLA 139</v>
          </cell>
        </row>
        <row r="1350">
          <cell r="D1350" t="str">
            <v>034050021</v>
          </cell>
          <cell r="E1350" t="str">
            <v>ANSI CURVA 1/2    90øSS SCH 40</v>
          </cell>
        </row>
        <row r="1351">
          <cell r="D1351" t="str">
            <v>034050026</v>
          </cell>
          <cell r="E1351" t="str">
            <v>ANSI CURVA 3/4    90øSS SCH 40</v>
          </cell>
        </row>
        <row r="1352">
          <cell r="D1352" t="str">
            <v>034050033</v>
          </cell>
          <cell r="E1352" t="str">
            <v>ANSI CURVA 1     90ø SS SCH 40</v>
          </cell>
        </row>
        <row r="1353">
          <cell r="D1353" t="str">
            <v>034050042</v>
          </cell>
          <cell r="E1353" t="str">
            <v>ANSI CURVA 1.1/4  90øSS SCH 40</v>
          </cell>
        </row>
        <row r="1354">
          <cell r="D1354" t="str">
            <v>034050048</v>
          </cell>
          <cell r="E1354" t="str">
            <v>ANSI CURVA 1.1/2  90øSS SCH 40</v>
          </cell>
        </row>
        <row r="1355">
          <cell r="D1355" t="str">
            <v>034050060</v>
          </cell>
          <cell r="E1355" t="str">
            <v>ANSI CURVA 2      90øSS SCH 40</v>
          </cell>
        </row>
        <row r="1356">
          <cell r="D1356" t="str">
            <v>034050073</v>
          </cell>
          <cell r="E1356" t="str">
            <v>ANSI CURVA 2.1/2  90øSS SCH 40</v>
          </cell>
        </row>
        <row r="1357">
          <cell r="D1357" t="str">
            <v>034050088</v>
          </cell>
          <cell r="E1357" t="str">
            <v>ANSI CURVA 3      90øSS SCH 40</v>
          </cell>
        </row>
        <row r="1358">
          <cell r="D1358" t="str">
            <v>034050114</v>
          </cell>
          <cell r="E1358" t="str">
            <v>ANSI CURVA 4      90øSS SCH 40</v>
          </cell>
        </row>
        <row r="1359">
          <cell r="D1359" t="str">
            <v>034050141</v>
          </cell>
          <cell r="E1359" t="str">
            <v>ANSI CURVA 5      90øSS SCH 40</v>
          </cell>
        </row>
        <row r="1360">
          <cell r="D1360" t="str">
            <v>034050168</v>
          </cell>
          <cell r="E1360" t="str">
            <v>ANSI CURVA 6      90øSS SCH 40</v>
          </cell>
        </row>
        <row r="1361">
          <cell r="D1361" t="str">
            <v>034050219</v>
          </cell>
          <cell r="E1361" t="str">
            <v>ANSI CURVA 8      90øSS SCH 40</v>
          </cell>
        </row>
        <row r="1362">
          <cell r="D1362" t="str">
            <v>034050273</v>
          </cell>
          <cell r="E1362" t="str">
            <v>ANSI CURVA 10     90øSS SCH 40</v>
          </cell>
        </row>
        <row r="1363">
          <cell r="D1363" t="str">
            <v>034050323</v>
          </cell>
          <cell r="E1363" t="str">
            <v>ANSI CURVA 12     90øSS SCH 40</v>
          </cell>
        </row>
        <row r="1364">
          <cell r="D1364" t="str">
            <v>034052033021</v>
          </cell>
          <cell r="E1364" t="str">
            <v>ANSI RIDUZIONE 1 1/2     SCH40</v>
          </cell>
        </row>
        <row r="1365">
          <cell r="D1365" t="str">
            <v>034052033026</v>
          </cell>
          <cell r="E1365" t="str">
            <v>ANSI RIDUZIONE 1 3/4     SCH40</v>
          </cell>
        </row>
        <row r="1366">
          <cell r="D1366" t="str">
            <v>034052042033</v>
          </cell>
          <cell r="E1366" t="str">
            <v>ANSI RIDUZIONE 1 1/4X1   SCH40</v>
          </cell>
        </row>
        <row r="1367">
          <cell r="D1367" t="str">
            <v>034052048033</v>
          </cell>
          <cell r="E1367" t="str">
            <v>ANSI RIDUZIONE 1.1/2 1   SCH40</v>
          </cell>
        </row>
        <row r="1368">
          <cell r="D1368" t="str">
            <v>034052048042</v>
          </cell>
          <cell r="E1368" t="str">
            <v>ANSI RIDUZIO 1.1/2 1.1/4 SCH40</v>
          </cell>
        </row>
        <row r="1369">
          <cell r="D1369" t="str">
            <v>034052060026</v>
          </cell>
          <cell r="E1369" t="str">
            <v>ANSI RIDUZIONE 2 3/4     SCH40</v>
          </cell>
        </row>
        <row r="1370">
          <cell r="D1370" t="str">
            <v>034052060033</v>
          </cell>
          <cell r="E1370" t="str">
            <v>ANSI RIDUZIONE 2 1       SCH40</v>
          </cell>
        </row>
        <row r="1371">
          <cell r="D1371" t="str">
            <v>034052060042</v>
          </cell>
          <cell r="E1371" t="str">
            <v>ANSI RIDUZIONE 2 1.1/4   SCH40</v>
          </cell>
        </row>
        <row r="1372">
          <cell r="D1372" t="str">
            <v>034052060048</v>
          </cell>
          <cell r="E1372" t="str">
            <v>ANSI RIDUZIONE 2 1.1/2   SCH40</v>
          </cell>
        </row>
        <row r="1373">
          <cell r="D1373" t="str">
            <v>034052076033</v>
          </cell>
          <cell r="E1373" t="str">
            <v>ANSI RIDUZIO 2.1/2 1     SCH40</v>
          </cell>
        </row>
        <row r="1374">
          <cell r="D1374" t="str">
            <v>034052076042</v>
          </cell>
          <cell r="E1374" t="str">
            <v>ANSI RIDUZIO 2.1/2 1.1/4 SCH40</v>
          </cell>
        </row>
        <row r="1375">
          <cell r="D1375" t="str">
            <v>034052076048</v>
          </cell>
          <cell r="E1375" t="str">
            <v>ANSI RIDUZI 2.1/2 1.1/2  SCH40</v>
          </cell>
        </row>
        <row r="1376">
          <cell r="D1376" t="str">
            <v>034052076060</v>
          </cell>
          <cell r="E1376" t="str">
            <v>ANSI RIDUZIONE 2.1/2 2   SCH40</v>
          </cell>
        </row>
        <row r="1377">
          <cell r="D1377" t="str">
            <v>034052088033</v>
          </cell>
          <cell r="E1377" t="str">
            <v>ANSI RIDUZIONE 3 1       SCH40</v>
          </cell>
        </row>
        <row r="1378">
          <cell r="D1378" t="str">
            <v>034052088042</v>
          </cell>
          <cell r="E1378" t="str">
            <v>ANSI RIDUZIONE 3 1.1/4   SCH40</v>
          </cell>
        </row>
        <row r="1379">
          <cell r="D1379" t="str">
            <v>034052088048</v>
          </cell>
          <cell r="E1379" t="str">
            <v>ANSI RIDUZIONE 3 1.1/2   SCH40</v>
          </cell>
        </row>
        <row r="1380">
          <cell r="D1380" t="str">
            <v>034052088060</v>
          </cell>
          <cell r="E1380" t="str">
            <v>ANSI RIDUZIONE 3 2       SCH40</v>
          </cell>
        </row>
        <row r="1381">
          <cell r="D1381" t="str">
            <v>034052088076</v>
          </cell>
          <cell r="E1381" t="str">
            <v>ANSI RIDUZIONE 3 2.1/2   SCH40</v>
          </cell>
        </row>
        <row r="1382">
          <cell r="D1382" t="str">
            <v>034052114033</v>
          </cell>
          <cell r="E1382" t="str">
            <v>ANSI RIDUZIONE 4 1       SCH40</v>
          </cell>
        </row>
        <row r="1383">
          <cell r="D1383" t="str">
            <v>034052114048</v>
          </cell>
          <cell r="E1383" t="str">
            <v>ANSI RIDUZIONE 4 1.1/2   SCH40</v>
          </cell>
        </row>
        <row r="1384">
          <cell r="D1384" t="str">
            <v>034052114060</v>
          </cell>
          <cell r="E1384" t="str">
            <v>ANSI RIDUZIONE 4 2       SCH40</v>
          </cell>
        </row>
        <row r="1385">
          <cell r="D1385" t="str">
            <v>034052114076</v>
          </cell>
          <cell r="E1385" t="str">
            <v>ANSI RIDUZIONE 4 2.1/2   SCH40</v>
          </cell>
        </row>
        <row r="1386">
          <cell r="D1386" t="str">
            <v>034052114088</v>
          </cell>
          <cell r="E1386" t="str">
            <v>ANSI RIDUZIONE 4 3       SCH40</v>
          </cell>
        </row>
        <row r="1387">
          <cell r="D1387" t="str">
            <v>034052139060</v>
          </cell>
          <cell r="E1387" t="str">
            <v>ANSI RIDUZIONE 5 2       SCH40</v>
          </cell>
        </row>
        <row r="1388">
          <cell r="D1388" t="str">
            <v>034052139076</v>
          </cell>
          <cell r="E1388" t="str">
            <v>ANSI RIDUZIONE 5 2.1/2   SCH40</v>
          </cell>
        </row>
        <row r="1389">
          <cell r="D1389" t="str">
            <v>034052139088</v>
          </cell>
          <cell r="E1389" t="str">
            <v>ANSI RIDUZIONE 5 3       SCH40</v>
          </cell>
        </row>
        <row r="1390">
          <cell r="D1390" t="str">
            <v>034052139114</v>
          </cell>
          <cell r="E1390" t="str">
            <v>ANSI RIDUZIONE 5 4       SCH40</v>
          </cell>
        </row>
        <row r="1391">
          <cell r="D1391" t="str">
            <v>034052168060</v>
          </cell>
          <cell r="E1391" t="str">
            <v>ANSI RIDUZIONE 6 2       SCH40</v>
          </cell>
        </row>
        <row r="1392">
          <cell r="D1392" t="str">
            <v>034052168076</v>
          </cell>
          <cell r="E1392" t="str">
            <v>ANSI RIDUZIONE 6 2.1/2   SCH40</v>
          </cell>
        </row>
        <row r="1393">
          <cell r="D1393" t="str">
            <v>034052168088</v>
          </cell>
          <cell r="E1393" t="str">
            <v>ANSI RIDUZIONE 6 3       SCH40</v>
          </cell>
        </row>
        <row r="1394">
          <cell r="D1394" t="str">
            <v>034052168114</v>
          </cell>
          <cell r="E1394" t="str">
            <v>ANSI RIDUZIONE 6 4       SCH40</v>
          </cell>
        </row>
        <row r="1395">
          <cell r="D1395" t="str">
            <v>034052168139</v>
          </cell>
          <cell r="E1395" t="str">
            <v>ANSI RIDUZIONE 6 5       SCH40</v>
          </cell>
        </row>
        <row r="1396">
          <cell r="D1396" t="str">
            <v>034052219088</v>
          </cell>
          <cell r="E1396" t="str">
            <v>ANSI RIDUZIONE 8 3       SCH40</v>
          </cell>
        </row>
        <row r="1397">
          <cell r="D1397" t="str">
            <v>034052219114</v>
          </cell>
          <cell r="E1397" t="str">
            <v>ANSI RIDUZIONE 8 4       SCH40</v>
          </cell>
        </row>
        <row r="1398">
          <cell r="D1398" t="str">
            <v>034052219139</v>
          </cell>
          <cell r="E1398" t="str">
            <v>ANSI RIDUZIONE 8 5       SCH40</v>
          </cell>
        </row>
        <row r="1399">
          <cell r="D1399" t="str">
            <v>034052219168</v>
          </cell>
          <cell r="E1399" t="str">
            <v>ANSI RIDUZIONE 8 6       SCH40</v>
          </cell>
        </row>
        <row r="1400">
          <cell r="D1400" t="str">
            <v>034052273114</v>
          </cell>
          <cell r="E1400" t="str">
            <v>ANSI RIDUZIONE 10 4      SCH40</v>
          </cell>
        </row>
        <row r="1401">
          <cell r="D1401" t="str">
            <v>034052273168</v>
          </cell>
          <cell r="E1401" t="str">
            <v>ANSI RIDUZIONE 10 6      SCH40</v>
          </cell>
        </row>
        <row r="1402">
          <cell r="D1402" t="str">
            <v>034052273219</v>
          </cell>
          <cell r="E1402" t="str">
            <v>ANSI RIDUZIONE 10 8      SCH40</v>
          </cell>
        </row>
        <row r="1403">
          <cell r="D1403" t="str">
            <v>034052323219</v>
          </cell>
          <cell r="E1403" t="str">
            <v>ANSI RIDUZIONE 12 8      SCH40</v>
          </cell>
        </row>
        <row r="1404">
          <cell r="D1404" t="str">
            <v>034052406323</v>
          </cell>
          <cell r="E1404" t="str">
            <v>ANSI RIDUZIONE 16 12     SCH40</v>
          </cell>
        </row>
        <row r="1405">
          <cell r="D1405" t="str">
            <v>034054033</v>
          </cell>
          <cell r="E1405" t="str">
            <v>ANSI FONDO 1            SCH 40</v>
          </cell>
        </row>
        <row r="1406">
          <cell r="D1406" t="str">
            <v>034054042</v>
          </cell>
          <cell r="E1406" t="str">
            <v>ANSI FONDO 1.1/4        SCH 40</v>
          </cell>
        </row>
        <row r="1407">
          <cell r="D1407" t="str">
            <v>034054048</v>
          </cell>
          <cell r="E1407" t="str">
            <v>ANSI FONDO 1.1/2        SCH 40</v>
          </cell>
        </row>
        <row r="1408">
          <cell r="D1408" t="str">
            <v>034054060</v>
          </cell>
          <cell r="E1408" t="str">
            <v>ANSI FONDO 2            SCH 40</v>
          </cell>
        </row>
        <row r="1409">
          <cell r="D1409" t="str">
            <v>034054076</v>
          </cell>
          <cell r="E1409" t="str">
            <v>ANSI FONDO 2.1/2        SCH 40</v>
          </cell>
        </row>
        <row r="1410">
          <cell r="D1410" t="str">
            <v>034054088</v>
          </cell>
          <cell r="E1410" t="str">
            <v>ANSI FONDO 3            SCH 40</v>
          </cell>
        </row>
        <row r="1411">
          <cell r="D1411" t="str">
            <v>034054114</v>
          </cell>
          <cell r="E1411" t="str">
            <v>ANSI FONDO 4            SCH 40</v>
          </cell>
        </row>
        <row r="1412">
          <cell r="D1412" t="str">
            <v>034054139</v>
          </cell>
          <cell r="E1412" t="str">
            <v>ANSI FONDO 5            SCH 40</v>
          </cell>
        </row>
        <row r="1413">
          <cell r="D1413" t="str">
            <v>034054168</v>
          </cell>
          <cell r="E1413" t="str">
            <v>ANSI FONDO 6            SCH 40</v>
          </cell>
        </row>
        <row r="1414">
          <cell r="D1414" t="str">
            <v>034054219</v>
          </cell>
          <cell r="E1414" t="str">
            <v>ANSI FONDO 8            SCH 40</v>
          </cell>
        </row>
        <row r="1415">
          <cell r="D1415" t="str">
            <v>034054273</v>
          </cell>
          <cell r="E1415" t="str">
            <v>ANSI FONDO 10           SCH 40</v>
          </cell>
        </row>
        <row r="1416">
          <cell r="D1416" t="str">
            <v>034054323</v>
          </cell>
          <cell r="E1416" t="str">
            <v>ANSI FONDO 12           SCH 40</v>
          </cell>
        </row>
        <row r="1417">
          <cell r="D1417" t="str">
            <v>034054355</v>
          </cell>
          <cell r="E1417" t="str">
            <v>ANSI FONDO 14           SCH 40</v>
          </cell>
        </row>
        <row r="1418">
          <cell r="D1418" t="str">
            <v>034054406</v>
          </cell>
          <cell r="E1418" t="str">
            <v>ANSI FONDO 16           SCH 40</v>
          </cell>
        </row>
        <row r="1419">
          <cell r="D1419" t="str">
            <v>034056021</v>
          </cell>
          <cell r="E1419" t="str">
            <v>ANSI TI 1/2             SCH 40</v>
          </cell>
        </row>
        <row r="1420">
          <cell r="D1420" t="str">
            <v>034056026</v>
          </cell>
          <cell r="E1420" t="str">
            <v>ANSI TI 3/4             SCH 40</v>
          </cell>
        </row>
        <row r="1421">
          <cell r="D1421" t="str">
            <v>034056033</v>
          </cell>
          <cell r="E1421" t="str">
            <v>ANSI TI 1               SCH 40</v>
          </cell>
        </row>
        <row r="1422">
          <cell r="D1422" t="str">
            <v>034056042</v>
          </cell>
          <cell r="E1422" t="str">
            <v>ANSI TI 1.1/4           SCH 40</v>
          </cell>
        </row>
        <row r="1423">
          <cell r="D1423" t="str">
            <v>034056048</v>
          </cell>
          <cell r="E1423" t="str">
            <v>ANSI TI 1.1/2           SCH 40</v>
          </cell>
        </row>
        <row r="1424">
          <cell r="D1424" t="str">
            <v>034056060</v>
          </cell>
          <cell r="E1424" t="str">
            <v>ANSI TI 2               SCH 40</v>
          </cell>
        </row>
        <row r="1425">
          <cell r="D1425" t="str">
            <v>034056076</v>
          </cell>
          <cell r="E1425" t="str">
            <v>ANSI TI 2.1/2           SCH 40</v>
          </cell>
        </row>
        <row r="1426">
          <cell r="D1426" t="str">
            <v>034056088</v>
          </cell>
          <cell r="E1426" t="str">
            <v>ANSI TI 3               SCH 40</v>
          </cell>
        </row>
        <row r="1427">
          <cell r="D1427" t="str">
            <v>034056114</v>
          </cell>
          <cell r="E1427" t="str">
            <v>ANSI TI 4               SCH 40</v>
          </cell>
        </row>
        <row r="1428">
          <cell r="D1428" t="str">
            <v>034056114088</v>
          </cell>
          <cell r="E1428" t="str">
            <v>ANSI TI 4 3             SCH 40</v>
          </cell>
        </row>
        <row r="1429">
          <cell r="D1429" t="str">
            <v>034056139</v>
          </cell>
          <cell r="E1429" t="str">
            <v>ANSI TI 5               SCH 40</v>
          </cell>
        </row>
        <row r="1430">
          <cell r="D1430" t="str">
            <v>034056139088</v>
          </cell>
          <cell r="E1430" t="str">
            <v>ANSI TI 5 3             SCH 40</v>
          </cell>
        </row>
        <row r="1431">
          <cell r="D1431" t="str">
            <v>034056139114</v>
          </cell>
          <cell r="E1431" t="str">
            <v>ANSI TI 5 4             SCH 40</v>
          </cell>
        </row>
        <row r="1432">
          <cell r="D1432" t="str">
            <v>034056168</v>
          </cell>
          <cell r="E1432" t="str">
            <v>ANSI TI 6               SCH 40</v>
          </cell>
        </row>
        <row r="1433">
          <cell r="D1433" t="str">
            <v>034056168139</v>
          </cell>
          <cell r="E1433" t="str">
            <v>ANSI TI 6 5             SCH 40</v>
          </cell>
        </row>
        <row r="1434">
          <cell r="D1434" t="str">
            <v>034056219</v>
          </cell>
          <cell r="E1434" t="str">
            <v>ANSI TI 8               SCH 40</v>
          </cell>
        </row>
        <row r="1435">
          <cell r="D1435" t="str">
            <v>034056273</v>
          </cell>
          <cell r="E1435" t="str">
            <v>ANSI TI 10              SCH 40</v>
          </cell>
        </row>
        <row r="1436">
          <cell r="D1436" t="str">
            <v>034056323</v>
          </cell>
          <cell r="E1436" t="str">
            <v>ANSI TI 12              SCH 40</v>
          </cell>
        </row>
        <row r="1437">
          <cell r="D1437" t="str">
            <v>035002048</v>
          </cell>
          <cell r="E1437" t="str">
            <v>AISI 304 CURVA INOX     DN  48</v>
          </cell>
        </row>
        <row r="1438">
          <cell r="D1438" t="str">
            <v>035002060</v>
          </cell>
          <cell r="E1438" t="str">
            <v>AISI 304 CURVA INOX     DN  60</v>
          </cell>
        </row>
        <row r="1439">
          <cell r="D1439" t="str">
            <v>035002076</v>
          </cell>
          <cell r="E1439" t="str">
            <v>AISI 304 CURVA INOX     DN  76</v>
          </cell>
        </row>
        <row r="1440">
          <cell r="D1440" t="str">
            <v>035002088</v>
          </cell>
          <cell r="E1440" t="str">
            <v>AISI 304 CURVA INOX     DN  88</v>
          </cell>
        </row>
        <row r="1441">
          <cell r="D1441" t="str">
            <v>035002114</v>
          </cell>
          <cell r="E1441" t="str">
            <v>AISI 304 CURVA INOX     DN 114</v>
          </cell>
        </row>
        <row r="1442">
          <cell r="D1442" t="str">
            <v>035002139</v>
          </cell>
          <cell r="E1442" t="str">
            <v>AISI 304 CURVA INOX     DN 139</v>
          </cell>
        </row>
        <row r="1443">
          <cell r="D1443" t="str">
            <v>035002168</v>
          </cell>
          <cell r="E1443" t="str">
            <v>AISI 304 CURVA INOX     DN 168</v>
          </cell>
        </row>
        <row r="1444">
          <cell r="D1444" t="str">
            <v>035002219</v>
          </cell>
          <cell r="E1444" t="str">
            <v>AISI 304 CURVA INOX     DN 219</v>
          </cell>
        </row>
        <row r="1445">
          <cell r="D1445" t="str">
            <v>035002273</v>
          </cell>
          <cell r="E1445" t="str">
            <v>AISI 304 CURVA INOX     DN 273</v>
          </cell>
        </row>
        <row r="1446">
          <cell r="D1446" t="str">
            <v>035006060048</v>
          </cell>
          <cell r="E1446" t="str">
            <v>AISI 304 RID. INOX   DN 60  48</v>
          </cell>
        </row>
        <row r="1447">
          <cell r="D1447" t="str">
            <v>035006076048</v>
          </cell>
          <cell r="E1447" t="str">
            <v>AISI 304 RID. INOX   DN 76  48</v>
          </cell>
        </row>
        <row r="1448">
          <cell r="D1448" t="str">
            <v>035006076060</v>
          </cell>
          <cell r="E1448" t="str">
            <v>AISI 304 RID. INOX   DN 76  60</v>
          </cell>
        </row>
        <row r="1449">
          <cell r="D1449" t="str">
            <v>035006088076</v>
          </cell>
          <cell r="E1449" t="str">
            <v>AISI 304 RID. INOX   DN 88  70</v>
          </cell>
        </row>
        <row r="1450">
          <cell r="D1450" t="str">
            <v>035006114076</v>
          </cell>
          <cell r="E1450" t="str">
            <v>AISI 304 RID. INOX   DN 114 76</v>
          </cell>
        </row>
        <row r="1451">
          <cell r="D1451" t="str">
            <v>035006114088</v>
          </cell>
          <cell r="E1451" t="str">
            <v>AISI 304 RID. INOX   DN 114 88</v>
          </cell>
        </row>
        <row r="1452">
          <cell r="D1452" t="str">
            <v>035006139088</v>
          </cell>
          <cell r="E1452" t="str">
            <v>AISI 304 RID. INOX   DN 139 88</v>
          </cell>
        </row>
        <row r="1453">
          <cell r="D1453" t="str">
            <v>035006139114</v>
          </cell>
          <cell r="E1453" t="str">
            <v>AISI 304 RID. INOX   DN139 114</v>
          </cell>
        </row>
        <row r="1454">
          <cell r="D1454" t="str">
            <v>035006168114</v>
          </cell>
          <cell r="E1454" t="str">
            <v>AISI 304 RID. INOX   DN168 114</v>
          </cell>
        </row>
        <row r="1455">
          <cell r="D1455" t="str">
            <v>035006219114</v>
          </cell>
          <cell r="E1455" t="str">
            <v>AISI 304 RID. INOX   DN219 114</v>
          </cell>
        </row>
        <row r="1456">
          <cell r="D1456" t="str">
            <v>035006219168</v>
          </cell>
          <cell r="E1456" t="str">
            <v>AISI 304 RID. INOX   DN219 168</v>
          </cell>
        </row>
        <row r="1457">
          <cell r="D1457" t="str">
            <v>035006273219</v>
          </cell>
          <cell r="E1457" t="str">
            <v>AISI 304 RID. INOX   DN273 219</v>
          </cell>
        </row>
        <row r="1458">
          <cell r="D1458" t="str">
            <v>035008048</v>
          </cell>
          <cell r="E1458" t="str">
            <v>AISI 304 FONDO INOX     DN  48</v>
          </cell>
        </row>
        <row r="1459">
          <cell r="D1459" t="str">
            <v>035008060</v>
          </cell>
          <cell r="E1459" t="str">
            <v>AISI 304 FONDO INOX     DN  60</v>
          </cell>
        </row>
        <row r="1460">
          <cell r="D1460" t="str">
            <v>035008076</v>
          </cell>
          <cell r="E1460" t="str">
            <v>AISI 304 FONDO INOX     DN  76</v>
          </cell>
        </row>
        <row r="1461">
          <cell r="D1461" t="str">
            <v>035008088</v>
          </cell>
          <cell r="E1461" t="str">
            <v>AISI 304 FONDO INOX     DN  88</v>
          </cell>
        </row>
        <row r="1462">
          <cell r="D1462" t="str">
            <v>035008114</v>
          </cell>
          <cell r="E1462" t="str">
            <v>AISI 304 FONDO INOX     DN 114</v>
          </cell>
        </row>
        <row r="1463">
          <cell r="D1463" t="str">
            <v>035008139</v>
          </cell>
          <cell r="E1463" t="str">
            <v>AISI 304 FONDO INOX     DN 139</v>
          </cell>
        </row>
        <row r="1464">
          <cell r="D1464" t="str">
            <v>035008168</v>
          </cell>
          <cell r="E1464" t="str">
            <v>AISI 304 FONDO INOX     DN 168</v>
          </cell>
        </row>
        <row r="1465">
          <cell r="D1465" t="str">
            <v>035008219</v>
          </cell>
          <cell r="E1465" t="str">
            <v>AISI 304 FONDO INOX     DN 219</v>
          </cell>
        </row>
        <row r="1466">
          <cell r="D1466" t="str">
            <v>035012048</v>
          </cell>
          <cell r="E1466" t="str">
            <v>AISI 304 MANICOTTO INOX DN  48</v>
          </cell>
        </row>
        <row r="1467">
          <cell r="D1467" t="str">
            <v>035012060</v>
          </cell>
          <cell r="E1467" t="str">
            <v>AISI 304 MANICOTTO INOX DN  60</v>
          </cell>
        </row>
        <row r="1468">
          <cell r="D1468" t="str">
            <v>035012076</v>
          </cell>
          <cell r="E1468" t="str">
            <v>AISI 304 MANICOTTO INOX DN  76</v>
          </cell>
        </row>
        <row r="1469">
          <cell r="D1469" t="str">
            <v>035012088</v>
          </cell>
          <cell r="E1469" t="str">
            <v>AISI 304 MANICOTTO INOX DN  88</v>
          </cell>
        </row>
        <row r="1470">
          <cell r="D1470" t="str">
            <v>035012114</v>
          </cell>
          <cell r="E1470" t="str">
            <v>AISI 304 MANICOTTO INOX DN 114</v>
          </cell>
        </row>
        <row r="1471">
          <cell r="D1471" t="str">
            <v>035012139</v>
          </cell>
          <cell r="E1471" t="str">
            <v>AISI 304 MANICOTTO INOX DN 139</v>
          </cell>
        </row>
        <row r="1472">
          <cell r="D1472" t="str">
            <v>035012168</v>
          </cell>
          <cell r="E1472" t="str">
            <v>AISI 304 MANICOTTO INOX DN 168</v>
          </cell>
        </row>
        <row r="1473">
          <cell r="D1473" t="str">
            <v>035012219</v>
          </cell>
          <cell r="E1473" t="str">
            <v>AISI 304 MANICOTTO INOX DN 219</v>
          </cell>
        </row>
        <row r="1474">
          <cell r="D1474" t="str">
            <v>035014048</v>
          </cell>
          <cell r="E1474" t="str">
            <v>AISI 304 CARTELLA INOX  DN  48</v>
          </cell>
        </row>
        <row r="1475">
          <cell r="D1475" t="str">
            <v>035014060</v>
          </cell>
          <cell r="E1475" t="str">
            <v>AISI 304 CARTELLA INOX  DN  60</v>
          </cell>
        </row>
        <row r="1476">
          <cell r="D1476" t="str">
            <v>035014076</v>
          </cell>
          <cell r="E1476" t="str">
            <v>AISI 304 CARTELLA INOX  DN  76</v>
          </cell>
        </row>
        <row r="1477">
          <cell r="D1477" t="str">
            <v>035014088</v>
          </cell>
          <cell r="E1477" t="str">
            <v>AISI 304 CARTELLA INOX  DN  88</v>
          </cell>
        </row>
        <row r="1478">
          <cell r="D1478" t="str">
            <v>035014114</v>
          </cell>
          <cell r="E1478" t="str">
            <v>AISI 304 CARTELLA INOX  DN 114</v>
          </cell>
        </row>
        <row r="1479">
          <cell r="D1479" t="str">
            <v>035014139</v>
          </cell>
          <cell r="E1479" t="str">
            <v>AISI 304 CARTELLA INOX  DN 139</v>
          </cell>
        </row>
        <row r="1480">
          <cell r="D1480" t="str">
            <v>035014168</v>
          </cell>
          <cell r="E1480" t="str">
            <v>AISI 304 CARTELLA INOX  DN 168</v>
          </cell>
        </row>
        <row r="1481">
          <cell r="D1481" t="str">
            <v>035014219</v>
          </cell>
          <cell r="E1481" t="str">
            <v>AISI 304 CARTELLA INOX  DN 219</v>
          </cell>
        </row>
        <row r="1482">
          <cell r="D1482" t="str">
            <v>035014273</v>
          </cell>
          <cell r="E1482" t="str">
            <v>AISI 304 CARTELLA INOX  DN 273</v>
          </cell>
        </row>
        <row r="1483">
          <cell r="D1483" t="str">
            <v>036</v>
          </cell>
          <cell r="E1483" t="str">
            <v>TVL</v>
          </cell>
        </row>
        <row r="1484">
          <cell r="D1484" t="str">
            <v>036002020</v>
          </cell>
          <cell r="E1484" t="str">
            <v>TVL M 20 1/2       RACCORDO PE</v>
          </cell>
        </row>
        <row r="1485">
          <cell r="D1485" t="str">
            <v>036002025</v>
          </cell>
          <cell r="E1485" t="str">
            <v>TVL M 25 3/4       RACCORDO PE</v>
          </cell>
        </row>
        <row r="1486">
          <cell r="D1486" t="str">
            <v>036002032</v>
          </cell>
          <cell r="E1486" t="str">
            <v>TVL M 32 1         RACCORDO PE</v>
          </cell>
        </row>
        <row r="1487">
          <cell r="D1487" t="str">
            <v>036002040</v>
          </cell>
          <cell r="E1487" t="str">
            <v>TVL M 40 1.1/4     RACCORDO PE</v>
          </cell>
        </row>
        <row r="1488">
          <cell r="D1488" t="str">
            <v>036002050</v>
          </cell>
          <cell r="E1488" t="str">
            <v>TVL M 50 1.1/2     RACCORDO PE</v>
          </cell>
        </row>
        <row r="1489">
          <cell r="D1489" t="str">
            <v>036002063</v>
          </cell>
          <cell r="E1489" t="str">
            <v>TVL M 63 2         RACCORDO PE</v>
          </cell>
        </row>
        <row r="1490">
          <cell r="D1490" t="str">
            <v>036002075</v>
          </cell>
          <cell r="E1490" t="str">
            <v>TVL M 75 2.1/2     RACCORDO PE</v>
          </cell>
        </row>
        <row r="1491">
          <cell r="D1491" t="str">
            <v>036002090</v>
          </cell>
          <cell r="E1491" t="str">
            <v>TVL M 90 3         RACCORDO PE</v>
          </cell>
        </row>
        <row r="1492">
          <cell r="D1492" t="str">
            <v>036002110</v>
          </cell>
          <cell r="E1492" t="str">
            <v>TVL M 110 4        RACCORDO PE</v>
          </cell>
        </row>
        <row r="1493">
          <cell r="D1493" t="str">
            <v>036004020</v>
          </cell>
          <cell r="E1493" t="str">
            <v>TVL F 20 1/2       RACCORDO PE</v>
          </cell>
        </row>
        <row r="1494">
          <cell r="D1494" t="str">
            <v>036004025</v>
          </cell>
          <cell r="E1494" t="str">
            <v>TVL F 25 3/4       RACCORDO PE</v>
          </cell>
        </row>
        <row r="1495">
          <cell r="D1495" t="str">
            <v>036004032</v>
          </cell>
          <cell r="E1495" t="str">
            <v>TVL F 32 1         RACCORDO PE</v>
          </cell>
        </row>
        <row r="1496">
          <cell r="D1496" t="str">
            <v>036004040</v>
          </cell>
          <cell r="E1496" t="str">
            <v>TVL F 40 1.1/4     RACCORDO PE</v>
          </cell>
        </row>
        <row r="1497">
          <cell r="D1497" t="str">
            <v>036004050</v>
          </cell>
          <cell r="E1497" t="str">
            <v>TVL F 50 1.1/2     RACCORDO PE</v>
          </cell>
        </row>
        <row r="1498">
          <cell r="D1498" t="str">
            <v>036004063</v>
          </cell>
          <cell r="E1498" t="str">
            <v>TVL F 63 2         RACCORDO PE</v>
          </cell>
        </row>
        <row r="1499">
          <cell r="D1499" t="str">
            <v>036004075</v>
          </cell>
          <cell r="E1499" t="str">
            <v>TVL F 75 2.1/2     RACCORDO PE</v>
          </cell>
        </row>
        <row r="1500">
          <cell r="D1500" t="str">
            <v>036004090</v>
          </cell>
          <cell r="E1500" t="str">
            <v>TVL F 90 3         RACCORDO PE</v>
          </cell>
        </row>
        <row r="1501">
          <cell r="D1501" t="str">
            <v>036004110</v>
          </cell>
          <cell r="E1501" t="str">
            <v>TVL F 110 4        RACCORDO PE</v>
          </cell>
        </row>
        <row r="1502">
          <cell r="D1502" t="str">
            <v>036006020</v>
          </cell>
          <cell r="E1502" t="str">
            <v>TVL B 20 20     BIGIUNTO PE PE</v>
          </cell>
        </row>
        <row r="1503">
          <cell r="D1503" t="str">
            <v>036006025</v>
          </cell>
          <cell r="E1503" t="str">
            <v>TVL B 25 25     BIGIUNTO PE PE</v>
          </cell>
        </row>
        <row r="1504">
          <cell r="D1504" t="str">
            <v>036006032</v>
          </cell>
          <cell r="E1504" t="str">
            <v>TVL B 32 32     BIGIUNTO PE PE</v>
          </cell>
        </row>
        <row r="1505">
          <cell r="D1505" t="str">
            <v>036006040</v>
          </cell>
          <cell r="E1505" t="str">
            <v>TVL B 40 40     BIGIUNTO PE PE</v>
          </cell>
        </row>
        <row r="1506">
          <cell r="D1506" t="str">
            <v>036006050</v>
          </cell>
          <cell r="E1506" t="str">
            <v>TVL B 50 50     BIGIUNTO PE PE</v>
          </cell>
        </row>
        <row r="1507">
          <cell r="D1507" t="str">
            <v>036006063</v>
          </cell>
          <cell r="E1507" t="str">
            <v>TVL B 63 63     BIGIUNTO PE PE</v>
          </cell>
        </row>
        <row r="1508">
          <cell r="D1508" t="str">
            <v>036006075</v>
          </cell>
          <cell r="E1508" t="str">
            <v>TVL B 75 75     BIGIUNTO PE PE</v>
          </cell>
        </row>
        <row r="1509">
          <cell r="D1509" t="str">
            <v>036006090</v>
          </cell>
          <cell r="E1509" t="str">
            <v>TVL B 90 90     BIGIUNTO PE PE</v>
          </cell>
        </row>
        <row r="1510">
          <cell r="D1510" t="str">
            <v>036006110</v>
          </cell>
          <cell r="E1510" t="str">
            <v>TVL B 110 110   BIGIUNTO PE PE</v>
          </cell>
        </row>
        <row r="1511">
          <cell r="D1511" t="str">
            <v>036006125</v>
          </cell>
          <cell r="E1511" t="str">
            <v>TVL B 125 125   BIGIUNTO PE PE</v>
          </cell>
        </row>
        <row r="1512">
          <cell r="D1512" t="str">
            <v>036006140</v>
          </cell>
          <cell r="E1512" t="str">
            <v>TVL B 140 140   BIGIUNTO PE PE</v>
          </cell>
        </row>
        <row r="1513">
          <cell r="D1513" t="str">
            <v>036006160</v>
          </cell>
          <cell r="E1513" t="str">
            <v>TVL B 160 160   BIGIUNTO PE PE</v>
          </cell>
        </row>
        <row r="1514">
          <cell r="D1514" t="str">
            <v>036006180</v>
          </cell>
          <cell r="E1514" t="str">
            <v>TVL B 180 180   BIGIUNTO PE PE</v>
          </cell>
        </row>
        <row r="1515">
          <cell r="D1515" t="str">
            <v>036008020</v>
          </cell>
          <cell r="E1515" t="str">
            <v>TVL TI 20 1/2              GAS</v>
          </cell>
        </row>
        <row r="1516">
          <cell r="D1516" t="str">
            <v>036008025</v>
          </cell>
          <cell r="E1516" t="str">
            <v>TVL TI 25 3/4              GAS</v>
          </cell>
        </row>
        <row r="1517">
          <cell r="D1517" t="str">
            <v>036008032</v>
          </cell>
          <cell r="E1517" t="str">
            <v>TVL TI 32 1                GAS</v>
          </cell>
        </row>
        <row r="1518">
          <cell r="D1518" t="str">
            <v>036008040</v>
          </cell>
          <cell r="E1518" t="str">
            <v>TVL TI 40 1.1/4            GAS</v>
          </cell>
        </row>
        <row r="1519">
          <cell r="D1519" t="str">
            <v>036008050</v>
          </cell>
          <cell r="E1519" t="str">
            <v>TVL TI 50 1.1/2            GAS</v>
          </cell>
        </row>
        <row r="1520">
          <cell r="D1520" t="str">
            <v>036008063</v>
          </cell>
          <cell r="E1520" t="str">
            <v>TVL TI 63 2                GAS</v>
          </cell>
        </row>
        <row r="1521">
          <cell r="D1521" t="str">
            <v>036008075</v>
          </cell>
          <cell r="E1521" t="str">
            <v>TVL TI 75 2.1/2            GAS</v>
          </cell>
        </row>
        <row r="1522">
          <cell r="D1522" t="str">
            <v>036008090</v>
          </cell>
          <cell r="E1522" t="str">
            <v>TVL TI 90 3                GAS</v>
          </cell>
        </row>
        <row r="1523">
          <cell r="D1523" t="str">
            <v>036008110</v>
          </cell>
          <cell r="E1523" t="str">
            <v>TVL TI 110 4               GAS</v>
          </cell>
        </row>
        <row r="1524">
          <cell r="D1524" t="str">
            <v>036010020</v>
          </cell>
          <cell r="E1524" t="str">
            <v>TVL TI 20 20                PE</v>
          </cell>
        </row>
        <row r="1525">
          <cell r="D1525" t="str">
            <v>036010025</v>
          </cell>
          <cell r="E1525" t="str">
            <v>TVL TI 25 25                PE</v>
          </cell>
        </row>
        <row r="1526">
          <cell r="D1526" t="str">
            <v>036010032</v>
          </cell>
          <cell r="E1526" t="str">
            <v>TVL TI 32 32                PE</v>
          </cell>
        </row>
        <row r="1527">
          <cell r="D1527" t="str">
            <v>036010040</v>
          </cell>
          <cell r="E1527" t="str">
            <v>TVL TI 40 40                PE</v>
          </cell>
        </row>
        <row r="1528">
          <cell r="D1528" t="str">
            <v>036010050</v>
          </cell>
          <cell r="E1528" t="str">
            <v>TVL TI 50 50                PE</v>
          </cell>
        </row>
        <row r="1529">
          <cell r="D1529" t="str">
            <v>036010063</v>
          </cell>
          <cell r="E1529" t="str">
            <v>TVL TI 63 63                PE</v>
          </cell>
        </row>
        <row r="1530">
          <cell r="D1530" t="str">
            <v>036010090</v>
          </cell>
          <cell r="E1530" t="str">
            <v>TVL TI 90 90                PE</v>
          </cell>
        </row>
        <row r="1531">
          <cell r="D1531" t="str">
            <v>036012075</v>
          </cell>
          <cell r="E1531" t="str">
            <v>TVL TI 75 65          TI FLANG</v>
          </cell>
        </row>
        <row r="1532">
          <cell r="D1532" t="str">
            <v>036012090</v>
          </cell>
          <cell r="E1532" t="str">
            <v>TVL TI 90 80          TI FLANG</v>
          </cell>
        </row>
        <row r="1533">
          <cell r="D1533" t="str">
            <v>036012110</v>
          </cell>
          <cell r="E1533" t="str">
            <v>TVL TI 110 100        TI FLANG</v>
          </cell>
        </row>
        <row r="1534">
          <cell r="D1534" t="str">
            <v>036014063</v>
          </cell>
          <cell r="E1534" t="str">
            <v>TVL FL 63 50    RACCORDO FLANG</v>
          </cell>
        </row>
        <row r="1535">
          <cell r="D1535" t="str">
            <v>036014075</v>
          </cell>
          <cell r="E1535" t="str">
            <v>TVL FL 75 65    RACCORDO FLANG</v>
          </cell>
        </row>
        <row r="1536">
          <cell r="D1536" t="str">
            <v>036014090</v>
          </cell>
          <cell r="E1536" t="str">
            <v>TVL FL 90 80    RACCORDO FLANG</v>
          </cell>
        </row>
        <row r="1537">
          <cell r="D1537" t="str">
            <v>036014110</v>
          </cell>
          <cell r="E1537" t="str">
            <v>TVL FL 110 100  RACCORDO FLANG</v>
          </cell>
        </row>
        <row r="1538">
          <cell r="D1538" t="str">
            <v>036014125</v>
          </cell>
          <cell r="E1538" t="str">
            <v>TVL FL 125 125  RACCORDO FLANG</v>
          </cell>
        </row>
        <row r="1539">
          <cell r="D1539" t="str">
            <v>036016020</v>
          </cell>
          <cell r="E1539" t="str">
            <v>TVL G 20 20       GOMITO PE PE</v>
          </cell>
        </row>
        <row r="1540">
          <cell r="D1540" t="str">
            <v>036016025</v>
          </cell>
          <cell r="E1540" t="str">
            <v>TVL G 25 25       GOMITO PE PE</v>
          </cell>
        </row>
        <row r="1541">
          <cell r="D1541" t="str">
            <v>036016032</v>
          </cell>
          <cell r="E1541" t="str">
            <v>TVL G 32 32       GOMITO PE PE</v>
          </cell>
        </row>
        <row r="1542">
          <cell r="D1542" t="str">
            <v>036016040</v>
          </cell>
          <cell r="E1542" t="str">
            <v>TVL G 40 40       GOMITO PE PE</v>
          </cell>
        </row>
        <row r="1543">
          <cell r="D1543" t="str">
            <v>036016050</v>
          </cell>
          <cell r="E1543" t="str">
            <v>TVL G 50 50       GOMITO PE PE</v>
          </cell>
        </row>
        <row r="1544">
          <cell r="D1544" t="str">
            <v>036016063</v>
          </cell>
          <cell r="E1544" t="str">
            <v>TVL G 63 63       GOMITO PE PE</v>
          </cell>
        </row>
        <row r="1545">
          <cell r="D1545" t="str">
            <v>036018020</v>
          </cell>
          <cell r="E1545" t="str">
            <v>TVL G 20 1/2        GOMITO M/F</v>
          </cell>
        </row>
        <row r="1546">
          <cell r="D1546" t="str">
            <v>036018025</v>
          </cell>
          <cell r="E1546" t="str">
            <v>TVL G 25 3/4        GOMITO M/F</v>
          </cell>
        </row>
        <row r="1547">
          <cell r="D1547" t="str">
            <v>036018032</v>
          </cell>
          <cell r="E1547" t="str">
            <v>TVL G 32 1          GOMITO M/F</v>
          </cell>
        </row>
        <row r="1548">
          <cell r="D1548" t="str">
            <v>036018040</v>
          </cell>
          <cell r="E1548" t="str">
            <v>TVL G 40 1.1/4      GOMITO M/F</v>
          </cell>
        </row>
        <row r="1549">
          <cell r="D1549" t="str">
            <v>036018050</v>
          </cell>
          <cell r="E1549" t="str">
            <v>TVL G 50 1.1/2      GOMITO M/F</v>
          </cell>
        </row>
        <row r="1550">
          <cell r="D1550" t="str">
            <v>036018063</v>
          </cell>
          <cell r="E1550" t="str">
            <v>TVL G 63 2          GOMITO M/F</v>
          </cell>
        </row>
        <row r="1551">
          <cell r="D1551" t="str">
            <v>036020040</v>
          </cell>
          <cell r="E1551" t="str">
            <v>TVL C 40         COLLARE PRESA</v>
          </cell>
        </row>
        <row r="1552">
          <cell r="D1552" t="str">
            <v>036020050</v>
          </cell>
          <cell r="E1552" t="str">
            <v>TVL C 50         COLLARE PRESA</v>
          </cell>
        </row>
        <row r="1553">
          <cell r="D1553" t="str">
            <v>036020063</v>
          </cell>
          <cell r="E1553" t="str">
            <v>TVL C 63         COLLARE PRESA</v>
          </cell>
        </row>
        <row r="1554">
          <cell r="D1554" t="str">
            <v>036020075</v>
          </cell>
          <cell r="E1554" t="str">
            <v>TVL C 75         COLLARE PRESA</v>
          </cell>
        </row>
        <row r="1555">
          <cell r="D1555" t="str">
            <v>036020090</v>
          </cell>
          <cell r="E1555" t="str">
            <v>TVL C 90         COLLARE PRESA</v>
          </cell>
        </row>
        <row r="1556">
          <cell r="D1556" t="str">
            <v>036020110</v>
          </cell>
          <cell r="E1556" t="str">
            <v>TVL C 110        COLLARE PRESA</v>
          </cell>
        </row>
        <row r="1557">
          <cell r="D1557" t="str">
            <v>036020125</v>
          </cell>
          <cell r="E1557" t="str">
            <v>TVL C 125        COLLARE PRESA</v>
          </cell>
        </row>
        <row r="1558">
          <cell r="D1558" t="str">
            <v>036020140</v>
          </cell>
          <cell r="E1558" t="str">
            <v>TVL C 140        COLLARE PRESA</v>
          </cell>
        </row>
        <row r="1559">
          <cell r="D1559" t="str">
            <v>036020160</v>
          </cell>
          <cell r="E1559" t="str">
            <v>TVL C 160        COLLARE PRESA</v>
          </cell>
        </row>
        <row r="1560">
          <cell r="D1560" t="str">
            <v>036020180</v>
          </cell>
          <cell r="E1560" t="str">
            <v>TVL C 180        COLLARE PRESA</v>
          </cell>
        </row>
        <row r="1561">
          <cell r="D1561" t="str">
            <v>036020200</v>
          </cell>
          <cell r="E1561" t="str">
            <v>TVL C 200        COLLARE PRESA</v>
          </cell>
        </row>
        <row r="1562">
          <cell r="D1562" t="str">
            <v>036020225</v>
          </cell>
          <cell r="E1562" t="str">
            <v>TVL C 225        COLLARE PRESA</v>
          </cell>
        </row>
        <row r="1563">
          <cell r="D1563" t="str">
            <v>036020250</v>
          </cell>
          <cell r="E1563" t="str">
            <v>TVL C 250        COLLARE PRESA</v>
          </cell>
        </row>
        <row r="1564">
          <cell r="D1564" t="str">
            <v>036021050</v>
          </cell>
          <cell r="E1564" t="str">
            <v>TVL C  50 COLLARE PRESA CARICO</v>
          </cell>
        </row>
        <row r="1565">
          <cell r="D1565" t="str">
            <v>036021063</v>
          </cell>
          <cell r="E1565" t="str">
            <v>TVL C  63 COLLARE PRESA CARICO</v>
          </cell>
        </row>
        <row r="1566">
          <cell r="D1566" t="str">
            <v>036021075</v>
          </cell>
          <cell r="E1566" t="str">
            <v>TVL C  75 COLLARE PRESA CARICO</v>
          </cell>
        </row>
        <row r="1567">
          <cell r="D1567" t="str">
            <v>036021090</v>
          </cell>
          <cell r="E1567" t="str">
            <v>TVL C  90 COLLARE PRESA CARICO</v>
          </cell>
        </row>
        <row r="1568">
          <cell r="D1568" t="str">
            <v>036021110</v>
          </cell>
          <cell r="E1568" t="str">
            <v>TVL C 110 COLLARE PRESA CARICO</v>
          </cell>
        </row>
        <row r="1569">
          <cell r="D1569" t="str">
            <v>036021125</v>
          </cell>
          <cell r="E1569" t="str">
            <v>TVL C 125 COLLARE PRESA CARICO</v>
          </cell>
        </row>
        <row r="1570">
          <cell r="D1570" t="str">
            <v>036021140</v>
          </cell>
          <cell r="E1570" t="str">
            <v>TVL C 140 COLLARE PRESA CARICO</v>
          </cell>
        </row>
        <row r="1571">
          <cell r="D1571" t="str">
            <v>036021160</v>
          </cell>
          <cell r="E1571" t="str">
            <v>TVL C 160 COLLARE PRESA CARICO</v>
          </cell>
        </row>
        <row r="1572">
          <cell r="D1572" t="str">
            <v>036021180</v>
          </cell>
          <cell r="E1572" t="str">
            <v>TVL C 180 COLLARE PRESA CARICO</v>
          </cell>
        </row>
        <row r="1573">
          <cell r="D1573" t="str">
            <v>036021200</v>
          </cell>
          <cell r="E1573" t="str">
            <v>TVL C 200 COLLARE PRESA CARICO</v>
          </cell>
        </row>
        <row r="1574">
          <cell r="D1574" t="str">
            <v>036022020</v>
          </cell>
          <cell r="E1574" t="str">
            <v>TVL BOCCOLA 20 S5</v>
          </cell>
        </row>
        <row r="1575">
          <cell r="D1575" t="str">
            <v>036022025</v>
          </cell>
          <cell r="E1575" t="str">
            <v>TVL BOCCOLA 25 S5</v>
          </cell>
        </row>
        <row r="1576">
          <cell r="D1576" t="str">
            <v>036022032</v>
          </cell>
          <cell r="E1576" t="str">
            <v>TVL BOCCOLA 32 S5</v>
          </cell>
        </row>
        <row r="1577">
          <cell r="D1577" t="str">
            <v>036022040</v>
          </cell>
          <cell r="E1577" t="str">
            <v>TVL BOCCOLA 40 S5</v>
          </cell>
        </row>
        <row r="1578">
          <cell r="D1578" t="str">
            <v>036022050</v>
          </cell>
          <cell r="E1578" t="str">
            <v>TVL BOCCOLA 50 S5</v>
          </cell>
        </row>
        <row r="1579">
          <cell r="D1579" t="str">
            <v>036022063</v>
          </cell>
          <cell r="E1579" t="str">
            <v>TVL BOCCOLA 63 S5</v>
          </cell>
        </row>
        <row r="1580">
          <cell r="D1580" t="str">
            <v>036022075</v>
          </cell>
          <cell r="E1580" t="str">
            <v>TVL BOCCOLA 75 S5</v>
          </cell>
        </row>
        <row r="1581">
          <cell r="D1581" t="str">
            <v>036022090</v>
          </cell>
          <cell r="E1581" t="str">
            <v>TVL BOCCOLA 90 S5</v>
          </cell>
        </row>
        <row r="1582">
          <cell r="D1582" t="str">
            <v>038001001</v>
          </cell>
          <cell r="E1582" t="str">
            <v>FIP RASCHIETTO</v>
          </cell>
        </row>
        <row r="1583">
          <cell r="D1583" t="str">
            <v>038001025</v>
          </cell>
          <cell r="E1583" t="str">
            <v>PE GIUNTO ELETTRICO M/F DN 25</v>
          </cell>
        </row>
        <row r="1584">
          <cell r="D1584" t="str">
            <v>038001032</v>
          </cell>
          <cell r="E1584" t="str">
            <v>PE GIUNTO ELETTRICO M/F DN 32</v>
          </cell>
        </row>
        <row r="1585">
          <cell r="D1585" t="str">
            <v>038002025</v>
          </cell>
          <cell r="E1585" t="str">
            <v>PE CURVA90 25            PE S5</v>
          </cell>
        </row>
        <row r="1586">
          <cell r="D1586" t="str">
            <v>038002032</v>
          </cell>
          <cell r="E1586" t="str">
            <v>PE CURVA90 32            PE S5</v>
          </cell>
        </row>
        <row r="1587">
          <cell r="D1587" t="str">
            <v>038002040</v>
          </cell>
          <cell r="E1587" t="str">
            <v>PE CURVA90 40            PE S5</v>
          </cell>
        </row>
        <row r="1588">
          <cell r="D1588" t="str">
            <v>038002050</v>
          </cell>
          <cell r="E1588" t="str">
            <v>PE CURVA90 50            PE S5</v>
          </cell>
        </row>
        <row r="1589">
          <cell r="D1589" t="str">
            <v>038002063</v>
          </cell>
          <cell r="E1589" t="str">
            <v>PE CURVA90 63            PE S5</v>
          </cell>
        </row>
        <row r="1590">
          <cell r="D1590" t="str">
            <v>038002075</v>
          </cell>
          <cell r="E1590" t="str">
            <v>PE CURVA90 75            PE S5</v>
          </cell>
        </row>
        <row r="1591">
          <cell r="D1591" t="str">
            <v>038002090</v>
          </cell>
          <cell r="E1591" t="str">
            <v>PE CURVA90 90            PE S5</v>
          </cell>
        </row>
        <row r="1592">
          <cell r="D1592" t="str">
            <v>038002110</v>
          </cell>
          <cell r="E1592" t="str">
            <v>PE CURVA90 110           PE S5</v>
          </cell>
        </row>
        <row r="1593">
          <cell r="D1593" t="str">
            <v>038002125</v>
          </cell>
          <cell r="E1593" t="str">
            <v>PE CURVA90 125           PE S5</v>
          </cell>
        </row>
        <row r="1594">
          <cell r="D1594" t="str">
            <v>038002140</v>
          </cell>
          <cell r="E1594" t="str">
            <v>PE CURVA90 140           PE S5</v>
          </cell>
        </row>
        <row r="1595">
          <cell r="D1595" t="str">
            <v>038002160</v>
          </cell>
          <cell r="E1595" t="str">
            <v>PE CURVA90 160           PE S5</v>
          </cell>
        </row>
        <row r="1596">
          <cell r="D1596" t="str">
            <v>038002180</v>
          </cell>
          <cell r="E1596" t="str">
            <v>PE CURVA90 180           PE S5</v>
          </cell>
        </row>
        <row r="1597">
          <cell r="D1597" t="str">
            <v>038002200</v>
          </cell>
          <cell r="E1597" t="str">
            <v>PE CURVA90 200           PE S5</v>
          </cell>
        </row>
        <row r="1598">
          <cell r="D1598" t="str">
            <v>038002225</v>
          </cell>
          <cell r="E1598" t="str">
            <v>PE CURVA90 225           PE S5</v>
          </cell>
        </row>
        <row r="1599">
          <cell r="D1599" t="str">
            <v>038002250</v>
          </cell>
          <cell r="E1599" t="str">
            <v>PE CURVA90 250           PE S5</v>
          </cell>
        </row>
        <row r="1600">
          <cell r="D1600" t="str">
            <v>038002315</v>
          </cell>
          <cell r="E1600" t="str">
            <v>PE CURVA90 315           PE S5</v>
          </cell>
        </row>
        <row r="1601">
          <cell r="D1601" t="str">
            <v>038003160</v>
          </cell>
          <cell r="E1601" t="str">
            <v>PE CURVA90 160 ELETTROS  PE S5</v>
          </cell>
        </row>
        <row r="1602">
          <cell r="D1602" t="str">
            <v>038004</v>
          </cell>
          <cell r="E1602" t="str">
            <v>FIP ADATTATORI X SALDAT. 4MM</v>
          </cell>
        </row>
        <row r="1603">
          <cell r="D1603" t="str">
            <v>038004032</v>
          </cell>
          <cell r="E1603" t="str">
            <v>PE CURVA45 32            PE S5</v>
          </cell>
        </row>
        <row r="1604">
          <cell r="D1604" t="str">
            <v>038004040</v>
          </cell>
          <cell r="E1604" t="str">
            <v>PE CURVA45 40            PE S5</v>
          </cell>
        </row>
        <row r="1605">
          <cell r="D1605" t="str">
            <v>038004050</v>
          </cell>
          <cell r="E1605" t="str">
            <v>PE CURVA45 50            PE S5</v>
          </cell>
        </row>
        <row r="1606">
          <cell r="D1606" t="str">
            <v>038004063</v>
          </cell>
          <cell r="E1606" t="str">
            <v>PE CURVA45 63            PE S5</v>
          </cell>
        </row>
        <row r="1607">
          <cell r="D1607" t="str">
            <v>038004075</v>
          </cell>
          <cell r="E1607" t="str">
            <v>PE CURVA45 75            PE S5</v>
          </cell>
        </row>
        <row r="1608">
          <cell r="D1608" t="str">
            <v>038004090</v>
          </cell>
          <cell r="E1608" t="str">
            <v>PE CURVA45 90            PE S5</v>
          </cell>
        </row>
        <row r="1609">
          <cell r="D1609" t="str">
            <v>038004110</v>
          </cell>
          <cell r="E1609" t="str">
            <v>PE CURVA45 110           PE S5</v>
          </cell>
        </row>
        <row r="1610">
          <cell r="D1610" t="str">
            <v>038004125</v>
          </cell>
          <cell r="E1610" t="str">
            <v>PE CURVA45 125           PE S5</v>
          </cell>
        </row>
        <row r="1611">
          <cell r="D1611" t="str">
            <v>038004140</v>
          </cell>
          <cell r="E1611" t="str">
            <v>PE CURVA45 140           PE S5</v>
          </cell>
        </row>
        <row r="1612">
          <cell r="D1612" t="str">
            <v>038004160</v>
          </cell>
          <cell r="E1612" t="str">
            <v>PE CURVA45 160           PE S5</v>
          </cell>
        </row>
        <row r="1613">
          <cell r="D1613" t="str">
            <v>038004180</v>
          </cell>
          <cell r="E1613" t="str">
            <v>PE CURVA45 180           PE S5</v>
          </cell>
        </row>
        <row r="1614">
          <cell r="D1614" t="str">
            <v>038004200</v>
          </cell>
          <cell r="E1614" t="str">
            <v>PE CURVA45 200           PE S5</v>
          </cell>
        </row>
        <row r="1615">
          <cell r="D1615" t="str">
            <v>038004225</v>
          </cell>
          <cell r="E1615" t="str">
            <v>PE CURVA45 225           PE S5</v>
          </cell>
        </row>
        <row r="1616">
          <cell r="D1616" t="str">
            <v>038004250</v>
          </cell>
          <cell r="E1616" t="str">
            <v>PE CURVA45 250           PE S5</v>
          </cell>
        </row>
        <row r="1617">
          <cell r="D1617" t="str">
            <v>038004315</v>
          </cell>
          <cell r="E1617" t="str">
            <v>PE CURVA45 315           PE S5</v>
          </cell>
        </row>
        <row r="1618">
          <cell r="D1618" t="str">
            <v>038006032</v>
          </cell>
          <cell r="E1618" t="str">
            <v>PE TI 32                 PE S5</v>
          </cell>
        </row>
        <row r="1619">
          <cell r="D1619" t="str">
            <v>038006040</v>
          </cell>
          <cell r="E1619" t="str">
            <v>PE TI 40                 PE S5</v>
          </cell>
        </row>
        <row r="1620">
          <cell r="D1620" t="str">
            <v>038006050</v>
          </cell>
          <cell r="E1620" t="str">
            <v>PE TI 50                 PE S5</v>
          </cell>
        </row>
        <row r="1621">
          <cell r="D1621" t="str">
            <v>038006063</v>
          </cell>
          <cell r="E1621" t="str">
            <v>PE TI 63                 PE S5</v>
          </cell>
        </row>
        <row r="1622">
          <cell r="D1622" t="str">
            <v>038006075</v>
          </cell>
          <cell r="E1622" t="str">
            <v>PE TI 75                 PE S5</v>
          </cell>
        </row>
        <row r="1623">
          <cell r="D1623" t="str">
            <v>038006090</v>
          </cell>
          <cell r="E1623" t="str">
            <v>PE TI 90                 PE S5</v>
          </cell>
        </row>
        <row r="1624">
          <cell r="D1624" t="str">
            <v>038006110</v>
          </cell>
          <cell r="E1624" t="str">
            <v>PE TI 110                PE S5</v>
          </cell>
        </row>
        <row r="1625">
          <cell r="D1625" t="str">
            <v>038006125</v>
          </cell>
          <cell r="E1625" t="str">
            <v>PE TI 125                PE S5</v>
          </cell>
        </row>
        <row r="1626">
          <cell r="D1626" t="str">
            <v>038006140</v>
          </cell>
          <cell r="E1626" t="str">
            <v>PE TI 140                PE S5</v>
          </cell>
        </row>
        <row r="1627">
          <cell r="D1627" t="str">
            <v>038006160</v>
          </cell>
          <cell r="E1627" t="str">
            <v>PE TI 160                PE S5</v>
          </cell>
        </row>
        <row r="1628">
          <cell r="D1628" t="str">
            <v>038006180</v>
          </cell>
          <cell r="E1628" t="str">
            <v>PE TI 180                PE S5</v>
          </cell>
        </row>
        <row r="1629">
          <cell r="D1629" t="str">
            <v>038006200</v>
          </cell>
          <cell r="E1629" t="str">
            <v>PE TI 200                PE S5</v>
          </cell>
        </row>
        <row r="1630">
          <cell r="D1630" t="str">
            <v>038006225</v>
          </cell>
          <cell r="E1630" t="str">
            <v>PE TI 225                PE S5</v>
          </cell>
        </row>
        <row r="1631">
          <cell r="D1631" t="str">
            <v>038006250</v>
          </cell>
          <cell r="E1631" t="str">
            <v>PE TI 250                PE S5</v>
          </cell>
        </row>
        <row r="1632">
          <cell r="D1632" t="str">
            <v>038006315</v>
          </cell>
          <cell r="E1632" t="str">
            <v>PE TI 315                PE S5</v>
          </cell>
        </row>
        <row r="1633">
          <cell r="D1633" t="str">
            <v>038008040025</v>
          </cell>
          <cell r="E1633" t="str">
            <v>PE RID 40 25   RIDUZIONE PE S5</v>
          </cell>
        </row>
        <row r="1634">
          <cell r="D1634" t="str">
            <v>038008040032</v>
          </cell>
          <cell r="E1634" t="str">
            <v>PE RID 40 32   RIDUZIONE PE S5</v>
          </cell>
        </row>
        <row r="1635">
          <cell r="D1635" t="str">
            <v>038008050032</v>
          </cell>
          <cell r="E1635" t="str">
            <v>PE RID 50 32   RIDUZIONE PE S5</v>
          </cell>
        </row>
        <row r="1636">
          <cell r="D1636" t="str">
            <v>038008050040</v>
          </cell>
          <cell r="E1636" t="str">
            <v>PE RID 50 40   RIDUZIONE PE S5</v>
          </cell>
        </row>
        <row r="1637">
          <cell r="D1637" t="str">
            <v>038008063032</v>
          </cell>
          <cell r="E1637" t="str">
            <v>PE RID 63 32   RIDUZIONE PE S5</v>
          </cell>
        </row>
        <row r="1638">
          <cell r="D1638" t="str">
            <v>038008063040</v>
          </cell>
          <cell r="E1638" t="str">
            <v>PE RID 63 40   RIDUZIONE PE S5</v>
          </cell>
        </row>
        <row r="1639">
          <cell r="D1639" t="str">
            <v>038008063050</v>
          </cell>
          <cell r="E1639" t="str">
            <v>PE RID 63 50   RIDUZIONE PE S5</v>
          </cell>
        </row>
        <row r="1640">
          <cell r="D1640" t="str">
            <v>038008075050</v>
          </cell>
          <cell r="E1640" t="str">
            <v>PE RID 75 50   RIDUZIONE PE S5</v>
          </cell>
        </row>
        <row r="1641">
          <cell r="D1641" t="str">
            <v>038008075063</v>
          </cell>
          <cell r="E1641" t="str">
            <v>PE RID 75 63   RIDUZIONE PE S5</v>
          </cell>
        </row>
        <row r="1642">
          <cell r="D1642" t="str">
            <v>038008090063</v>
          </cell>
          <cell r="E1642" t="str">
            <v>PE RID 90 63   RIDUZIONE PE S5</v>
          </cell>
        </row>
        <row r="1643">
          <cell r="D1643" t="str">
            <v>038008090075</v>
          </cell>
          <cell r="E1643" t="str">
            <v>PE RID 90 75   RIDUZIONE PE S5</v>
          </cell>
        </row>
        <row r="1644">
          <cell r="D1644" t="str">
            <v>038008110063</v>
          </cell>
          <cell r="E1644" t="str">
            <v>PE RID 110 63  RIDUZIONE PE S5</v>
          </cell>
        </row>
        <row r="1645">
          <cell r="D1645" t="str">
            <v>038008110075</v>
          </cell>
          <cell r="E1645" t="str">
            <v>PE RID 110 75  RIDUZIONE PE S5</v>
          </cell>
        </row>
        <row r="1646">
          <cell r="D1646" t="str">
            <v>038008110090</v>
          </cell>
          <cell r="E1646" t="str">
            <v>PE RID 110 90  RIDUZIONE PE S5</v>
          </cell>
        </row>
        <row r="1647">
          <cell r="D1647" t="str">
            <v>038008125063</v>
          </cell>
          <cell r="E1647" t="str">
            <v>PE RID 125 63  RIDUZIONE PE S5</v>
          </cell>
        </row>
        <row r="1648">
          <cell r="D1648" t="str">
            <v>038008125075</v>
          </cell>
          <cell r="E1648" t="str">
            <v>PE RID 125 75  RIDUZIONE PE S5</v>
          </cell>
        </row>
        <row r="1649">
          <cell r="D1649" t="str">
            <v>038008125090</v>
          </cell>
          <cell r="E1649" t="str">
            <v>PE RID 125 90  RIDUZIONE PE S5</v>
          </cell>
        </row>
        <row r="1650">
          <cell r="D1650" t="str">
            <v>038008125110</v>
          </cell>
          <cell r="E1650" t="str">
            <v>PE RID 125 110 RIDUZIONE PE S5</v>
          </cell>
        </row>
        <row r="1651">
          <cell r="D1651" t="str">
            <v>038008140090</v>
          </cell>
          <cell r="E1651" t="str">
            <v>PE RID 140 90  RIDUZIONE PE S5</v>
          </cell>
        </row>
        <row r="1652">
          <cell r="D1652" t="str">
            <v>038008140110</v>
          </cell>
          <cell r="E1652" t="str">
            <v>PE RID 140 110 RIDUZIONE PE S5</v>
          </cell>
        </row>
        <row r="1653">
          <cell r="D1653" t="str">
            <v>038008140125</v>
          </cell>
          <cell r="E1653" t="str">
            <v>PE RID 140 125 RIDUZIONE PE S5</v>
          </cell>
        </row>
        <row r="1654">
          <cell r="D1654" t="str">
            <v>038008160090</v>
          </cell>
          <cell r="E1654" t="str">
            <v>PE RID 160 90  RIDUZIONE PE S5</v>
          </cell>
        </row>
        <row r="1655">
          <cell r="D1655" t="str">
            <v>038008160110</v>
          </cell>
          <cell r="E1655" t="str">
            <v>PE RID 160 110 RIDUZIONE PE S5</v>
          </cell>
        </row>
        <row r="1656">
          <cell r="D1656" t="str">
            <v>038008160125</v>
          </cell>
          <cell r="E1656" t="str">
            <v>PE RID 160 125 RIDUZIONE PE S5</v>
          </cell>
        </row>
        <row r="1657">
          <cell r="D1657" t="str">
            <v>038008160140</v>
          </cell>
          <cell r="E1657" t="str">
            <v>PE RID 160 140 RIDUZIONE PE S5</v>
          </cell>
        </row>
        <row r="1658">
          <cell r="D1658" t="str">
            <v>038008180125</v>
          </cell>
          <cell r="E1658" t="str">
            <v>PE RID 180 125 RIDUZIONE PE S5</v>
          </cell>
        </row>
        <row r="1659">
          <cell r="D1659" t="str">
            <v>038008200160</v>
          </cell>
          <cell r="E1659" t="str">
            <v>PE RID 200 160 RIDUZIONE PE S5</v>
          </cell>
        </row>
        <row r="1660">
          <cell r="D1660" t="str">
            <v>038008225160</v>
          </cell>
          <cell r="E1660" t="str">
            <v>PE RID 225 160 RIDUZIONE PE S5</v>
          </cell>
        </row>
        <row r="1661">
          <cell r="D1661" t="str">
            <v>038008225200</v>
          </cell>
          <cell r="E1661" t="str">
            <v>PE RID 225 200 RIDUZIONE PE S5</v>
          </cell>
        </row>
        <row r="1662">
          <cell r="D1662" t="str">
            <v>038008250180</v>
          </cell>
          <cell r="E1662" t="str">
            <v>PE RID 250 180 RIDUZIONE PE S5</v>
          </cell>
        </row>
        <row r="1663">
          <cell r="D1663" t="str">
            <v>038008250200</v>
          </cell>
          <cell r="E1663" t="str">
            <v>PE RID 250 200 RIDUZIONE PE S5</v>
          </cell>
        </row>
        <row r="1664">
          <cell r="D1664" t="str">
            <v>038008315250</v>
          </cell>
          <cell r="E1664" t="str">
            <v>PE RID 315 250 RIDUZIONE PE S5</v>
          </cell>
        </row>
        <row r="1665">
          <cell r="D1665" t="str">
            <v>038010025</v>
          </cell>
          <cell r="E1665" t="str">
            <v>PE TAPPO 25              PE S5</v>
          </cell>
        </row>
        <row r="1666">
          <cell r="D1666" t="str">
            <v>038010032</v>
          </cell>
          <cell r="E1666" t="str">
            <v>PE TAPPO 32              PE S5</v>
          </cell>
        </row>
        <row r="1667">
          <cell r="D1667" t="str">
            <v>038010040</v>
          </cell>
          <cell r="E1667" t="str">
            <v>PE TAPPO 40              PE S5</v>
          </cell>
        </row>
        <row r="1668">
          <cell r="D1668" t="str">
            <v>038010050</v>
          </cell>
          <cell r="E1668" t="str">
            <v>PE TAPPO 50              PE S5</v>
          </cell>
        </row>
        <row r="1669">
          <cell r="D1669" t="str">
            <v>038010063</v>
          </cell>
          <cell r="E1669" t="str">
            <v>PE TAPPO 63              PE S5</v>
          </cell>
        </row>
        <row r="1670">
          <cell r="D1670" t="str">
            <v>038010075</v>
          </cell>
          <cell r="E1670" t="str">
            <v>PE TAPPO 75              PE S5</v>
          </cell>
        </row>
        <row r="1671">
          <cell r="D1671" t="str">
            <v>038010090</v>
          </cell>
          <cell r="E1671" t="str">
            <v>PE TAPPO 90              PE S5</v>
          </cell>
        </row>
        <row r="1672">
          <cell r="D1672" t="str">
            <v>038010110</v>
          </cell>
          <cell r="E1672" t="str">
            <v>PE TAPPO 110             PE S5</v>
          </cell>
        </row>
        <row r="1673">
          <cell r="D1673" t="str">
            <v>038010125</v>
          </cell>
          <cell r="E1673" t="str">
            <v>PE TAPPO 125             PE S5</v>
          </cell>
        </row>
        <row r="1674">
          <cell r="D1674" t="str">
            <v>038010140</v>
          </cell>
          <cell r="E1674" t="str">
            <v>PE TAPPO 140             PE S5</v>
          </cell>
        </row>
        <row r="1675">
          <cell r="D1675" t="str">
            <v>038010160</v>
          </cell>
          <cell r="E1675" t="str">
            <v>PE TAPPO 160             PE S5</v>
          </cell>
        </row>
        <row r="1676">
          <cell r="D1676" t="str">
            <v>038010180</v>
          </cell>
          <cell r="E1676" t="str">
            <v>PE TAPPO 180             PE S5</v>
          </cell>
        </row>
        <row r="1677">
          <cell r="D1677" t="str">
            <v>038010200</v>
          </cell>
          <cell r="E1677" t="str">
            <v>PE TAPPO 200             PE S5</v>
          </cell>
        </row>
        <row r="1678">
          <cell r="D1678" t="str">
            <v>038010250</v>
          </cell>
          <cell r="E1678" t="str">
            <v>PE TAPPO 250             PE S5</v>
          </cell>
        </row>
        <row r="1679">
          <cell r="D1679" t="str">
            <v>038010315</v>
          </cell>
          <cell r="E1679" t="str">
            <v>PE TAPPO 315             PE S5</v>
          </cell>
        </row>
        <row r="1680">
          <cell r="D1680" t="str">
            <v>038012032</v>
          </cell>
          <cell r="E1680" t="str">
            <v>PE CARTELLA 32           PE S5</v>
          </cell>
        </row>
        <row r="1681">
          <cell r="D1681" t="str">
            <v>038012040</v>
          </cell>
          <cell r="E1681" t="str">
            <v>PE CARTELLA 40           PE S5</v>
          </cell>
        </row>
        <row r="1682">
          <cell r="D1682" t="str">
            <v>038012050</v>
          </cell>
          <cell r="E1682" t="str">
            <v>PE CARTELLA 50           PE S5</v>
          </cell>
        </row>
        <row r="1683">
          <cell r="D1683" t="str">
            <v>038012063</v>
          </cell>
          <cell r="E1683" t="str">
            <v>PE CARTELLA 63           PE S5</v>
          </cell>
        </row>
        <row r="1684">
          <cell r="D1684" t="str">
            <v>038012075</v>
          </cell>
          <cell r="E1684" t="str">
            <v>PE CARTELLA 75           PE S5</v>
          </cell>
        </row>
        <row r="1685">
          <cell r="D1685" t="str">
            <v>038012090</v>
          </cell>
          <cell r="E1685" t="str">
            <v>PE CARTELLA 90           PE S5</v>
          </cell>
        </row>
        <row r="1686">
          <cell r="D1686" t="str">
            <v>038012110</v>
          </cell>
          <cell r="E1686" t="str">
            <v>PE CARTELLA 110          PE S5</v>
          </cell>
        </row>
        <row r="1687">
          <cell r="D1687" t="str">
            <v>038012125</v>
          </cell>
          <cell r="E1687" t="str">
            <v>PE CARTELLA 125          PE S5</v>
          </cell>
        </row>
        <row r="1688">
          <cell r="D1688" t="str">
            <v>038012140</v>
          </cell>
          <cell r="E1688" t="str">
            <v>PE CARTELLA 140          PE S5</v>
          </cell>
        </row>
        <row r="1689">
          <cell r="D1689" t="str">
            <v>038012160</v>
          </cell>
          <cell r="E1689" t="str">
            <v>PE CARTELLA 160          PE S5</v>
          </cell>
        </row>
        <row r="1690">
          <cell r="D1690" t="str">
            <v>038012180</v>
          </cell>
          <cell r="E1690" t="str">
            <v>PE CARTELLA 180          PE S5</v>
          </cell>
        </row>
        <row r="1691">
          <cell r="D1691" t="str">
            <v>038012200</v>
          </cell>
          <cell r="E1691" t="str">
            <v>PE CARTELLA 200          PE S5</v>
          </cell>
        </row>
        <row r="1692">
          <cell r="D1692" t="str">
            <v>038012225</v>
          </cell>
          <cell r="E1692" t="str">
            <v>PE CARTELLA 225          PE S5</v>
          </cell>
        </row>
        <row r="1693">
          <cell r="D1693" t="str">
            <v>038012250</v>
          </cell>
          <cell r="E1693" t="str">
            <v>PE CARTELLA 250          PE S5</v>
          </cell>
        </row>
        <row r="1694">
          <cell r="D1694" t="str">
            <v>038012315</v>
          </cell>
          <cell r="E1694" t="str">
            <v>PE CARTELLA 315          PE S5</v>
          </cell>
        </row>
        <row r="1695">
          <cell r="D1695" t="str">
            <v>038016025</v>
          </cell>
          <cell r="E1695" t="str">
            <v>PE MANICOTTO 25          PE S5</v>
          </cell>
        </row>
        <row r="1696">
          <cell r="D1696" t="str">
            <v>038016032</v>
          </cell>
          <cell r="E1696" t="str">
            <v>PE MANICOTTO 32          PE S5</v>
          </cell>
        </row>
        <row r="1697">
          <cell r="D1697" t="str">
            <v>038016040</v>
          </cell>
          <cell r="E1697" t="str">
            <v>PE MANICOTTO 40          PE S5</v>
          </cell>
        </row>
        <row r="1698">
          <cell r="D1698" t="str">
            <v>038016050</v>
          </cell>
          <cell r="E1698" t="str">
            <v>PE MANICOTTO 50          PE S5</v>
          </cell>
        </row>
        <row r="1699">
          <cell r="D1699" t="str">
            <v>038016063</v>
          </cell>
          <cell r="E1699" t="str">
            <v>PE MANICOTTO 63          PE S5</v>
          </cell>
        </row>
        <row r="1700">
          <cell r="D1700" t="str">
            <v>038016075</v>
          </cell>
          <cell r="E1700" t="str">
            <v>PE MANICOTTO 75          PE S5</v>
          </cell>
        </row>
        <row r="1701">
          <cell r="D1701" t="str">
            <v>038016090</v>
          </cell>
          <cell r="E1701" t="str">
            <v>PE MANICOTTO 90          PE S5</v>
          </cell>
        </row>
        <row r="1702">
          <cell r="D1702" t="str">
            <v>038016110</v>
          </cell>
          <cell r="E1702" t="str">
            <v>PE MANICOTTO 110         PE S5</v>
          </cell>
        </row>
        <row r="1703">
          <cell r="D1703" t="str">
            <v>038016125</v>
          </cell>
          <cell r="E1703" t="str">
            <v>PE MANICOTTO 125         PE S5</v>
          </cell>
        </row>
        <row r="1704">
          <cell r="D1704" t="str">
            <v>038016140</v>
          </cell>
          <cell r="E1704" t="str">
            <v>PE MANICOTTO 140         PE S5</v>
          </cell>
        </row>
        <row r="1705">
          <cell r="D1705" t="str">
            <v>038016160</v>
          </cell>
          <cell r="E1705" t="str">
            <v>PE MANICOTTO 160         PE S5</v>
          </cell>
        </row>
        <row r="1706">
          <cell r="D1706" t="str">
            <v>038016180</v>
          </cell>
          <cell r="E1706" t="str">
            <v>PE MANICOTTO 180         PE S5</v>
          </cell>
        </row>
        <row r="1707">
          <cell r="D1707" t="str">
            <v>038016200</v>
          </cell>
          <cell r="E1707" t="str">
            <v>PE MANICOTTO 200         PE S5</v>
          </cell>
        </row>
        <row r="1708">
          <cell r="D1708" t="str">
            <v>038016225</v>
          </cell>
          <cell r="E1708" t="str">
            <v>PE MANICOTTO 225         PE S5</v>
          </cell>
        </row>
        <row r="1709">
          <cell r="D1709" t="str">
            <v>038016250</v>
          </cell>
          <cell r="E1709" t="str">
            <v>PE MANICOTTO 250         PE S5</v>
          </cell>
        </row>
        <row r="1710">
          <cell r="D1710" t="str">
            <v>038016315</v>
          </cell>
          <cell r="E1710" t="str">
            <v>PE MANICOTTO 315         PE S5</v>
          </cell>
        </row>
        <row r="1711">
          <cell r="D1711" t="str">
            <v>038017032</v>
          </cell>
          <cell r="E1711" t="str">
            <v>PE MANICOTTO MELMO  32   PE S5</v>
          </cell>
        </row>
        <row r="1712">
          <cell r="D1712" t="str">
            <v>038017040</v>
          </cell>
          <cell r="E1712" t="str">
            <v>PE MANICOTTO MELMO  40   PE S5</v>
          </cell>
        </row>
        <row r="1713">
          <cell r="D1713" t="str">
            <v>038017050</v>
          </cell>
          <cell r="E1713" t="str">
            <v>PE MANICOTTO MELMO  50   PE S5</v>
          </cell>
        </row>
        <row r="1714">
          <cell r="D1714" t="str">
            <v>038017063</v>
          </cell>
          <cell r="E1714" t="str">
            <v>PE MANICOTTO MELMO  63</v>
          </cell>
        </row>
        <row r="1715">
          <cell r="D1715" t="str">
            <v>038019032</v>
          </cell>
          <cell r="E1715" t="str">
            <v>PE GELMO GOMITO     32   PE S5</v>
          </cell>
        </row>
        <row r="1716">
          <cell r="D1716" t="str">
            <v>038019040</v>
          </cell>
          <cell r="E1716" t="str">
            <v>PE GELMO GOMITO     40   PE S5</v>
          </cell>
        </row>
        <row r="1717">
          <cell r="D1717" t="str">
            <v>038019050</v>
          </cell>
          <cell r="E1717" t="str">
            <v>PE GELMO GOMITO     50   PE S5</v>
          </cell>
        </row>
        <row r="1718">
          <cell r="D1718" t="str">
            <v>038019063</v>
          </cell>
          <cell r="E1718" t="str">
            <v>PE GELMO GOMITO     63   PE S5</v>
          </cell>
        </row>
        <row r="1719">
          <cell r="D1719" t="str">
            <v>038020063032</v>
          </cell>
          <cell r="E1719" t="str">
            <v>PE COLLARE 63 32 PE + TRONCH</v>
          </cell>
        </row>
        <row r="1720">
          <cell r="D1720" t="str">
            <v>038020063040</v>
          </cell>
          <cell r="E1720" t="str">
            <v>PE COLLARE 63 40 PE + TRONCH</v>
          </cell>
        </row>
        <row r="1721">
          <cell r="D1721" t="str">
            <v>038020063063</v>
          </cell>
          <cell r="E1721" t="str">
            <v>PE COLLARE 63 63 PE + TRONCH</v>
          </cell>
        </row>
        <row r="1722">
          <cell r="D1722" t="str">
            <v>038020075032</v>
          </cell>
          <cell r="E1722" t="str">
            <v>PE COLLARE 75 32 PE + TRONCH</v>
          </cell>
        </row>
        <row r="1723">
          <cell r="D1723" t="str">
            <v>038020075050</v>
          </cell>
          <cell r="E1723" t="str">
            <v>PE COLLARE 75 50 PE + TRONCH</v>
          </cell>
        </row>
        <row r="1724">
          <cell r="D1724" t="str">
            <v>038020090032</v>
          </cell>
          <cell r="E1724" t="str">
            <v>PE COLLARE 90 32 PE + TRONCH</v>
          </cell>
        </row>
        <row r="1725">
          <cell r="D1725" t="str">
            <v>038020090040</v>
          </cell>
          <cell r="E1725" t="str">
            <v>PE COLLARE 90 40 PE + TRONCH</v>
          </cell>
        </row>
        <row r="1726">
          <cell r="D1726" t="str">
            <v>038020090050</v>
          </cell>
          <cell r="E1726" t="str">
            <v>PE COLLARE 90 50 PE + TRONCH</v>
          </cell>
        </row>
        <row r="1727">
          <cell r="D1727" t="str">
            <v>038020090063</v>
          </cell>
          <cell r="E1727" t="str">
            <v>PE COLLARE 90 63 PE + TRONCH</v>
          </cell>
        </row>
        <row r="1728">
          <cell r="D1728" t="str">
            <v>038020110032</v>
          </cell>
          <cell r="E1728" t="str">
            <v>PE COLLARE 110 32 PE + TRONCH</v>
          </cell>
        </row>
        <row r="1729">
          <cell r="D1729" t="str">
            <v>038020110063</v>
          </cell>
          <cell r="E1729" t="str">
            <v>PE COLLARE 110 63 PE + TRONCH</v>
          </cell>
        </row>
        <row r="1730">
          <cell r="D1730" t="str">
            <v>038020125032</v>
          </cell>
          <cell r="E1730" t="str">
            <v>PE COLLARE 125 32 PE + TRONCH</v>
          </cell>
        </row>
        <row r="1731">
          <cell r="D1731" t="str">
            <v>038020125050</v>
          </cell>
          <cell r="E1731" t="str">
            <v>PE COLLARE 125 50 PE + TRONCH</v>
          </cell>
        </row>
        <row r="1732">
          <cell r="D1732" t="str">
            <v>038020125090</v>
          </cell>
          <cell r="E1732" t="str">
            <v>PE COLLARE 125 90 PE + TRONCH</v>
          </cell>
        </row>
        <row r="1733">
          <cell r="D1733" t="str">
            <v>038020160032</v>
          </cell>
          <cell r="E1733" t="str">
            <v>PE COLLARE 160 32 PE + TRONCH</v>
          </cell>
        </row>
        <row r="1734">
          <cell r="D1734" t="str">
            <v>038020160090</v>
          </cell>
          <cell r="E1734" t="str">
            <v>PE COLLARE 160 90 PE + TRONCH</v>
          </cell>
        </row>
        <row r="1735">
          <cell r="D1735" t="str">
            <v>038020180032</v>
          </cell>
          <cell r="E1735" t="str">
            <v>PE COLLARE 180 32 PE + TRONCH</v>
          </cell>
        </row>
        <row r="1736">
          <cell r="D1736" t="str">
            <v>038020180063</v>
          </cell>
          <cell r="E1736" t="str">
            <v>PE COLLARE 180 63 PE + TRONCH</v>
          </cell>
        </row>
        <row r="1737">
          <cell r="D1737" t="str">
            <v>038020180090</v>
          </cell>
          <cell r="E1737" t="str">
            <v>PE COLLARE 180 90 PE + TRONCH</v>
          </cell>
        </row>
        <row r="1738">
          <cell r="D1738" t="str">
            <v>038020200090</v>
          </cell>
          <cell r="E1738" t="str">
            <v>PE COLLARE 200 90 PE + TRONCH</v>
          </cell>
        </row>
        <row r="1739">
          <cell r="D1739" t="str">
            <v>038020225090</v>
          </cell>
          <cell r="E1739" t="str">
            <v>PE COLLARE 225 90 PE + TRONCH</v>
          </cell>
        </row>
        <row r="1740">
          <cell r="D1740" t="str">
            <v>038020250090</v>
          </cell>
          <cell r="E1740" t="str">
            <v>PE COLLARE 250 90 PE + TRONCH</v>
          </cell>
        </row>
        <row r="1741">
          <cell r="D1741" t="str">
            <v>038021063032</v>
          </cell>
          <cell r="E1741" t="str">
            <v>PE COLLARE 63 32 PE + TI</v>
          </cell>
        </row>
        <row r="1742">
          <cell r="D1742" t="str">
            <v>038021063040</v>
          </cell>
          <cell r="E1742" t="str">
            <v>PE COLLARE 63 40 PE + TI</v>
          </cell>
        </row>
        <row r="1743">
          <cell r="D1743" t="str">
            <v>038021063050</v>
          </cell>
          <cell r="E1743" t="str">
            <v>PE COLLARE 63 50 PE + TI</v>
          </cell>
        </row>
        <row r="1744">
          <cell r="D1744" t="str">
            <v>038021063063</v>
          </cell>
          <cell r="E1744" t="str">
            <v>PE COLLARE 63 63 PE + TI</v>
          </cell>
        </row>
        <row r="1745">
          <cell r="D1745" t="str">
            <v>038021075032</v>
          </cell>
          <cell r="E1745" t="str">
            <v>PE COLLARE 75 32 PE + TI</v>
          </cell>
        </row>
        <row r="1746">
          <cell r="D1746" t="str">
            <v>038021090032</v>
          </cell>
          <cell r="E1746" t="str">
            <v>PE COLLARE 90 32 PE + TI</v>
          </cell>
        </row>
        <row r="1747">
          <cell r="D1747" t="str">
            <v>038021090063</v>
          </cell>
          <cell r="E1747" t="str">
            <v>PE COLLARE 90 63 PE + TI</v>
          </cell>
        </row>
        <row r="1748">
          <cell r="D1748" t="str">
            <v>038021110032</v>
          </cell>
          <cell r="E1748" t="str">
            <v>PE COLLARE 110 32 PE + TI</v>
          </cell>
        </row>
        <row r="1749">
          <cell r="D1749" t="str">
            <v>038021110050</v>
          </cell>
          <cell r="E1749" t="str">
            <v>PE COLLARE 110 50 PE + TI</v>
          </cell>
        </row>
        <row r="1750">
          <cell r="D1750" t="str">
            <v>038021110063</v>
          </cell>
          <cell r="E1750" t="str">
            <v>PE COLLARE 110 63 PE + TI</v>
          </cell>
        </row>
        <row r="1751">
          <cell r="D1751" t="str">
            <v>038021125032</v>
          </cell>
          <cell r="E1751" t="str">
            <v>PE COLLARE 125 32 PE + TI</v>
          </cell>
        </row>
        <row r="1752">
          <cell r="D1752" t="str">
            <v>038021125050</v>
          </cell>
          <cell r="E1752" t="str">
            <v>PE COLLARE 125 50 PE + TI</v>
          </cell>
        </row>
        <row r="1753">
          <cell r="D1753" t="str">
            <v>038021125063</v>
          </cell>
          <cell r="E1753" t="str">
            <v>PE COLLARE 125 63 PE + TI</v>
          </cell>
        </row>
        <row r="1754">
          <cell r="D1754" t="str">
            <v>038021160032</v>
          </cell>
          <cell r="E1754" t="str">
            <v>PE COLLARE 160 32 PE + TI</v>
          </cell>
        </row>
        <row r="1755">
          <cell r="D1755" t="str">
            <v>038021160063</v>
          </cell>
          <cell r="E1755" t="str">
            <v>PE COLLARE 160 63 PE + TI</v>
          </cell>
        </row>
        <row r="1756">
          <cell r="D1756" t="str">
            <v>038021180032</v>
          </cell>
          <cell r="E1756" t="str">
            <v>PE COLLARE 180 32 PE + TI</v>
          </cell>
        </row>
        <row r="1757">
          <cell r="D1757" t="str">
            <v>038021180063</v>
          </cell>
          <cell r="E1757" t="str">
            <v>PE COLLARE 180 63 PE + TI</v>
          </cell>
        </row>
        <row r="1758">
          <cell r="D1758" t="str">
            <v>038021200032</v>
          </cell>
          <cell r="E1758" t="str">
            <v>PE COLLARE 200 32 PE + TI</v>
          </cell>
        </row>
        <row r="1759">
          <cell r="D1759" t="str">
            <v>038021200063</v>
          </cell>
          <cell r="E1759" t="str">
            <v>PE COLLARE 200 63 PE + TI</v>
          </cell>
        </row>
        <row r="1760">
          <cell r="D1760" t="str">
            <v>038021225032</v>
          </cell>
          <cell r="E1760" t="str">
            <v>PE COLLARE 225 32 PE + TI</v>
          </cell>
        </row>
        <row r="1761">
          <cell r="D1761" t="str">
            <v>038021225063</v>
          </cell>
          <cell r="E1761" t="str">
            <v>PE COLLARE 225 63 PE + TI</v>
          </cell>
        </row>
        <row r="1762">
          <cell r="D1762" t="str">
            <v>038022025</v>
          </cell>
          <cell r="E1762" t="str">
            <v>PE GIUNTO 25 PE AQ</v>
          </cell>
        </row>
        <row r="1763">
          <cell r="D1763" t="str">
            <v>038022032</v>
          </cell>
          <cell r="E1763" t="str">
            <v>PE GIUNTO 32 PE AQ</v>
          </cell>
        </row>
        <row r="1764">
          <cell r="D1764" t="str">
            <v>038022040</v>
          </cell>
          <cell r="E1764" t="str">
            <v>PE GIUNTO 40 PE AQ</v>
          </cell>
        </row>
        <row r="1765">
          <cell r="D1765" t="str">
            <v>038022050</v>
          </cell>
          <cell r="E1765" t="str">
            <v>PE GIUNTO 50 PE AQ</v>
          </cell>
        </row>
        <row r="1766">
          <cell r="D1766" t="str">
            <v>038022063</v>
          </cell>
          <cell r="E1766" t="str">
            <v>PE GIUNTO 63 PE AQ</v>
          </cell>
        </row>
        <row r="1767">
          <cell r="D1767" t="str">
            <v>038022075</v>
          </cell>
          <cell r="E1767" t="str">
            <v>PE GIUNTO 75 PE AQ</v>
          </cell>
        </row>
        <row r="1768">
          <cell r="D1768" t="str">
            <v>038022090</v>
          </cell>
          <cell r="E1768" t="str">
            <v>PE GIUNTO 90 PE AQ</v>
          </cell>
        </row>
        <row r="1769">
          <cell r="D1769" t="str">
            <v>038022110</v>
          </cell>
          <cell r="E1769" t="str">
            <v>PE GIUNTO 110 PE AQ</v>
          </cell>
        </row>
        <row r="1770">
          <cell r="D1770" t="str">
            <v>038022125</v>
          </cell>
          <cell r="E1770" t="str">
            <v>PE GIUNTO 125 PE AQ</v>
          </cell>
        </row>
        <row r="1771">
          <cell r="D1771" t="str">
            <v>038022125114</v>
          </cell>
          <cell r="E1771" t="str">
            <v>PE GIUNTO 125PEX114FE</v>
          </cell>
        </row>
        <row r="1772">
          <cell r="D1772" t="str">
            <v>038022140</v>
          </cell>
          <cell r="E1772" t="str">
            <v>PE GIUNTO 140 PE AQ</v>
          </cell>
        </row>
        <row r="1773">
          <cell r="D1773" t="str">
            <v>038022160</v>
          </cell>
          <cell r="E1773" t="str">
            <v>PE GIUNTO 160 PE AQ</v>
          </cell>
        </row>
        <row r="1774">
          <cell r="D1774" t="str">
            <v>038022180</v>
          </cell>
          <cell r="E1774" t="str">
            <v>PE GIUNTO 180 PE AQ</v>
          </cell>
        </row>
        <row r="1775">
          <cell r="D1775" t="str">
            <v>038022200</v>
          </cell>
          <cell r="E1775" t="str">
            <v>PE GIUNTO 200 PE AQ</v>
          </cell>
        </row>
        <row r="1776">
          <cell r="D1776" t="str">
            <v>038022225</v>
          </cell>
          <cell r="E1776" t="str">
            <v>PE GIUNTO 225 PE AQ</v>
          </cell>
        </row>
        <row r="1777">
          <cell r="D1777" t="str">
            <v>038022250</v>
          </cell>
          <cell r="E1777" t="str">
            <v>PE GIUNTO 250 PE AQ</v>
          </cell>
        </row>
        <row r="1778">
          <cell r="D1778" t="str">
            <v>038023063</v>
          </cell>
          <cell r="E1778" t="str">
            <v>PE COLLARE 63 X PALLONCINO</v>
          </cell>
        </row>
        <row r="1779">
          <cell r="D1779" t="str">
            <v>0380230880102</v>
          </cell>
          <cell r="E1779" t="str">
            <v>PE GIUNTO DN 90 STRING.-88-102</v>
          </cell>
        </row>
        <row r="1780">
          <cell r="D1780" t="str">
            <v>038023090</v>
          </cell>
          <cell r="E1780" t="str">
            <v>PE COLLARE 90 X PALLONCINO</v>
          </cell>
        </row>
        <row r="1781">
          <cell r="D1781" t="str">
            <v>038023110</v>
          </cell>
          <cell r="E1781" t="str">
            <v>PE COLLARE 110 X PALLONCINO</v>
          </cell>
        </row>
        <row r="1782">
          <cell r="D1782" t="str">
            <v>0380231100127</v>
          </cell>
          <cell r="E1782" t="str">
            <v>PE GIUNTO DN110 STRING.110-127</v>
          </cell>
        </row>
        <row r="1783">
          <cell r="D1783" t="str">
            <v>038023125</v>
          </cell>
          <cell r="E1783" t="str">
            <v>PE COLLARE 125 X PALLONCINO</v>
          </cell>
        </row>
        <row r="1784">
          <cell r="D1784" t="str">
            <v>038023160</v>
          </cell>
          <cell r="E1784" t="str">
            <v>PE COLLARE 160 X PALLONCINO</v>
          </cell>
        </row>
        <row r="1785">
          <cell r="D1785" t="str">
            <v>038023180</v>
          </cell>
          <cell r="E1785" t="str">
            <v>PE COLLARE 180 X PALLONCINO</v>
          </cell>
        </row>
        <row r="1786">
          <cell r="D1786" t="str">
            <v>038023200</v>
          </cell>
          <cell r="E1786" t="str">
            <v>PE COLLARE 200 X PALLONCINO</v>
          </cell>
        </row>
        <row r="1787">
          <cell r="D1787" t="str">
            <v>038024025</v>
          </cell>
          <cell r="E1787" t="str">
            <v>PE GIUNTO  CURVO 25 PE AQ</v>
          </cell>
        </row>
        <row r="1788">
          <cell r="D1788" t="str">
            <v>038024032</v>
          </cell>
          <cell r="E1788" t="str">
            <v>PE GIUNTO  CURVO 32 PE AQ</v>
          </cell>
        </row>
        <row r="1789">
          <cell r="D1789" t="str">
            <v>038024040</v>
          </cell>
          <cell r="E1789" t="str">
            <v>PE GIUNTO  CURVO 40 PE AQ</v>
          </cell>
        </row>
        <row r="1790">
          <cell r="D1790" t="str">
            <v>038024050</v>
          </cell>
          <cell r="E1790" t="str">
            <v>PE GIUNTO-BOCCH FIL 50 PE-FE</v>
          </cell>
        </row>
        <row r="1791">
          <cell r="D1791" t="str">
            <v>038025032</v>
          </cell>
          <cell r="E1791" t="str">
            <v>PE MANICOTTO GELMO 32</v>
          </cell>
        </row>
        <row r="1792">
          <cell r="D1792" t="str">
            <v>038025040</v>
          </cell>
          <cell r="E1792" t="str">
            <v>PE MANICOTTO GELMO 40</v>
          </cell>
        </row>
        <row r="1793">
          <cell r="D1793" t="str">
            <v>038025048</v>
          </cell>
          <cell r="E1793" t="str">
            <v>PE MANICOTTO GELMO 50</v>
          </cell>
        </row>
        <row r="1794">
          <cell r="D1794" t="str">
            <v>038025050</v>
          </cell>
          <cell r="E1794" t="str">
            <v>PE GIUNTO  CURVO 50 PE AQ</v>
          </cell>
        </row>
        <row r="1795">
          <cell r="D1795" t="str">
            <v>038025060</v>
          </cell>
          <cell r="E1795" t="str">
            <v>PE MANICOTTO GELMO 63</v>
          </cell>
        </row>
        <row r="1796">
          <cell r="D1796" t="str">
            <v>038025063</v>
          </cell>
          <cell r="E1796" t="str">
            <v>PE GIUNTO  CURVO 63 PE AQ</v>
          </cell>
        </row>
        <row r="1797">
          <cell r="D1797" t="str">
            <v>039001025</v>
          </cell>
          <cell r="E1797" t="str">
            <v>PE ELETTRO SALD.TI DN 25</v>
          </cell>
        </row>
        <row r="1798">
          <cell r="D1798" t="str">
            <v>039001032</v>
          </cell>
          <cell r="E1798" t="str">
            <v>PE ELETTRO SALD.TI DN 32</v>
          </cell>
        </row>
        <row r="1799">
          <cell r="D1799" t="str">
            <v>039001040</v>
          </cell>
          <cell r="E1799" t="str">
            <v>PE ELETTRO SALD.TI DN 40</v>
          </cell>
        </row>
        <row r="1800">
          <cell r="D1800" t="str">
            <v>039001050</v>
          </cell>
          <cell r="E1800" t="str">
            <v>PE ELETTRO SALD.TI DN 50</v>
          </cell>
        </row>
        <row r="1801">
          <cell r="D1801" t="str">
            <v>039001063</v>
          </cell>
          <cell r="E1801" t="str">
            <v>PE ELETTRO SALD.TI DN 63</v>
          </cell>
        </row>
        <row r="1802">
          <cell r="D1802" t="str">
            <v>039001075</v>
          </cell>
          <cell r="E1802" t="str">
            <v>PE ELETTRO SALD.TI DN 75</v>
          </cell>
        </row>
        <row r="1803">
          <cell r="D1803" t="str">
            <v>039001090</v>
          </cell>
          <cell r="E1803" t="str">
            <v>PE ELETTRO SALD.TI DN 90</v>
          </cell>
        </row>
        <row r="1804">
          <cell r="D1804" t="str">
            <v>039001110</v>
          </cell>
          <cell r="E1804" t="str">
            <v>PE ELETTRO SALD.TI DN 110</v>
          </cell>
        </row>
        <row r="1805">
          <cell r="D1805" t="str">
            <v>039001125</v>
          </cell>
          <cell r="E1805" t="str">
            <v>PE ELETTRO SALD.TI DN 125</v>
          </cell>
        </row>
        <row r="1806">
          <cell r="D1806" t="str">
            <v>039001160</v>
          </cell>
          <cell r="E1806" t="str">
            <v>PE ELETTRO SALD.TI DN 160</v>
          </cell>
        </row>
        <row r="1807">
          <cell r="D1807" t="str">
            <v>039001180</v>
          </cell>
          <cell r="E1807" t="str">
            <v>PE ELETTRO SALD.TI DN 180</v>
          </cell>
        </row>
        <row r="1808">
          <cell r="D1808" t="str">
            <v>039002025</v>
          </cell>
          <cell r="E1808" t="str">
            <v>PE ELETTRO SALD.CURVA90 DN 25</v>
          </cell>
        </row>
        <row r="1809">
          <cell r="D1809" t="str">
            <v>039002032</v>
          </cell>
          <cell r="E1809" t="str">
            <v>PE ELETTRO SALD.CURVA90 DN 32</v>
          </cell>
        </row>
        <row r="1810">
          <cell r="D1810" t="str">
            <v>039002040</v>
          </cell>
          <cell r="E1810" t="str">
            <v>PE ELETTRO SALD.CURVA90 DN 40</v>
          </cell>
        </row>
        <row r="1811">
          <cell r="D1811" t="str">
            <v>039002050</v>
          </cell>
          <cell r="E1811" t="str">
            <v>PE ELETTRO SALD.CURVA90 DN 50</v>
          </cell>
        </row>
        <row r="1812">
          <cell r="D1812" t="str">
            <v>039002063</v>
          </cell>
          <cell r="E1812" t="str">
            <v>PE ELETTRO SALD.CURVA90 DN 63</v>
          </cell>
        </row>
        <row r="1813">
          <cell r="D1813" t="str">
            <v>039002075</v>
          </cell>
          <cell r="E1813" t="str">
            <v>PE ELETTRO SALD.CURVA90 DN 75</v>
          </cell>
        </row>
        <row r="1814">
          <cell r="D1814" t="str">
            <v>039002090</v>
          </cell>
          <cell r="E1814" t="str">
            <v>PE ELETTRO SALD.CURVA90 DN 90</v>
          </cell>
        </row>
        <row r="1815">
          <cell r="D1815" t="str">
            <v>039002110</v>
          </cell>
          <cell r="E1815" t="str">
            <v>PE ELETTRO SALD.CURVA90 DN 110</v>
          </cell>
        </row>
        <row r="1816">
          <cell r="D1816" t="str">
            <v>0390021160</v>
          </cell>
          <cell r="E1816" t="str">
            <v>PE ELETTRO SALD.CURVA90 DN 160</v>
          </cell>
        </row>
        <row r="1817">
          <cell r="D1817" t="str">
            <v>039002125</v>
          </cell>
          <cell r="E1817" t="str">
            <v>PE ELETTRO SALD.CURVA90 DN 125</v>
          </cell>
        </row>
        <row r="1818">
          <cell r="D1818" t="str">
            <v>039002160</v>
          </cell>
          <cell r="E1818" t="str">
            <v>PE ELETTRO SALD.CURVA90 DN 160</v>
          </cell>
        </row>
        <row r="1819">
          <cell r="D1819" t="str">
            <v>039002180</v>
          </cell>
          <cell r="E1819" t="str">
            <v>PE ELETTRO SALD.CURVA90 DN 180</v>
          </cell>
        </row>
        <row r="1820">
          <cell r="D1820" t="str">
            <v>039003025</v>
          </cell>
          <cell r="E1820" t="str">
            <v>PE ELETTRO SALD.CURVA45 DN 25</v>
          </cell>
        </row>
        <row r="1821">
          <cell r="D1821" t="str">
            <v>039003032</v>
          </cell>
          <cell r="E1821" t="str">
            <v>PE ELETTRO SALD.CURVA45 DN 32</v>
          </cell>
        </row>
        <row r="1822">
          <cell r="D1822" t="str">
            <v>039003040</v>
          </cell>
          <cell r="E1822" t="str">
            <v>PE ELETTRO SALD.CURVA45 DN 40</v>
          </cell>
        </row>
        <row r="1823">
          <cell r="D1823" t="str">
            <v>039003050</v>
          </cell>
          <cell r="E1823" t="str">
            <v>PE ELETTRO SALD.CURVA45 DN 50</v>
          </cell>
        </row>
        <row r="1824">
          <cell r="D1824" t="str">
            <v>039003063</v>
          </cell>
          <cell r="E1824" t="str">
            <v>PE ELETTRO SALD.CURVA45 DN 63</v>
          </cell>
        </row>
        <row r="1825">
          <cell r="D1825" t="str">
            <v>039003075</v>
          </cell>
          <cell r="E1825" t="str">
            <v>PE ELETTRO SALD.CURVA45 DN 75</v>
          </cell>
        </row>
        <row r="1826">
          <cell r="D1826" t="str">
            <v>039003090</v>
          </cell>
          <cell r="E1826" t="str">
            <v>PE ELETTRO SALD.CURVA45 DN 90</v>
          </cell>
        </row>
        <row r="1827">
          <cell r="D1827" t="str">
            <v>039003110</v>
          </cell>
          <cell r="E1827" t="str">
            <v>PE ELETTRO SALD.CURVA45 DN 110</v>
          </cell>
        </row>
        <row r="1828">
          <cell r="D1828" t="str">
            <v>039003125</v>
          </cell>
          <cell r="E1828" t="str">
            <v>PE ELETTRO SALD.CURVA45 DN 125</v>
          </cell>
        </row>
        <row r="1829">
          <cell r="D1829" t="str">
            <v>039003160</v>
          </cell>
          <cell r="E1829" t="str">
            <v>PE ELETTRO SALD.CURVA45 DN 160</v>
          </cell>
        </row>
        <row r="1830">
          <cell r="D1830" t="str">
            <v>039003180</v>
          </cell>
          <cell r="E1830" t="str">
            <v>PE ELETTRO SALD.CURVA45 DN 180</v>
          </cell>
        </row>
        <row r="1831">
          <cell r="D1831" t="str">
            <v>039004025020</v>
          </cell>
          <cell r="E1831" t="str">
            <v>PE ELETTRO SALD.RIDUZ.  25-20</v>
          </cell>
        </row>
        <row r="1832">
          <cell r="D1832" t="str">
            <v>039004032020</v>
          </cell>
          <cell r="E1832" t="str">
            <v>PE ELETTRO SALD.RIDUZ.  32-20</v>
          </cell>
        </row>
        <row r="1833">
          <cell r="D1833" t="str">
            <v>039004032025</v>
          </cell>
          <cell r="E1833" t="str">
            <v>PE ELETTRO SALD.RIDUZ.  32-25</v>
          </cell>
        </row>
        <row r="1834">
          <cell r="D1834" t="str">
            <v>039004040032</v>
          </cell>
          <cell r="E1834" t="str">
            <v>PE ELETTRO SALD.RIDUZ.  40-32</v>
          </cell>
        </row>
        <row r="1835">
          <cell r="D1835" t="str">
            <v>039004063032</v>
          </cell>
          <cell r="E1835" t="str">
            <v>PE ELETTRO SALD.RIDUZ.  63-32</v>
          </cell>
        </row>
        <row r="1836">
          <cell r="D1836" t="str">
            <v>039004063040</v>
          </cell>
          <cell r="E1836" t="str">
            <v>PE ELETTRO SALD.RIDUZ.  63-40</v>
          </cell>
        </row>
        <row r="1837">
          <cell r="D1837" t="str">
            <v>039004063050</v>
          </cell>
          <cell r="E1837" t="str">
            <v>PE ELETTRO SALD.RIDUZ.  63-50</v>
          </cell>
        </row>
        <row r="1838">
          <cell r="D1838" t="str">
            <v>039004090063</v>
          </cell>
          <cell r="E1838" t="str">
            <v>PE ELETTRO SALD.RIDUZ.  90-63</v>
          </cell>
        </row>
        <row r="1839">
          <cell r="D1839" t="str">
            <v>039004110090</v>
          </cell>
          <cell r="E1839" t="str">
            <v>PE ELETTRO SALD.RIDUZ. 110-90</v>
          </cell>
        </row>
        <row r="1840">
          <cell r="D1840" t="str">
            <v>039004125090</v>
          </cell>
          <cell r="E1840" t="str">
            <v>PE ELETTRO SALD.RIDUZ. 125-90</v>
          </cell>
        </row>
        <row r="1841">
          <cell r="D1841" t="str">
            <v>039004125110</v>
          </cell>
          <cell r="E1841" t="str">
            <v>PE ELETTRO SALD.RIDUZ. 125-110</v>
          </cell>
        </row>
        <row r="1842">
          <cell r="D1842" t="str">
            <v>039004160110</v>
          </cell>
          <cell r="E1842" t="str">
            <v>PE ELETTRO SALD.RIDUZ. 160-110</v>
          </cell>
        </row>
        <row r="1843">
          <cell r="D1843" t="str">
            <v>039004180125</v>
          </cell>
          <cell r="E1843" t="str">
            <v>PE ELETTRO SALD.RIDUZ. 180-125</v>
          </cell>
        </row>
        <row r="1844">
          <cell r="D1844" t="str">
            <v>040002025</v>
          </cell>
          <cell r="E1844" t="str">
            <v>PE 16 CURVA90 25         PN 16</v>
          </cell>
        </row>
        <row r="1845">
          <cell r="D1845" t="str">
            <v>040002032</v>
          </cell>
          <cell r="E1845" t="str">
            <v>PE 16 CURVA90 32         PN 16</v>
          </cell>
        </row>
        <row r="1846">
          <cell r="D1846" t="str">
            <v>040002040</v>
          </cell>
          <cell r="E1846" t="str">
            <v>PE 16 CURVA90 40         PN 16</v>
          </cell>
        </row>
        <row r="1847">
          <cell r="D1847" t="str">
            <v>040002050</v>
          </cell>
          <cell r="E1847" t="str">
            <v>PE 16 CURVA90 50         PN 16</v>
          </cell>
        </row>
        <row r="1848">
          <cell r="D1848" t="str">
            <v>040002063</v>
          </cell>
          <cell r="E1848" t="str">
            <v>PE 16 CURVA90 63         PN 16</v>
          </cell>
        </row>
        <row r="1849">
          <cell r="D1849" t="str">
            <v>040002075</v>
          </cell>
          <cell r="E1849" t="str">
            <v>PE 16 CURVA90 75         PN 16</v>
          </cell>
        </row>
        <row r="1850">
          <cell r="D1850" t="str">
            <v>040002090</v>
          </cell>
          <cell r="E1850" t="str">
            <v>PE 16 CURVA90 90         PN 16</v>
          </cell>
        </row>
        <row r="1851">
          <cell r="D1851" t="str">
            <v>040002110</v>
          </cell>
          <cell r="E1851" t="str">
            <v>PE 16 CURVA90 110        PN 16</v>
          </cell>
        </row>
        <row r="1852">
          <cell r="D1852" t="str">
            <v>040002125</v>
          </cell>
          <cell r="E1852" t="str">
            <v>PE 16 CURVA90 125        PN 16</v>
          </cell>
        </row>
        <row r="1853">
          <cell r="D1853" t="str">
            <v>040002140</v>
          </cell>
          <cell r="E1853" t="str">
            <v>PE 16 CURVA90 140        PN 16</v>
          </cell>
        </row>
        <row r="1854">
          <cell r="D1854" t="str">
            <v>040002160</v>
          </cell>
          <cell r="E1854" t="str">
            <v>PE 16 CURVA90 160        PN 16</v>
          </cell>
        </row>
        <row r="1855">
          <cell r="D1855" t="str">
            <v>040002180</v>
          </cell>
          <cell r="E1855" t="str">
            <v>PE 16 CURVA90 180        PN 16</v>
          </cell>
        </row>
        <row r="1856">
          <cell r="D1856" t="str">
            <v>040002200</v>
          </cell>
          <cell r="E1856" t="str">
            <v>PE 16 CURVA90 200        PN 16</v>
          </cell>
        </row>
        <row r="1857">
          <cell r="D1857" t="str">
            <v>040004032</v>
          </cell>
          <cell r="E1857" t="str">
            <v>PE 16 CURVA45 32         PN 16</v>
          </cell>
        </row>
        <row r="1858">
          <cell r="D1858" t="str">
            <v>040004040</v>
          </cell>
          <cell r="E1858" t="str">
            <v>PE 16 CURVA45 40         PN 16</v>
          </cell>
        </row>
        <row r="1859">
          <cell r="D1859" t="str">
            <v>040004050</v>
          </cell>
          <cell r="E1859" t="str">
            <v>PE 16 CURVA45 50         PN 16</v>
          </cell>
        </row>
        <row r="1860">
          <cell r="D1860" t="str">
            <v>040004063</v>
          </cell>
          <cell r="E1860" t="str">
            <v>PE 16 CURVA45 63         PN 16</v>
          </cell>
        </row>
        <row r="1861">
          <cell r="D1861" t="str">
            <v>040004075</v>
          </cell>
          <cell r="E1861" t="str">
            <v>PE 16 CURVA45 75         PN 16</v>
          </cell>
        </row>
        <row r="1862">
          <cell r="D1862" t="str">
            <v>040004090</v>
          </cell>
          <cell r="E1862" t="str">
            <v>PE 16 CURVA45 90         PN 16</v>
          </cell>
        </row>
        <row r="1863">
          <cell r="D1863" t="str">
            <v>040004110</v>
          </cell>
          <cell r="E1863" t="str">
            <v>PE 16 CURVA45 110        PN 16</v>
          </cell>
        </row>
        <row r="1864">
          <cell r="D1864" t="str">
            <v>040004125</v>
          </cell>
          <cell r="E1864" t="str">
            <v>PE 16 CURVA45 125        PN 16</v>
          </cell>
        </row>
        <row r="1865">
          <cell r="D1865" t="str">
            <v>040004140</v>
          </cell>
          <cell r="E1865" t="str">
            <v>PE 16 CURVA45 140        PN 16</v>
          </cell>
        </row>
        <row r="1866">
          <cell r="D1866" t="str">
            <v>040004160</v>
          </cell>
          <cell r="E1866" t="str">
            <v>PE 16 CURVA45 160        PN 16</v>
          </cell>
        </row>
        <row r="1867">
          <cell r="D1867" t="str">
            <v>040004180</v>
          </cell>
          <cell r="E1867" t="str">
            <v>PE 16 CURVA45 180        PN 16</v>
          </cell>
        </row>
        <row r="1868">
          <cell r="D1868" t="str">
            <v>040004200</v>
          </cell>
          <cell r="E1868" t="str">
            <v>PE 16 CURVA45 200        PN 16</v>
          </cell>
        </row>
        <row r="1869">
          <cell r="D1869" t="str">
            <v>040006032</v>
          </cell>
          <cell r="E1869" t="str">
            <v>PE 16 TI 32              PE S5</v>
          </cell>
        </row>
        <row r="1870">
          <cell r="D1870" t="str">
            <v>040006040</v>
          </cell>
          <cell r="E1870" t="str">
            <v>PE 16 TI 40              PE S5</v>
          </cell>
        </row>
        <row r="1871">
          <cell r="D1871" t="str">
            <v>040006050</v>
          </cell>
          <cell r="E1871" t="str">
            <v>PE 16 TI 50              PE S5</v>
          </cell>
        </row>
        <row r="1872">
          <cell r="D1872" t="str">
            <v>040006063</v>
          </cell>
          <cell r="E1872" t="str">
            <v>PE 16 TI 63              PE S5</v>
          </cell>
        </row>
        <row r="1873">
          <cell r="D1873" t="str">
            <v>040006075</v>
          </cell>
          <cell r="E1873" t="str">
            <v>PE 16 TI 75              PE S5</v>
          </cell>
        </row>
        <row r="1874">
          <cell r="D1874" t="str">
            <v>040006090</v>
          </cell>
          <cell r="E1874" t="str">
            <v>PE 16 TI 90              PE S5</v>
          </cell>
        </row>
        <row r="1875">
          <cell r="D1875" t="str">
            <v>040006110</v>
          </cell>
          <cell r="E1875" t="str">
            <v>PE 16 TI 110             PE S5</v>
          </cell>
        </row>
        <row r="1876">
          <cell r="D1876" t="str">
            <v>040006125</v>
          </cell>
          <cell r="E1876" t="str">
            <v>PE 16 TI 125             PE S5</v>
          </cell>
        </row>
        <row r="1877">
          <cell r="D1877" t="str">
            <v>040006140</v>
          </cell>
          <cell r="E1877" t="str">
            <v>PE 16 TI 140             PE S5</v>
          </cell>
        </row>
        <row r="1878">
          <cell r="D1878" t="str">
            <v>040006160</v>
          </cell>
          <cell r="E1878" t="str">
            <v>PE 16 TI 160             PE S5</v>
          </cell>
        </row>
        <row r="1879">
          <cell r="D1879" t="str">
            <v>040006180</v>
          </cell>
          <cell r="E1879" t="str">
            <v>PE 16 TI 180             PE S5</v>
          </cell>
        </row>
        <row r="1880">
          <cell r="D1880" t="str">
            <v>040006200</v>
          </cell>
          <cell r="E1880" t="str">
            <v>PE 16 TI 200             PE S5</v>
          </cell>
        </row>
        <row r="1881">
          <cell r="D1881" t="str">
            <v>040008040032</v>
          </cell>
          <cell r="E1881" t="str">
            <v>PE 16 RID 40 32      RIDUZIONE</v>
          </cell>
        </row>
        <row r="1882">
          <cell r="D1882" t="str">
            <v>040008050040</v>
          </cell>
          <cell r="E1882" t="str">
            <v>PE 16 RID 50 40      RIDUZIONE</v>
          </cell>
        </row>
        <row r="1883">
          <cell r="D1883" t="str">
            <v>040008063032</v>
          </cell>
          <cell r="E1883" t="str">
            <v>PE 16 RID 63 32      RIDUZIONE</v>
          </cell>
        </row>
        <row r="1884">
          <cell r="D1884" t="str">
            <v>040008063040</v>
          </cell>
          <cell r="E1884" t="str">
            <v>PE 16 RID 63 40      RIDUZIONE</v>
          </cell>
        </row>
        <row r="1885">
          <cell r="D1885" t="str">
            <v>040008063050</v>
          </cell>
          <cell r="E1885" t="str">
            <v>PE 16 RID 63 50      RIDUZIONE</v>
          </cell>
        </row>
        <row r="1886">
          <cell r="D1886" t="str">
            <v>040008075050</v>
          </cell>
          <cell r="E1886" t="str">
            <v>PE 16 RID 75 50      RIDUZIONE</v>
          </cell>
        </row>
        <row r="1887">
          <cell r="D1887" t="str">
            <v>040008075063</v>
          </cell>
          <cell r="E1887" t="str">
            <v>PE 16 RID 75 63      RIDUZIONE</v>
          </cell>
        </row>
        <row r="1888">
          <cell r="D1888" t="str">
            <v>040008090063</v>
          </cell>
          <cell r="E1888" t="str">
            <v>PE 16 RID 90 63      RIDUZIONE</v>
          </cell>
        </row>
        <row r="1889">
          <cell r="D1889" t="str">
            <v>040008090075</v>
          </cell>
          <cell r="E1889" t="str">
            <v>PE 16 RID 90 75      RIDUZIONE</v>
          </cell>
        </row>
        <row r="1890">
          <cell r="D1890" t="str">
            <v>040008110063</v>
          </cell>
          <cell r="E1890" t="str">
            <v>PE 16 RID 110 63     RIDUZIONE</v>
          </cell>
        </row>
        <row r="1891">
          <cell r="D1891" t="str">
            <v>040008110075</v>
          </cell>
          <cell r="E1891" t="str">
            <v>PE 16 RID 110 75     RIDUZIONE</v>
          </cell>
        </row>
        <row r="1892">
          <cell r="D1892" t="str">
            <v>040008110090</v>
          </cell>
          <cell r="E1892" t="str">
            <v>PE 16 RID 110 90     RIDUZIONE</v>
          </cell>
        </row>
        <row r="1893">
          <cell r="D1893" t="str">
            <v>040008125063</v>
          </cell>
          <cell r="E1893" t="str">
            <v>PE 16 RID 125 63     RIDUZIONE</v>
          </cell>
        </row>
        <row r="1894">
          <cell r="D1894" t="str">
            <v>040008125075</v>
          </cell>
          <cell r="E1894" t="str">
            <v>PE 16 RID 125 75     RIDUZIONE</v>
          </cell>
        </row>
        <row r="1895">
          <cell r="D1895" t="str">
            <v>040008125090</v>
          </cell>
          <cell r="E1895" t="str">
            <v>PE 16 RID 125 90     RIDUZIONE</v>
          </cell>
        </row>
        <row r="1896">
          <cell r="D1896" t="str">
            <v>040008125110</v>
          </cell>
          <cell r="E1896" t="str">
            <v>PE 16 RID 125 110    RIDUZIONE</v>
          </cell>
        </row>
        <row r="1897">
          <cell r="D1897" t="str">
            <v>040008140090</v>
          </cell>
          <cell r="E1897" t="str">
            <v>PE 16 RID 140  90    RIDUZIONE</v>
          </cell>
        </row>
        <row r="1898">
          <cell r="D1898" t="str">
            <v>040008140110</v>
          </cell>
          <cell r="E1898" t="str">
            <v>PE 16 RID 140 110    RIDUZIONE</v>
          </cell>
        </row>
        <row r="1899">
          <cell r="D1899" t="str">
            <v>040008140125</v>
          </cell>
          <cell r="E1899" t="str">
            <v>PE 16 RID 140 125    RIDUZIONE</v>
          </cell>
        </row>
        <row r="1900">
          <cell r="D1900" t="str">
            <v>040008160090</v>
          </cell>
          <cell r="E1900" t="str">
            <v>PE 16 RID 160 90     RIDUZIONE</v>
          </cell>
        </row>
        <row r="1901">
          <cell r="D1901" t="str">
            <v>040008160110</v>
          </cell>
          <cell r="E1901" t="str">
            <v>PE 16 RID 160 110    RIDUZIONE</v>
          </cell>
        </row>
        <row r="1902">
          <cell r="D1902" t="str">
            <v>040008160125</v>
          </cell>
          <cell r="E1902" t="str">
            <v>PE 16 RID 160 125    RIDUZIONE</v>
          </cell>
        </row>
        <row r="1903">
          <cell r="D1903" t="str">
            <v>040008160140</v>
          </cell>
          <cell r="E1903" t="str">
            <v>PE 16 RID 160 140    RIDUZIONE</v>
          </cell>
        </row>
        <row r="1904">
          <cell r="D1904" t="str">
            <v>040008180125</v>
          </cell>
          <cell r="E1904" t="str">
            <v>PE 16 RID 180 125    RIDUZIONE</v>
          </cell>
        </row>
        <row r="1905">
          <cell r="D1905" t="str">
            <v>040008180160</v>
          </cell>
          <cell r="E1905" t="str">
            <v>PE 16 RID 180 160    RIDUZIONE</v>
          </cell>
        </row>
        <row r="1906">
          <cell r="D1906" t="str">
            <v>040008200140</v>
          </cell>
          <cell r="E1906" t="str">
            <v>PE 16 RID 200 140    RIDUZIONE</v>
          </cell>
        </row>
        <row r="1907">
          <cell r="D1907" t="str">
            <v>040008200160</v>
          </cell>
          <cell r="E1907" t="str">
            <v>PE 16 RID 200 160    RIDUZIONE</v>
          </cell>
        </row>
        <row r="1908">
          <cell r="D1908" t="str">
            <v>040012032</v>
          </cell>
          <cell r="E1908" t="str">
            <v>PE 16 CARTELLA 32        PN 16</v>
          </cell>
        </row>
        <row r="1909">
          <cell r="D1909" t="str">
            <v>040012040</v>
          </cell>
          <cell r="E1909" t="str">
            <v>PE 16 CARTELLA 40        PN 16</v>
          </cell>
        </row>
        <row r="1910">
          <cell r="D1910" t="str">
            <v>040012050</v>
          </cell>
          <cell r="E1910" t="str">
            <v>PE 16 CARTELLA 50        PN 16</v>
          </cell>
        </row>
        <row r="1911">
          <cell r="D1911" t="str">
            <v>040012063</v>
          </cell>
          <cell r="E1911" t="str">
            <v>PE 16 CARTELLA 63        PN 16</v>
          </cell>
        </row>
        <row r="1912">
          <cell r="D1912" t="str">
            <v>040012075</v>
          </cell>
          <cell r="E1912" t="str">
            <v>PE 16 CARTELLA 75        PN 16</v>
          </cell>
        </row>
        <row r="1913">
          <cell r="D1913" t="str">
            <v>040012090</v>
          </cell>
          <cell r="E1913" t="str">
            <v>PE 16 CARTELLA 90        PN 16</v>
          </cell>
        </row>
        <row r="1914">
          <cell r="D1914" t="str">
            <v>040012110</v>
          </cell>
          <cell r="E1914" t="str">
            <v>PE 16 CARTELLA 110       PN 16</v>
          </cell>
        </row>
        <row r="1915">
          <cell r="D1915" t="str">
            <v>040012125</v>
          </cell>
          <cell r="E1915" t="str">
            <v>PE 16 CARTELLA 125       PN 16</v>
          </cell>
        </row>
        <row r="1916">
          <cell r="D1916" t="str">
            <v>040012140</v>
          </cell>
          <cell r="E1916" t="str">
            <v>PE 16 CARTELLA 140       PN 16</v>
          </cell>
        </row>
        <row r="1917">
          <cell r="D1917" t="str">
            <v>040012160</v>
          </cell>
          <cell r="E1917" t="str">
            <v>PE 16 CARTELLA 160       PN 16</v>
          </cell>
        </row>
        <row r="1918">
          <cell r="D1918" t="str">
            <v>040012180</v>
          </cell>
          <cell r="E1918" t="str">
            <v>PE 16 CARTELLA 180       PN 16</v>
          </cell>
        </row>
        <row r="1919">
          <cell r="D1919" t="str">
            <v>040012200</v>
          </cell>
          <cell r="E1919" t="str">
            <v>PE 16 CARTELLA 200       PN 16</v>
          </cell>
        </row>
        <row r="1920">
          <cell r="D1920" t="str">
            <v>040016025</v>
          </cell>
          <cell r="E1920" t="str">
            <v>PE 16 MANICOTTO 25       PE 16</v>
          </cell>
        </row>
        <row r="1921">
          <cell r="D1921" t="str">
            <v>040016032</v>
          </cell>
          <cell r="E1921" t="str">
            <v>PE 16 MANICOTTO 32       PE 16</v>
          </cell>
        </row>
        <row r="1922">
          <cell r="D1922" t="str">
            <v>040016040</v>
          </cell>
          <cell r="E1922" t="str">
            <v>PE 16 MANICOTTO 40       PE 16</v>
          </cell>
        </row>
        <row r="1923">
          <cell r="D1923" t="str">
            <v>040016050</v>
          </cell>
          <cell r="E1923" t="str">
            <v>PE 16 MANICOTTO 50       PE 16</v>
          </cell>
        </row>
        <row r="1924">
          <cell r="D1924" t="str">
            <v>040016063</v>
          </cell>
          <cell r="E1924" t="str">
            <v>PE 16 MANICOTTO 63       PE 16</v>
          </cell>
        </row>
        <row r="1925">
          <cell r="D1925" t="str">
            <v>040016075</v>
          </cell>
          <cell r="E1925" t="str">
            <v>PE 16 MANICOTTO 75       PE 16</v>
          </cell>
        </row>
        <row r="1926">
          <cell r="D1926" t="str">
            <v>040016090</v>
          </cell>
          <cell r="E1926" t="str">
            <v>PE 16 MANICOTTO 90       PE 16</v>
          </cell>
        </row>
        <row r="1927">
          <cell r="D1927" t="str">
            <v>040016110</v>
          </cell>
          <cell r="E1927" t="str">
            <v>PE 16 MANICOTTO 110      PE 16</v>
          </cell>
        </row>
        <row r="1928">
          <cell r="D1928" t="str">
            <v>040016125</v>
          </cell>
          <cell r="E1928" t="str">
            <v>PE 16 MANICOTTO 125      PE 16</v>
          </cell>
        </row>
        <row r="1929">
          <cell r="D1929" t="str">
            <v>040016140</v>
          </cell>
          <cell r="E1929" t="str">
            <v>PE 16 MANICOTTO 140      PE 16</v>
          </cell>
        </row>
        <row r="1930">
          <cell r="D1930" t="str">
            <v>040016160</v>
          </cell>
          <cell r="E1930" t="str">
            <v>PE 16 MANICOTTO 160      PE 16</v>
          </cell>
        </row>
        <row r="1931">
          <cell r="D1931" t="str">
            <v>040016180</v>
          </cell>
          <cell r="E1931" t="str">
            <v>PE 16 MANICOTTO 180      PE 16</v>
          </cell>
        </row>
        <row r="1932">
          <cell r="D1932" t="str">
            <v>040016200</v>
          </cell>
          <cell r="E1932" t="str">
            <v>PE 16 MANICOTTO 200      PE 16</v>
          </cell>
        </row>
        <row r="1933">
          <cell r="D1933" t="str">
            <v>044001026</v>
          </cell>
          <cell r="E1933" t="str">
            <v>FIP NIPPLO 3/4</v>
          </cell>
        </row>
        <row r="1934">
          <cell r="D1934" t="str">
            <v>044001033</v>
          </cell>
          <cell r="E1934" t="str">
            <v>FIP NIPPLO 1</v>
          </cell>
        </row>
        <row r="1935">
          <cell r="D1935" t="str">
            <v>044002020021</v>
          </cell>
          <cell r="E1935" t="str">
            <v>FIP M 20 1/2       RACCORDO PE</v>
          </cell>
        </row>
        <row r="1936">
          <cell r="D1936" t="str">
            <v>044002025026</v>
          </cell>
          <cell r="E1936" t="str">
            <v>FIP M 25 3/4       RACCORDO PE</v>
          </cell>
        </row>
        <row r="1937">
          <cell r="D1937" t="str">
            <v>044002032033</v>
          </cell>
          <cell r="E1937" t="str">
            <v>FIP M 32 1         RACCORDO PE</v>
          </cell>
        </row>
        <row r="1938">
          <cell r="D1938" t="str">
            <v>044002033021</v>
          </cell>
          <cell r="E1938" t="str">
            <v>FIP NIPPLO 1 X 1/2</v>
          </cell>
        </row>
        <row r="1939">
          <cell r="D1939" t="str">
            <v>044002033026</v>
          </cell>
          <cell r="E1939" t="str">
            <v>FIP NIPPLO 1 X 3/4</v>
          </cell>
        </row>
        <row r="1940">
          <cell r="D1940" t="str">
            <v>044002040042</v>
          </cell>
          <cell r="E1940" t="str">
            <v>FIP M 40 1.1/4     RACCORDO PE</v>
          </cell>
        </row>
        <row r="1941">
          <cell r="D1941" t="str">
            <v>044002050048</v>
          </cell>
          <cell r="E1941" t="str">
            <v>FIP M 50 1.1/2     RACCORDO PE</v>
          </cell>
        </row>
        <row r="1942">
          <cell r="D1942" t="str">
            <v>044002063060</v>
          </cell>
          <cell r="E1942" t="str">
            <v>FIP M 63 2         RACCORDO PE</v>
          </cell>
        </row>
        <row r="1943">
          <cell r="D1943" t="str">
            <v>044002075076</v>
          </cell>
          <cell r="E1943" t="str">
            <v>FIP M 75 2.1/2     RACCORDO PE</v>
          </cell>
        </row>
        <row r="1944">
          <cell r="D1944" t="str">
            <v>044002090088</v>
          </cell>
          <cell r="E1944" t="str">
            <v>FIP M 90 3         RACCORDO PE</v>
          </cell>
        </row>
        <row r="1945">
          <cell r="D1945" t="str">
            <v>044002110114</v>
          </cell>
          <cell r="E1945" t="str">
            <v>FIP M 110 4        RACCORDO PE</v>
          </cell>
        </row>
        <row r="1946">
          <cell r="D1946" t="str">
            <v>044004020021</v>
          </cell>
          <cell r="E1946" t="str">
            <v>FIP F 20 1/2       RACCORDO PE</v>
          </cell>
        </row>
        <row r="1947">
          <cell r="D1947" t="str">
            <v>044004025026</v>
          </cell>
          <cell r="E1947" t="str">
            <v>FIP F 25 3/4       RACCORDO PE</v>
          </cell>
        </row>
        <row r="1948">
          <cell r="D1948" t="str">
            <v>044004032033</v>
          </cell>
          <cell r="E1948" t="str">
            <v>FIP F 32 1         RACCORDO PE</v>
          </cell>
        </row>
        <row r="1949">
          <cell r="D1949" t="str">
            <v>044004040042</v>
          </cell>
          <cell r="E1949" t="str">
            <v>FIP F 40 1.1/4     RACCORDO PE</v>
          </cell>
        </row>
        <row r="1950">
          <cell r="D1950" t="str">
            <v>044004050048</v>
          </cell>
          <cell r="E1950" t="str">
            <v>FIP F 50 1.1/2     RACCORDO PE</v>
          </cell>
        </row>
        <row r="1951">
          <cell r="D1951" t="str">
            <v>044004063060</v>
          </cell>
          <cell r="E1951" t="str">
            <v>FIP F 63 2         RACCORDO PE</v>
          </cell>
        </row>
        <row r="1952">
          <cell r="D1952" t="str">
            <v>044004075076</v>
          </cell>
          <cell r="E1952" t="str">
            <v>FIP F 75 2.1/2     RACCORDO PE</v>
          </cell>
        </row>
        <row r="1953">
          <cell r="D1953" t="str">
            <v>044004090088</v>
          </cell>
          <cell r="E1953" t="str">
            <v>FIP F 90 3         RACCORDO PE</v>
          </cell>
        </row>
        <row r="1954">
          <cell r="D1954" t="str">
            <v>044004110114</v>
          </cell>
          <cell r="E1954" t="str">
            <v>FIP F 110 4        RACCORDO PE</v>
          </cell>
        </row>
        <row r="1955">
          <cell r="D1955" t="str">
            <v>044006020</v>
          </cell>
          <cell r="E1955" t="str">
            <v>FIP B 20              BIGIUNTO</v>
          </cell>
        </row>
        <row r="1956">
          <cell r="D1956" t="str">
            <v>044006025</v>
          </cell>
          <cell r="E1956" t="str">
            <v>FIP B 25              BIGIUNTO</v>
          </cell>
        </row>
        <row r="1957">
          <cell r="D1957" t="str">
            <v>044006032</v>
          </cell>
          <cell r="E1957" t="str">
            <v>FIP B 32              BIGIUNTO</v>
          </cell>
        </row>
        <row r="1958">
          <cell r="D1958" t="str">
            <v>044006040</v>
          </cell>
          <cell r="E1958" t="str">
            <v>FIP B 40              BIGIUNTO</v>
          </cell>
        </row>
        <row r="1959">
          <cell r="D1959" t="str">
            <v>044006050</v>
          </cell>
          <cell r="E1959" t="str">
            <v>FIP B 50              BIGIUNTO</v>
          </cell>
        </row>
        <row r="1960">
          <cell r="D1960" t="str">
            <v>044006063</v>
          </cell>
          <cell r="E1960" t="str">
            <v>FIP B 63              BIGIUNTO</v>
          </cell>
        </row>
        <row r="1961">
          <cell r="D1961" t="str">
            <v>044006075</v>
          </cell>
          <cell r="E1961" t="str">
            <v>FIP B 75              BIGIUNTO</v>
          </cell>
        </row>
        <row r="1962">
          <cell r="D1962" t="str">
            <v>044006090</v>
          </cell>
          <cell r="E1962" t="str">
            <v>FIP B 90              BIGIUNTO</v>
          </cell>
        </row>
        <row r="1963">
          <cell r="D1963" t="str">
            <v>044006110</v>
          </cell>
          <cell r="E1963" t="str">
            <v>FIP B 110             BIGIUNTO</v>
          </cell>
        </row>
        <row r="1964">
          <cell r="D1964" t="str">
            <v>044008032</v>
          </cell>
          <cell r="E1964" t="str">
            <v>FIP COLLARE PVC 32        PN16</v>
          </cell>
        </row>
        <row r="1965">
          <cell r="D1965" t="str">
            <v>044008040</v>
          </cell>
          <cell r="E1965" t="str">
            <v>FIP COLLARE PVC 40        PN16</v>
          </cell>
        </row>
        <row r="1966">
          <cell r="D1966" t="str">
            <v>044008050</v>
          </cell>
          <cell r="E1966" t="str">
            <v>FIP COLLARE PVC 50        PN16</v>
          </cell>
        </row>
        <row r="1967">
          <cell r="D1967" t="str">
            <v>044008063</v>
          </cell>
          <cell r="E1967" t="str">
            <v>FIP COLLARE PVC 63        PN16</v>
          </cell>
        </row>
        <row r="1968">
          <cell r="D1968" t="str">
            <v>044008075</v>
          </cell>
          <cell r="E1968" t="str">
            <v>FIP COLLARE PVC 75        PN16</v>
          </cell>
        </row>
        <row r="1969">
          <cell r="D1969" t="str">
            <v>044008090</v>
          </cell>
          <cell r="E1969" t="str">
            <v>FIP COLLARE PVC 90        PN16</v>
          </cell>
        </row>
        <row r="1970">
          <cell r="D1970" t="str">
            <v>044008110</v>
          </cell>
          <cell r="E1970" t="str">
            <v>FIP COLLARE PVC 110       PN16</v>
          </cell>
        </row>
        <row r="1971">
          <cell r="D1971" t="str">
            <v>044008125</v>
          </cell>
          <cell r="E1971" t="str">
            <v>FIP COLLARE PVC 125       PN16</v>
          </cell>
        </row>
        <row r="1972">
          <cell r="D1972" t="str">
            <v>044008140</v>
          </cell>
          <cell r="E1972" t="str">
            <v>FIP COLLARE PVC 140       PN16</v>
          </cell>
        </row>
        <row r="1973">
          <cell r="D1973" t="str">
            <v>044008160</v>
          </cell>
          <cell r="E1973" t="str">
            <v>FIP COLLARE PVC 160       PN16</v>
          </cell>
        </row>
        <row r="1974">
          <cell r="D1974" t="str">
            <v>044008200</v>
          </cell>
          <cell r="E1974" t="str">
            <v>FIP COLLARE PVC 200       PN16</v>
          </cell>
        </row>
        <row r="1975">
          <cell r="D1975" t="str">
            <v>044008225</v>
          </cell>
          <cell r="E1975" t="str">
            <v>FIP COLLARE PVC 225       PN16</v>
          </cell>
        </row>
        <row r="1976">
          <cell r="D1976" t="str">
            <v>044010020</v>
          </cell>
          <cell r="E1976" t="str">
            <v>FIP G 90ø 20 20   GOMITO PE PE</v>
          </cell>
        </row>
        <row r="1977">
          <cell r="D1977" t="str">
            <v>044010025</v>
          </cell>
          <cell r="E1977" t="str">
            <v>FIP G 90ø 25 25   GOMITO PE PE</v>
          </cell>
        </row>
        <row r="1978">
          <cell r="D1978" t="str">
            <v>044010032</v>
          </cell>
          <cell r="E1978" t="str">
            <v>FIP G 90ø 32 32   GOMITO PE PE</v>
          </cell>
        </row>
        <row r="1979">
          <cell r="D1979" t="str">
            <v>044010040</v>
          </cell>
          <cell r="E1979" t="str">
            <v>FIP G 90ø 40 40   GOMITO PE PE</v>
          </cell>
        </row>
        <row r="1980">
          <cell r="D1980" t="str">
            <v>044010050</v>
          </cell>
          <cell r="E1980" t="str">
            <v>FIP G 90ø 50 50   GOMITO PE PE</v>
          </cell>
        </row>
        <row r="1981">
          <cell r="D1981" t="str">
            <v>044010063</v>
          </cell>
          <cell r="E1981" t="str">
            <v>FIP G 90ø 63 63   GOMITO PE PE</v>
          </cell>
        </row>
        <row r="1982">
          <cell r="D1982" t="str">
            <v>044010075</v>
          </cell>
          <cell r="E1982" t="str">
            <v>FIP G 90ø 75 75   GOMITO PE PE</v>
          </cell>
        </row>
        <row r="1983">
          <cell r="D1983" t="str">
            <v>044010090</v>
          </cell>
          <cell r="E1983" t="str">
            <v>FIP G 90ø 90 90   GOMITO PE PE</v>
          </cell>
        </row>
        <row r="1984">
          <cell r="D1984" t="str">
            <v>044010110</v>
          </cell>
          <cell r="E1984" t="str">
            <v>FIP G 90ø 110 110 GOMITO PE PE</v>
          </cell>
        </row>
        <row r="1985">
          <cell r="D1985" t="str">
            <v>044012020021</v>
          </cell>
          <cell r="E1985" t="str">
            <v>FIP G 90ø 20X1/2  GOMITO F  PE</v>
          </cell>
        </row>
        <row r="1986">
          <cell r="D1986" t="str">
            <v>044012025026</v>
          </cell>
          <cell r="E1986" t="str">
            <v>FIP G 90ø 25X3/4  GOMITO F  PE</v>
          </cell>
        </row>
        <row r="1987">
          <cell r="D1987" t="str">
            <v>044012032033</v>
          </cell>
          <cell r="E1987" t="str">
            <v>FIP G 90ø 32X1    GOMITO F  PE</v>
          </cell>
        </row>
        <row r="1988">
          <cell r="D1988" t="str">
            <v>044012040042</v>
          </cell>
          <cell r="E1988" t="str">
            <v>FIP G 90ø 40X1.1/4GOMITO F  PE</v>
          </cell>
        </row>
        <row r="1989">
          <cell r="D1989" t="str">
            <v>044012050048</v>
          </cell>
          <cell r="E1989" t="str">
            <v>FIP G 90ø 50X1.1/2GOMITO F  PE</v>
          </cell>
        </row>
        <row r="1990">
          <cell r="D1990" t="str">
            <v>044012063060</v>
          </cell>
          <cell r="E1990" t="str">
            <v>FIP G 90ø 63X2    GOMITO F  PE</v>
          </cell>
        </row>
        <row r="1991">
          <cell r="D1991" t="str">
            <v>044012075076</v>
          </cell>
          <cell r="E1991" t="str">
            <v>FIP G 90ø 75X2.1/2GOMITO F  PE</v>
          </cell>
        </row>
        <row r="1992">
          <cell r="D1992" t="str">
            <v>044012090088</v>
          </cell>
          <cell r="E1992" t="str">
            <v>FIP G 90ø 90X3    GOMITO F  PE</v>
          </cell>
        </row>
        <row r="1993">
          <cell r="D1993" t="str">
            <v>044012110114</v>
          </cell>
          <cell r="E1993" t="str">
            <v>FIP G 90ø 110X4   GOMITO F  PE</v>
          </cell>
        </row>
        <row r="1994">
          <cell r="D1994" t="str">
            <v>044014020021</v>
          </cell>
          <cell r="E1994" t="str">
            <v>FIP TI 20 1/2              GAS</v>
          </cell>
        </row>
        <row r="1995">
          <cell r="D1995" t="str">
            <v>044014025026</v>
          </cell>
          <cell r="E1995" t="str">
            <v>FIP TI 25 3/4              GAS</v>
          </cell>
        </row>
        <row r="1996">
          <cell r="D1996" t="str">
            <v>044014032033</v>
          </cell>
          <cell r="E1996" t="str">
            <v>FIP TI 32 1                GAS</v>
          </cell>
        </row>
        <row r="1997">
          <cell r="D1997" t="str">
            <v>044014040042</v>
          </cell>
          <cell r="E1997" t="str">
            <v>FIP TI 40 1.1/4            GAS</v>
          </cell>
        </row>
        <row r="1998">
          <cell r="D1998" t="str">
            <v>044014050048</v>
          </cell>
          <cell r="E1998" t="str">
            <v>FIP TI 50 1.1/2            GAS</v>
          </cell>
        </row>
        <row r="1999">
          <cell r="D1999" t="str">
            <v>044014063060</v>
          </cell>
          <cell r="E1999" t="str">
            <v>FIP TI 63 2                GAS</v>
          </cell>
        </row>
        <row r="2000">
          <cell r="D2000" t="str">
            <v>044014075076</v>
          </cell>
          <cell r="E2000" t="str">
            <v>FIP TI 75 2.1/2            GAS</v>
          </cell>
        </row>
        <row r="2001">
          <cell r="D2001" t="str">
            <v>044014090088</v>
          </cell>
          <cell r="E2001" t="str">
            <v>FIP TI 90 3                GAS</v>
          </cell>
        </row>
        <row r="2002">
          <cell r="D2002" t="str">
            <v>044014110114</v>
          </cell>
          <cell r="E2002" t="str">
            <v>FIP TI 110 4               GAS</v>
          </cell>
        </row>
        <row r="2003">
          <cell r="D2003" t="str">
            <v>044016020</v>
          </cell>
          <cell r="E2003" t="str">
            <v>FIP TI 20                   PE</v>
          </cell>
        </row>
        <row r="2004">
          <cell r="D2004" t="str">
            <v>044016025</v>
          </cell>
          <cell r="E2004" t="str">
            <v>FIP TI 25                   PE</v>
          </cell>
        </row>
        <row r="2005">
          <cell r="D2005" t="str">
            <v>044016032</v>
          </cell>
          <cell r="E2005" t="str">
            <v>FIP TI 32                   PE</v>
          </cell>
        </row>
        <row r="2006">
          <cell r="D2006" t="str">
            <v>044016040</v>
          </cell>
          <cell r="E2006" t="str">
            <v>FIP TI 40                   PE</v>
          </cell>
        </row>
        <row r="2007">
          <cell r="D2007" t="str">
            <v>044016050</v>
          </cell>
          <cell r="E2007" t="str">
            <v>FIP TI 50                   PE</v>
          </cell>
        </row>
        <row r="2008">
          <cell r="D2008" t="str">
            <v>044016063</v>
          </cell>
          <cell r="E2008" t="str">
            <v>FIP TI 63                   PE</v>
          </cell>
        </row>
        <row r="2009">
          <cell r="D2009" t="str">
            <v>044016075</v>
          </cell>
          <cell r="E2009" t="str">
            <v>FIP TI 75                   PE</v>
          </cell>
        </row>
        <row r="2010">
          <cell r="D2010" t="str">
            <v>044016090</v>
          </cell>
          <cell r="E2010" t="str">
            <v>FIP TI 90                   PE</v>
          </cell>
        </row>
        <row r="2011">
          <cell r="D2011" t="str">
            <v>044016110</v>
          </cell>
          <cell r="E2011" t="str">
            <v>FIP TI 110                  PE</v>
          </cell>
        </row>
        <row r="2012">
          <cell r="D2012" t="str">
            <v>044017</v>
          </cell>
          <cell r="E2012" t="str">
            <v>FIP RACCORDI IN PVC</v>
          </cell>
        </row>
        <row r="2013">
          <cell r="D2013" t="str">
            <v>044018020</v>
          </cell>
          <cell r="E2013" t="str">
            <v>FIP TAPPO 20                PE</v>
          </cell>
        </row>
        <row r="2014">
          <cell r="D2014" t="str">
            <v>044018025</v>
          </cell>
          <cell r="E2014" t="str">
            <v>FIP TAPPO 25                PE</v>
          </cell>
        </row>
        <row r="2015">
          <cell r="D2015" t="str">
            <v>044018032</v>
          </cell>
          <cell r="E2015" t="str">
            <v>FIP TAPPO 32                PE</v>
          </cell>
        </row>
        <row r="2016">
          <cell r="D2016" t="str">
            <v>044018050</v>
          </cell>
          <cell r="E2016" t="str">
            <v>FIP TAPPO 50                PE</v>
          </cell>
        </row>
        <row r="2017">
          <cell r="D2017" t="str">
            <v>044018063</v>
          </cell>
          <cell r="E2017" t="str">
            <v>FIP TAPPO 63                PE</v>
          </cell>
        </row>
        <row r="2018">
          <cell r="D2018" t="str">
            <v>044030</v>
          </cell>
          <cell r="E2018" t="str">
            <v>FIP VALVOLA PVC DN 50</v>
          </cell>
        </row>
        <row r="2019">
          <cell r="D2019" t="str">
            <v>044040063</v>
          </cell>
          <cell r="E2019" t="str">
            <v>FIP FLANG 63 DN50  RACCORDO PE</v>
          </cell>
        </row>
        <row r="2020">
          <cell r="D2020" t="str">
            <v>044040075</v>
          </cell>
          <cell r="E2020" t="str">
            <v>FIP FLANG 75 DN65  RACCORDO PE</v>
          </cell>
        </row>
        <row r="2021">
          <cell r="D2021" t="str">
            <v>044040090</v>
          </cell>
          <cell r="E2021" t="str">
            <v>FIP FLANGIAT 90 80 RACCORDO PE</v>
          </cell>
        </row>
        <row r="2022">
          <cell r="D2022" t="str">
            <v>044040110</v>
          </cell>
          <cell r="E2022" t="str">
            <v>FIP FLANG 110 DN100RACCORDO PE</v>
          </cell>
        </row>
        <row r="2023">
          <cell r="D2023" t="str">
            <v>046</v>
          </cell>
          <cell r="E2023" t="str">
            <v>BDM</v>
          </cell>
        </row>
        <row r="2024">
          <cell r="D2024" t="str">
            <v>046002025</v>
          </cell>
          <cell r="E2024" t="str">
            <v>BDM 1/2    25 21  COLLARE 80/1</v>
          </cell>
        </row>
        <row r="2025">
          <cell r="D2025" t="str">
            <v>046002030</v>
          </cell>
          <cell r="E2025" t="str">
            <v>BDM 3/4    30 26  COLLARE 80/1</v>
          </cell>
        </row>
        <row r="2026">
          <cell r="D2026" t="str">
            <v>046002037</v>
          </cell>
          <cell r="E2026" t="str">
            <v>BDM 1      37 33  COLLARE 80/1</v>
          </cell>
        </row>
        <row r="2027">
          <cell r="D2027" t="str">
            <v>046002045</v>
          </cell>
          <cell r="E2027" t="str">
            <v>BDM 1.1/4  45 42  COLLARE 80/1</v>
          </cell>
        </row>
        <row r="2028">
          <cell r="D2028" t="str">
            <v>046002051</v>
          </cell>
          <cell r="E2028" t="str">
            <v>BDM 1.1/2  51 48  COLLARE 80/1</v>
          </cell>
        </row>
        <row r="2029">
          <cell r="D2029" t="str">
            <v>046002064</v>
          </cell>
          <cell r="E2029" t="str">
            <v>BDM 2      64 60  COLLARE 80/1</v>
          </cell>
        </row>
        <row r="2030">
          <cell r="D2030" t="str">
            <v>046002076</v>
          </cell>
          <cell r="E2030" t="str">
            <v>BDM 2.1/2  76 71  COLLARE 80/1</v>
          </cell>
        </row>
        <row r="2031">
          <cell r="D2031" t="str">
            <v>046002093</v>
          </cell>
          <cell r="E2031" t="str">
            <v>BDM 3      93 87  COLLARE 80/1</v>
          </cell>
        </row>
        <row r="2032">
          <cell r="D2032" t="str">
            <v>046002104</v>
          </cell>
          <cell r="E2032" t="str">
            <v>BDM 3     104 99  COLLARE 80/1</v>
          </cell>
        </row>
        <row r="2033">
          <cell r="D2033" t="str">
            <v>046002112</v>
          </cell>
          <cell r="E2033" t="str">
            <v>BDM 4     112 94  COLLARE 80/1</v>
          </cell>
        </row>
        <row r="2034">
          <cell r="D2034" t="str">
            <v>046002118</v>
          </cell>
          <cell r="E2034" t="str">
            <v>BDM 4    118 112  COLLARE 80/1</v>
          </cell>
        </row>
        <row r="2035">
          <cell r="D2035" t="str">
            <v>046002145</v>
          </cell>
          <cell r="E2035" t="str">
            <v>BDM 5    145 139  COLLARE 80/1</v>
          </cell>
        </row>
        <row r="2036">
          <cell r="D2036" t="str">
            <v>046002173</v>
          </cell>
          <cell r="E2036" t="str">
            <v>BDM 6    173 167  COLLARE 80/1</v>
          </cell>
        </row>
        <row r="2037">
          <cell r="D2037" t="str">
            <v>046002239</v>
          </cell>
          <cell r="E2037" t="str">
            <v>BDM 6    239 223  COLLARE 80/1</v>
          </cell>
        </row>
        <row r="2038">
          <cell r="D2038" t="str">
            <v>046004034</v>
          </cell>
          <cell r="E2038" t="str">
            <v>BDM 3V 234 222   COLLARE 200/3</v>
          </cell>
        </row>
        <row r="2039">
          <cell r="D2039" t="str">
            <v>046004056</v>
          </cell>
          <cell r="E2039" t="str">
            <v>BDM 3V 56 48     COLLARE 200/3</v>
          </cell>
        </row>
        <row r="2040">
          <cell r="D2040" t="str">
            <v>046004064</v>
          </cell>
          <cell r="E2040" t="str">
            <v>BDM 3V 64 56     COLLARE 200/3</v>
          </cell>
        </row>
        <row r="2041">
          <cell r="D2041" t="str">
            <v>046004068</v>
          </cell>
          <cell r="E2041" t="str">
            <v>BDM 3V 68 60     COLLARE 200/3</v>
          </cell>
        </row>
        <row r="2042">
          <cell r="D2042" t="str">
            <v>046004078</v>
          </cell>
          <cell r="E2042" t="str">
            <v>BDM 3V 78 68     COLLARE 200/3</v>
          </cell>
        </row>
        <row r="2043">
          <cell r="D2043" t="str">
            <v>046004088</v>
          </cell>
          <cell r="E2043" t="str">
            <v>BDM 3V 88 78     COLLARE 200/3</v>
          </cell>
        </row>
        <row r="2044">
          <cell r="D2044" t="str">
            <v>046004098</v>
          </cell>
          <cell r="E2044" t="str">
            <v>BDM 3V 98 88     COLLARE 200/3</v>
          </cell>
        </row>
        <row r="2045">
          <cell r="D2045" t="str">
            <v>046004108</v>
          </cell>
          <cell r="E2045" t="str">
            <v>BDM 3V 108 98    COLLARE 200/3</v>
          </cell>
        </row>
        <row r="2046">
          <cell r="D2046" t="str">
            <v>046004118</v>
          </cell>
          <cell r="E2046" t="str">
            <v>BDM 3V 118 108   COLLARE 200/3</v>
          </cell>
        </row>
        <row r="2047">
          <cell r="D2047" t="str">
            <v>046004126</v>
          </cell>
          <cell r="E2047" t="str">
            <v>BDM 3V 126 114   COLLARE 200/3</v>
          </cell>
        </row>
        <row r="2048">
          <cell r="D2048" t="str">
            <v>046004138</v>
          </cell>
          <cell r="E2048" t="str">
            <v>BDM 3V 138 126   COLLARE 200/3</v>
          </cell>
        </row>
        <row r="2049">
          <cell r="D2049" t="str">
            <v>046004150</v>
          </cell>
          <cell r="E2049" t="str">
            <v>BDM 3V 150 138   COLLARE 200/3</v>
          </cell>
        </row>
        <row r="2050">
          <cell r="D2050" t="str">
            <v>046004153</v>
          </cell>
          <cell r="E2050" t="str">
            <v>BDM 3V 153 140   COLLARE 200/3</v>
          </cell>
        </row>
        <row r="2051">
          <cell r="D2051" t="str">
            <v>046004162</v>
          </cell>
          <cell r="E2051" t="str">
            <v>BDM 3V 162 150   COLLARE 200/3</v>
          </cell>
        </row>
        <row r="2052">
          <cell r="D2052" t="str">
            <v>046004174</v>
          </cell>
          <cell r="E2052" t="str">
            <v>BDM 3V 174 162   COLLARE 200/3</v>
          </cell>
        </row>
        <row r="2053">
          <cell r="D2053" t="str">
            <v>046004182</v>
          </cell>
          <cell r="E2053" t="str">
            <v>BDM 3V 182 168   COLLARE 200/3</v>
          </cell>
        </row>
        <row r="2054">
          <cell r="D2054" t="str">
            <v>046004210</v>
          </cell>
          <cell r="E2054" t="str">
            <v>BDM 3V 210-198/186  COLL.200/3</v>
          </cell>
        </row>
        <row r="2055">
          <cell r="D2055" t="str">
            <v>046004223</v>
          </cell>
          <cell r="E2055" t="str">
            <v>BDM 3V 223 210   COLLARE 200/3</v>
          </cell>
        </row>
        <row r="2056">
          <cell r="D2056" t="str">
            <v>046004239</v>
          </cell>
          <cell r="E2056" t="str">
            <v>BDM 3V 239 223   COLLARE 200/3</v>
          </cell>
        </row>
        <row r="2057">
          <cell r="D2057" t="str">
            <v>046004246</v>
          </cell>
          <cell r="E2057" t="str">
            <v>BDM 3V 246/255-234 COLL. 200/3</v>
          </cell>
        </row>
        <row r="2058">
          <cell r="D2058" t="str">
            <v>046004285</v>
          </cell>
          <cell r="E2058" t="str">
            <v>BDM 3V 285 297   COLLARE 200/3</v>
          </cell>
        </row>
        <row r="2059">
          <cell r="D2059" t="str">
            <v>046004323</v>
          </cell>
          <cell r="E2059" t="str">
            <v>BDM 3V 323 300   COLLARE 200/3</v>
          </cell>
        </row>
        <row r="2060">
          <cell r="D2060" t="str">
            <v>046004328</v>
          </cell>
          <cell r="E2060" t="str">
            <v>BDM 3V 328 316   COLLARE 200/3</v>
          </cell>
        </row>
        <row r="2061">
          <cell r="D2061" t="str">
            <v>046004380</v>
          </cell>
          <cell r="E2061" t="str">
            <v>BDM 3V 380 368   COLLARE 200/3</v>
          </cell>
        </row>
        <row r="2062">
          <cell r="D2062" t="str">
            <v>046010032</v>
          </cell>
          <cell r="E2062" t="str">
            <v>BDM TAZZA X FORAZ.DN  1</v>
          </cell>
        </row>
        <row r="2063">
          <cell r="D2063" t="str">
            <v>046010042</v>
          </cell>
          <cell r="E2063" t="str">
            <v>BDM TAZZA X FORAZ.DN 1.1/4</v>
          </cell>
        </row>
        <row r="2064">
          <cell r="D2064" t="str">
            <v>046010048</v>
          </cell>
          <cell r="E2064" t="str">
            <v>BDM TAZZA X FORAZ.DN 1.1/2</v>
          </cell>
        </row>
        <row r="2065">
          <cell r="D2065" t="str">
            <v>046010060</v>
          </cell>
          <cell r="E2065" t="str">
            <v>BDM TAZZA X FORAZ.DN  2</v>
          </cell>
        </row>
        <row r="2066">
          <cell r="D2066" t="str">
            <v>046020021</v>
          </cell>
          <cell r="E2066" t="str">
            <v>JCO X ACC  1/2     BIGIUNTO ZN</v>
          </cell>
        </row>
        <row r="2067">
          <cell r="D2067" t="str">
            <v>046020026</v>
          </cell>
          <cell r="E2067" t="str">
            <v>JCO X ACC  3/4     BIGIUNTO ZN</v>
          </cell>
        </row>
        <row r="2068">
          <cell r="D2068" t="str">
            <v>046020033</v>
          </cell>
          <cell r="E2068" t="str">
            <v>JCO X ACC  1       BIGIUNTO ZN</v>
          </cell>
        </row>
        <row r="2069">
          <cell r="D2069" t="str">
            <v>046020042</v>
          </cell>
          <cell r="E2069" t="str">
            <v>JCO X ACC  1.1/4   BIGIUNTO ZN</v>
          </cell>
        </row>
        <row r="2070">
          <cell r="D2070" t="str">
            <v>046020048</v>
          </cell>
          <cell r="E2070" t="str">
            <v>JCO X ACC  1.1/2   BIGIUNTO ZN</v>
          </cell>
        </row>
        <row r="2071">
          <cell r="D2071" t="str">
            <v>046020060</v>
          </cell>
          <cell r="E2071" t="str">
            <v>JCO X ACC  2       BIGIUNTO ZN</v>
          </cell>
        </row>
        <row r="2072">
          <cell r="D2072" t="str">
            <v>046021223</v>
          </cell>
          <cell r="E2072" t="str">
            <v>BDM 8    223 232  COLLARE 80/1</v>
          </cell>
        </row>
        <row r="2073">
          <cell r="D2073" t="str">
            <v>046022021</v>
          </cell>
          <cell r="E2073" t="str">
            <v>JMA/JFF X ACC   M/F      DN1/2</v>
          </cell>
        </row>
        <row r="2074">
          <cell r="D2074" t="str">
            <v>046022026</v>
          </cell>
          <cell r="E2074" t="str">
            <v>JMA/JFF X ACC   M/F      DN3/4</v>
          </cell>
        </row>
        <row r="2075">
          <cell r="D2075" t="str">
            <v>046022033</v>
          </cell>
          <cell r="E2075" t="str">
            <v>JMA/JFF X ACC   M/F       DN1"</v>
          </cell>
        </row>
        <row r="2076">
          <cell r="D2076" t="str">
            <v>046022042</v>
          </cell>
          <cell r="E2076" t="str">
            <v>JMA/JFF X ACC   M/F    DN1.1/4</v>
          </cell>
        </row>
        <row r="2077">
          <cell r="D2077" t="str">
            <v>046022048</v>
          </cell>
          <cell r="E2077" t="str">
            <v>JMA/JFF X ACC   M/F    DN1.1/2</v>
          </cell>
        </row>
        <row r="2078">
          <cell r="D2078" t="str">
            <v>046022060</v>
          </cell>
          <cell r="E2078" t="str">
            <v>JMA/JFF X ACC   M/F       DN2"</v>
          </cell>
        </row>
        <row r="2079">
          <cell r="D2079" t="str">
            <v>046022076</v>
          </cell>
          <cell r="E2079" t="str">
            <v>JMA/JFF X ACC   M/F    DN2.1/2</v>
          </cell>
        </row>
        <row r="2080">
          <cell r="D2080" t="str">
            <v>046022088</v>
          </cell>
          <cell r="E2080" t="str">
            <v>JMA/JFF X ACC   M/F       DN3"</v>
          </cell>
        </row>
        <row r="2081">
          <cell r="D2081" t="str">
            <v>046024026</v>
          </cell>
          <cell r="E2081" t="str">
            <v>PRIMOFIT GOMITO 3/4  GIUNTO ZN</v>
          </cell>
        </row>
        <row r="2082">
          <cell r="D2082" t="str">
            <v>046024032</v>
          </cell>
          <cell r="E2082" t="str">
            <v>PRIMOFIT GOMITO   1  GIUNTO ZN</v>
          </cell>
        </row>
        <row r="2083">
          <cell r="D2083" t="str">
            <v>046024042</v>
          </cell>
          <cell r="E2083" t="str">
            <v>PRIMOFIT GOMITO1.1/4 GIUNTO ZN</v>
          </cell>
        </row>
        <row r="2084">
          <cell r="D2084" t="str">
            <v>046024060</v>
          </cell>
          <cell r="E2084" t="str">
            <v>PRIMOFIT GOMITO 2    GIUNTO ZN</v>
          </cell>
        </row>
        <row r="2085">
          <cell r="D2085" t="str">
            <v>046026002</v>
          </cell>
          <cell r="E2085" t="str">
            <v>BDM LAMINA INTERCETTAZ.1.1/4-2</v>
          </cell>
        </row>
        <row r="2086">
          <cell r="D2086" t="str">
            <v>046026026</v>
          </cell>
          <cell r="E2086" t="str">
            <v>PRIMOFIT TI     3/4  GIUNTO ZN</v>
          </cell>
        </row>
        <row r="2087">
          <cell r="D2087" t="str">
            <v>046026032</v>
          </cell>
          <cell r="E2087" t="str">
            <v>PRIMOFIT TI       1  GIUNTO ZN</v>
          </cell>
        </row>
        <row r="2088">
          <cell r="D2088" t="str">
            <v>046026042</v>
          </cell>
          <cell r="E2088" t="str">
            <v>PRIMOFIT TI    1 1/4 GIUNTO ZN</v>
          </cell>
        </row>
        <row r="2089">
          <cell r="D2089" t="str">
            <v>046026048</v>
          </cell>
          <cell r="E2089" t="str">
            <v>PRIMOFIT TI    1 1/2 GIUNTO ZN</v>
          </cell>
        </row>
        <row r="2090">
          <cell r="D2090" t="str">
            <v>046028001</v>
          </cell>
          <cell r="E2090" t="str">
            <v>BDM LAMINA INTERCETTAZ.1-1.1/4</v>
          </cell>
        </row>
        <row r="2091">
          <cell r="D2091" t="str">
            <v>046030033</v>
          </cell>
          <cell r="E2091" t="str">
            <v>BDM TI MULLER 1X3/4-1 MPB TAZZ</v>
          </cell>
        </row>
        <row r="2092">
          <cell r="D2092" t="str">
            <v>046030042</v>
          </cell>
          <cell r="E2092" t="str">
            <v>BDM TI MULL 1.1/4X1.1/2MPB TAZ</v>
          </cell>
        </row>
        <row r="2093">
          <cell r="D2093" t="str">
            <v>046030060</v>
          </cell>
          <cell r="E2093" t="str">
            <v>BDM TI MULLER 1.1/4X2 MPB TAZZ</v>
          </cell>
        </row>
        <row r="2094">
          <cell r="D2094" t="str">
            <v>046033033</v>
          </cell>
          <cell r="E2094" t="str">
            <v>BDM TI MULLER 1X3/4-1 MPA CAPP</v>
          </cell>
        </row>
        <row r="2095">
          <cell r="D2095" t="str">
            <v>046033042</v>
          </cell>
          <cell r="E2095" t="str">
            <v>BDM TI MULLER 1.1/4   MPA CAPP</v>
          </cell>
        </row>
        <row r="2096">
          <cell r="D2096" t="str">
            <v>046033060</v>
          </cell>
          <cell r="E2096" t="str">
            <v>BDM TI MULLER 2X1.1/4 MPA CAPP</v>
          </cell>
        </row>
        <row r="2097">
          <cell r="D2097" t="str">
            <v>046040059</v>
          </cell>
          <cell r="E2097" t="str">
            <v>MULTIFIT 59 47          GIUNTO</v>
          </cell>
        </row>
        <row r="2098">
          <cell r="D2098" t="str">
            <v>046040072</v>
          </cell>
          <cell r="E2098" t="str">
            <v>MULTIFIT 72 59          GIUNTO</v>
          </cell>
        </row>
        <row r="2099">
          <cell r="D2099" t="str">
            <v>046040085</v>
          </cell>
          <cell r="E2099" t="str">
            <v>MULTIFIT 85 72          GIUNTO</v>
          </cell>
        </row>
        <row r="2100">
          <cell r="D2100" t="str">
            <v>046040102</v>
          </cell>
          <cell r="E2100" t="str">
            <v>MULTIFIT 102 88         GIUNTO</v>
          </cell>
        </row>
        <row r="2101">
          <cell r="D2101" t="str">
            <v>046040115</v>
          </cell>
          <cell r="E2101" t="str">
            <v>MULTIFIT 115 109        GIUNTO</v>
          </cell>
        </row>
        <row r="2102">
          <cell r="D2102" t="str">
            <v>046040127</v>
          </cell>
          <cell r="E2102" t="str">
            <v>MULTIFIT 127 109        GIUNTO</v>
          </cell>
        </row>
        <row r="2103">
          <cell r="D2103" t="str">
            <v>046040140</v>
          </cell>
          <cell r="E2103" t="str">
            <v>MULTIFIT 140 125        GIUNTO</v>
          </cell>
        </row>
        <row r="2104">
          <cell r="D2104" t="str">
            <v>046040146</v>
          </cell>
          <cell r="E2104" t="str">
            <v>MULTIFIT 146 132        GIUNTO</v>
          </cell>
        </row>
        <row r="2105">
          <cell r="D2105" t="str">
            <v>046040152</v>
          </cell>
          <cell r="E2105" t="str">
            <v>MULTIFIT 152 138        GIUNTO</v>
          </cell>
        </row>
        <row r="2106">
          <cell r="D2106" t="str">
            <v>046040170</v>
          </cell>
          <cell r="E2106" t="str">
            <v>MULTIFIT 170 158        GIUNTO</v>
          </cell>
        </row>
        <row r="2107">
          <cell r="D2107" t="str">
            <v>046040181</v>
          </cell>
          <cell r="E2107" t="str">
            <v>MULTIFIT 181 159        GIUNTO</v>
          </cell>
        </row>
        <row r="2108">
          <cell r="D2108" t="str">
            <v>046040209</v>
          </cell>
          <cell r="E2108" t="str">
            <v>MULTIFIT 209 192        GIUNTO</v>
          </cell>
        </row>
        <row r="2109">
          <cell r="D2109" t="str">
            <v>046040234</v>
          </cell>
          <cell r="E2109" t="str">
            <v>MULTIFIT 234 217        GIUNTO</v>
          </cell>
        </row>
        <row r="2110">
          <cell r="D2110" t="str">
            <v>046040247</v>
          </cell>
          <cell r="E2110" t="str">
            <v>MULTIFIT 247 230        GIUNTO</v>
          </cell>
        </row>
        <row r="2111">
          <cell r="D2111" t="str">
            <v>046040339</v>
          </cell>
          <cell r="E2111" t="str">
            <v>MULTIFIT 339 322        GIUNTO</v>
          </cell>
        </row>
        <row r="2112">
          <cell r="D2112" t="str">
            <v>046040391</v>
          </cell>
          <cell r="E2112" t="str">
            <v>MULTIFIT 374 391        GIUNTO</v>
          </cell>
        </row>
        <row r="2113">
          <cell r="D2113" t="str">
            <v>046041072</v>
          </cell>
          <cell r="E2113" t="str">
            <v>MAXIDAPTOR  72  59   GIUNTO FL</v>
          </cell>
        </row>
        <row r="2114">
          <cell r="D2114" t="str">
            <v>046041085</v>
          </cell>
          <cell r="E2114" t="str">
            <v>MAXIDAPTOR  85  72   GIUNTO FL</v>
          </cell>
        </row>
        <row r="2115">
          <cell r="D2115" t="str">
            <v>046041102</v>
          </cell>
          <cell r="E2115" t="str">
            <v>MAXIDAPTOR  102 88   GIUNTO FL</v>
          </cell>
        </row>
        <row r="2116">
          <cell r="D2116" t="str">
            <v>046041127</v>
          </cell>
          <cell r="E2116" t="str">
            <v>MAXIDAPTOR  127 110  GIUNTO FL</v>
          </cell>
        </row>
        <row r="2117">
          <cell r="D2117" t="str">
            <v>046041146</v>
          </cell>
          <cell r="E2117" t="str">
            <v>MAXIDAPTOR  146 132  GIUNTO FL</v>
          </cell>
        </row>
        <row r="2118">
          <cell r="D2118" t="str">
            <v>046041153</v>
          </cell>
          <cell r="E2118" t="str">
            <v>MAXIDAPTOR  153 138  GIUNTO FL</v>
          </cell>
        </row>
        <row r="2119">
          <cell r="D2119" t="str">
            <v>046041181</v>
          </cell>
          <cell r="E2119" t="str">
            <v>MAXIDAPTOR  181 160  GIUNTO FL</v>
          </cell>
        </row>
        <row r="2120">
          <cell r="D2120" t="str">
            <v>046041209</v>
          </cell>
          <cell r="E2120" t="str">
            <v>MAXIDAPTOR  209 192  GIUNTO FL</v>
          </cell>
        </row>
        <row r="2121">
          <cell r="D2121" t="str">
            <v>046041235</v>
          </cell>
          <cell r="E2121" t="str">
            <v>MAXIDAPTOR  235 218  GIUNTO FL</v>
          </cell>
        </row>
        <row r="2122">
          <cell r="D2122" t="str">
            <v>046041289</v>
          </cell>
          <cell r="E2122" t="str">
            <v>MAXIDAPTOR  289 272  GIUNTO FL</v>
          </cell>
        </row>
        <row r="2123">
          <cell r="D2123" t="str">
            <v>046041339</v>
          </cell>
          <cell r="E2123" t="str">
            <v>MAXIDAPTOR  322 339  GIUNTO FL</v>
          </cell>
        </row>
        <row r="2124">
          <cell r="D2124" t="str">
            <v>046041349</v>
          </cell>
          <cell r="E2124" t="str">
            <v>MAXIDAPTOR  349 332  GIUNTO FL</v>
          </cell>
        </row>
        <row r="2125">
          <cell r="D2125" t="str">
            <v>046050033</v>
          </cell>
          <cell r="E2125" t="str">
            <v>BDM TI 1</v>
          </cell>
        </row>
        <row r="2126">
          <cell r="D2126" t="str">
            <v>046050042</v>
          </cell>
          <cell r="E2126" t="str">
            <v>BDM TI 1.1/4</v>
          </cell>
        </row>
        <row r="2127">
          <cell r="D2127" t="str">
            <v>046050048</v>
          </cell>
          <cell r="E2127" t="str">
            <v>BDM TI 1.1/2</v>
          </cell>
        </row>
        <row r="2128">
          <cell r="D2128" t="str">
            <v>046050048042</v>
          </cell>
          <cell r="E2128" t="str">
            <v>BDM TI 1.1/2  1.1/4</v>
          </cell>
        </row>
        <row r="2129">
          <cell r="D2129" t="str">
            <v>046050060</v>
          </cell>
          <cell r="E2129" t="str">
            <v>BDM TI 2</v>
          </cell>
        </row>
        <row r="2130">
          <cell r="D2130" t="str">
            <v>046050076</v>
          </cell>
          <cell r="E2130" t="str">
            <v>BDM TI 2.1/2</v>
          </cell>
        </row>
        <row r="2131">
          <cell r="D2131" t="str">
            <v>046050088</v>
          </cell>
          <cell r="E2131" t="str">
            <v>BDM TI 3</v>
          </cell>
        </row>
        <row r="2132">
          <cell r="D2132" t="str">
            <v>046050114</v>
          </cell>
          <cell r="E2132" t="str">
            <v>BDM TI 4</v>
          </cell>
        </row>
        <row r="2133">
          <cell r="D2133" t="str">
            <v>046050139</v>
          </cell>
          <cell r="E2133" t="str">
            <v>BDM TI 5</v>
          </cell>
        </row>
        <row r="2134">
          <cell r="D2134" t="str">
            <v>046050168</v>
          </cell>
          <cell r="E2134" t="str">
            <v>BDM TI 6</v>
          </cell>
        </row>
        <row r="2135">
          <cell r="D2135" t="str">
            <v>046051033</v>
          </cell>
          <cell r="E2135" t="str">
            <v>BDM TI 1 MEDIA PRESS.+TAPPO</v>
          </cell>
        </row>
        <row r="2136">
          <cell r="D2136" t="str">
            <v>046051042</v>
          </cell>
          <cell r="E2136" t="str">
            <v>BDM TI 1.1/4 MEDIA PRES.+TAPPO</v>
          </cell>
        </row>
        <row r="2137">
          <cell r="D2137" t="str">
            <v>046051048</v>
          </cell>
          <cell r="E2137" t="str">
            <v>BDM TI 1.1/2 MEDIA PRES.+TAPPO</v>
          </cell>
        </row>
        <row r="2138">
          <cell r="D2138" t="str">
            <v>046051060</v>
          </cell>
          <cell r="E2138" t="str">
            <v>BDM TI 2 MEDIA PRESS.+TAPPO</v>
          </cell>
        </row>
        <row r="2139">
          <cell r="D2139" t="str">
            <v>046051076</v>
          </cell>
          <cell r="E2139" t="str">
            <v>BDM TI 2.1/2 MEDIA PRES.+TAPPO</v>
          </cell>
        </row>
        <row r="2140">
          <cell r="D2140" t="str">
            <v>046051088</v>
          </cell>
          <cell r="E2140" t="str">
            <v>BDM TI 3 MEDIA PRESS.+TAPPO</v>
          </cell>
        </row>
        <row r="2141">
          <cell r="D2141" t="str">
            <v>046051114</v>
          </cell>
          <cell r="E2141" t="str">
            <v>BDM TI 4 MEDIA PRESS.+TAPPO</v>
          </cell>
        </row>
        <row r="2142">
          <cell r="D2142" t="str">
            <v>046052033</v>
          </cell>
          <cell r="E2142" t="str">
            <v>BDM TAPPO 1</v>
          </cell>
        </row>
        <row r="2143">
          <cell r="D2143" t="str">
            <v>046052042</v>
          </cell>
          <cell r="E2143" t="str">
            <v>BDM TAPPO 1.1/4</v>
          </cell>
        </row>
        <row r="2144">
          <cell r="D2144" t="str">
            <v>046052048</v>
          </cell>
          <cell r="E2144" t="str">
            <v>BDM TAPPO 1.1/2</v>
          </cell>
        </row>
        <row r="2145">
          <cell r="D2145" t="str">
            <v>046052060</v>
          </cell>
          <cell r="E2145" t="str">
            <v>BDM TAPPO 2</v>
          </cell>
        </row>
        <row r="2146">
          <cell r="D2146" t="str">
            <v>046052076</v>
          </cell>
          <cell r="E2146" t="str">
            <v>BDM TAPPO 2.1/2</v>
          </cell>
        </row>
        <row r="2147">
          <cell r="D2147" t="str">
            <v>046052088</v>
          </cell>
          <cell r="E2147" t="str">
            <v>BDM TAPPO 3</v>
          </cell>
        </row>
        <row r="2148">
          <cell r="D2148" t="str">
            <v>046052114</v>
          </cell>
          <cell r="E2148" t="str">
            <v>BDM TAPPO 4</v>
          </cell>
        </row>
        <row r="2149">
          <cell r="D2149" t="str">
            <v>046052139</v>
          </cell>
          <cell r="E2149" t="str">
            <v>BDM TAPPO 5</v>
          </cell>
        </row>
        <row r="2150">
          <cell r="D2150" t="str">
            <v>046052168</v>
          </cell>
          <cell r="E2150" t="str">
            <v>BDM TAPPO 6</v>
          </cell>
        </row>
        <row r="2151">
          <cell r="D2151" t="str">
            <v>046053033</v>
          </cell>
          <cell r="E2151" t="str">
            <v>BDM TAPPO 1 MEDIA PRESSIONE</v>
          </cell>
        </row>
        <row r="2152">
          <cell r="D2152" t="str">
            <v>046053042</v>
          </cell>
          <cell r="E2152" t="str">
            <v>BDM TAPPO 1.1/4 MEDIA PRESSION</v>
          </cell>
        </row>
        <row r="2153">
          <cell r="D2153" t="str">
            <v>046053048</v>
          </cell>
          <cell r="E2153" t="str">
            <v>BDM TAPPO 1.1/2 MEDIA PRESSION</v>
          </cell>
        </row>
        <row r="2154">
          <cell r="D2154" t="str">
            <v>046053060</v>
          </cell>
          <cell r="E2154" t="str">
            <v>BDM TAPPO 2 MEDIA PRESSIONE</v>
          </cell>
        </row>
        <row r="2155">
          <cell r="D2155" t="str">
            <v>046053076</v>
          </cell>
          <cell r="E2155" t="str">
            <v>BDM TAPPO 2.1/2 MEDIA PRESSION</v>
          </cell>
        </row>
        <row r="2156">
          <cell r="D2156" t="str">
            <v>046053088</v>
          </cell>
          <cell r="E2156" t="str">
            <v>BDM TAPPO 3 MEDIA PRESSIONE</v>
          </cell>
        </row>
        <row r="2157">
          <cell r="D2157" t="str">
            <v>046053114</v>
          </cell>
          <cell r="E2157" t="str">
            <v>BDM TAPPO 4 MEDIA PRESSIONE</v>
          </cell>
        </row>
        <row r="2158">
          <cell r="D2158" t="str">
            <v>046054033</v>
          </cell>
          <cell r="E2158" t="str">
            <v>BDM RAC PRESA CARICO 1   F</v>
          </cell>
        </row>
        <row r="2159">
          <cell r="D2159" t="str">
            <v>046054042</v>
          </cell>
          <cell r="E2159" t="str">
            <v>BDM RAC PRESA CARICO 1.1/4 F</v>
          </cell>
        </row>
        <row r="2160">
          <cell r="D2160" t="str">
            <v>046054048</v>
          </cell>
          <cell r="E2160" t="str">
            <v>BDM RAC PRESA CARICO 1.1/2 F</v>
          </cell>
        </row>
        <row r="2161">
          <cell r="D2161" t="str">
            <v>046054060</v>
          </cell>
          <cell r="E2161" t="str">
            <v>BDM RAC PRESA CARICO  2  F</v>
          </cell>
        </row>
        <row r="2162">
          <cell r="D2162" t="str">
            <v>046056033</v>
          </cell>
          <cell r="E2162" t="str">
            <v>BDM ASTA -CHIAVE TI MULLER 1</v>
          </cell>
        </row>
        <row r="2163">
          <cell r="D2163" t="str">
            <v>046056060</v>
          </cell>
          <cell r="E2163" t="str">
            <v>BDM ASTA -CHIAVE TI MULLER 2</v>
          </cell>
        </row>
        <row r="2164">
          <cell r="D2164" t="str">
            <v>046057033</v>
          </cell>
          <cell r="E2164" t="str">
            <v>TI PRESA MP+TAPPO ORING 1</v>
          </cell>
        </row>
        <row r="2165">
          <cell r="D2165" t="str">
            <v>046057042</v>
          </cell>
          <cell r="E2165" t="str">
            <v>TI PRESA MP+TAPPO ORING 1.1/4</v>
          </cell>
        </row>
        <row r="2166">
          <cell r="D2166" t="str">
            <v>046057048</v>
          </cell>
          <cell r="E2166" t="str">
            <v>TI PRESA MP+TAPPO ORING 1.1/2</v>
          </cell>
        </row>
        <row r="2167">
          <cell r="D2167" t="str">
            <v>046057060</v>
          </cell>
          <cell r="E2167" t="str">
            <v>TI PRESA MP+TAPPO ORING 2</v>
          </cell>
        </row>
        <row r="2168">
          <cell r="D2168" t="str">
            <v>046057088</v>
          </cell>
          <cell r="E2168" t="str">
            <v>TI PRESA MP+TAPPO ORING 3</v>
          </cell>
        </row>
        <row r="2169">
          <cell r="D2169" t="str">
            <v>046058033</v>
          </cell>
          <cell r="E2169" t="str">
            <v>CALOTTA X TI PRESA MP 1</v>
          </cell>
        </row>
        <row r="2170">
          <cell r="D2170" t="str">
            <v>046058042</v>
          </cell>
          <cell r="E2170" t="str">
            <v>CALOTTA X TI PRESA MP 1.1/4</v>
          </cell>
        </row>
        <row r="2171">
          <cell r="D2171" t="str">
            <v>046058048</v>
          </cell>
          <cell r="E2171" t="str">
            <v>CALOTTA X TI PRESA MP 1.1/2</v>
          </cell>
        </row>
        <row r="2172">
          <cell r="D2172" t="str">
            <v>046058060</v>
          </cell>
          <cell r="E2172" t="str">
            <v>CALOTTA X TI PRESA MP 2</v>
          </cell>
        </row>
        <row r="2173">
          <cell r="D2173" t="str">
            <v>046058088</v>
          </cell>
          <cell r="E2173" t="str">
            <v>CALOTTA X TI PRESA MP 3</v>
          </cell>
        </row>
        <row r="2174">
          <cell r="D2174" t="str">
            <v>046060042</v>
          </cell>
          <cell r="E2174" t="str">
            <v>BDM PRESA 1S 40 - 30    STAFFA</v>
          </cell>
        </row>
        <row r="2175">
          <cell r="D2175" t="str">
            <v>046060048</v>
          </cell>
          <cell r="E2175" t="str">
            <v>BDM PRESA 1S 50         STAFFA</v>
          </cell>
        </row>
        <row r="2176">
          <cell r="D2176" t="str">
            <v>046060060</v>
          </cell>
          <cell r="E2176" t="str">
            <v>BDM PRESA 1S 60-65      STAFFA</v>
          </cell>
        </row>
        <row r="2177">
          <cell r="D2177" t="str">
            <v>046060076</v>
          </cell>
          <cell r="E2177" t="str">
            <v>BDM PRESA 1S 70         STAFFA</v>
          </cell>
        </row>
        <row r="2178">
          <cell r="D2178" t="str">
            <v>046060088</v>
          </cell>
          <cell r="E2178" t="str">
            <v>BDM PRESA 1S 80-90      STAFFA</v>
          </cell>
        </row>
        <row r="2179">
          <cell r="D2179" t="str">
            <v>046060114</v>
          </cell>
          <cell r="E2179" t="str">
            <v>BDM PRESA 1S 100        STAFFA</v>
          </cell>
        </row>
        <row r="2180">
          <cell r="D2180" t="str">
            <v>046060139</v>
          </cell>
          <cell r="E2180" t="str">
            <v>BDM PRESA 1S 125        STAFFA</v>
          </cell>
        </row>
        <row r="2181">
          <cell r="D2181" t="str">
            <v>046060168</v>
          </cell>
          <cell r="E2181" t="str">
            <v>BDM PRESA 1S 150        STAFFA</v>
          </cell>
        </row>
        <row r="2182">
          <cell r="D2182" t="str">
            <v>046060175</v>
          </cell>
          <cell r="E2182" t="str">
            <v>BDM PRESA 1S 175        STAFFA</v>
          </cell>
        </row>
        <row r="2183">
          <cell r="D2183" t="str">
            <v>046060219</v>
          </cell>
          <cell r="E2183" t="str">
            <v>BDM PRESA 1S 200        STAFFA</v>
          </cell>
        </row>
        <row r="2184">
          <cell r="D2184" t="str">
            <v>046060273</v>
          </cell>
          <cell r="E2184" t="str">
            <v>BDM PRESA 1S 250        STAFFA</v>
          </cell>
        </row>
        <row r="2185">
          <cell r="D2185" t="str">
            <v>046060406</v>
          </cell>
          <cell r="E2185" t="str">
            <v>BDM PRESA 1S 400        STAFFA</v>
          </cell>
        </row>
        <row r="2186">
          <cell r="D2186" t="str">
            <v>046062042</v>
          </cell>
          <cell r="E2186" t="str">
            <v>BDM PRESA CARICO DN 40  STAFFA</v>
          </cell>
        </row>
        <row r="2187">
          <cell r="D2187" t="str">
            <v>046062048</v>
          </cell>
          <cell r="E2187" t="str">
            <v>BDM PRESA CARICO DN 50  STAFFA</v>
          </cell>
        </row>
        <row r="2188">
          <cell r="D2188" t="str">
            <v>046062060</v>
          </cell>
          <cell r="E2188" t="str">
            <v>BDM PRESA CARICO DN60/5 STAFFA</v>
          </cell>
        </row>
        <row r="2189">
          <cell r="D2189" t="str">
            <v>046062076</v>
          </cell>
          <cell r="E2189" t="str">
            <v>BDM PRESA CARICO DN 70  STAFFA</v>
          </cell>
        </row>
        <row r="2190">
          <cell r="D2190" t="str">
            <v>046062088</v>
          </cell>
          <cell r="E2190" t="str">
            <v>BDM PRESA CARICO 80/90  STAFFA</v>
          </cell>
        </row>
        <row r="2191">
          <cell r="D2191" t="str">
            <v>046062114</v>
          </cell>
          <cell r="E2191" t="str">
            <v>BDM PRESA CARICO DN 100 STAFFA</v>
          </cell>
        </row>
        <row r="2192">
          <cell r="D2192" t="str">
            <v>046062139</v>
          </cell>
          <cell r="E2192" t="str">
            <v>BDM PRESA CARICO DN 125 STAFFA</v>
          </cell>
        </row>
        <row r="2193">
          <cell r="D2193" t="str">
            <v>046062168</v>
          </cell>
          <cell r="E2193" t="str">
            <v>BDM PRESA CARICO DN 150 STAFFA</v>
          </cell>
        </row>
        <row r="2194">
          <cell r="D2194" t="str">
            <v>046062175</v>
          </cell>
          <cell r="E2194" t="str">
            <v>BDM PRESA CARICO DN 175 STAFFA</v>
          </cell>
        </row>
        <row r="2195">
          <cell r="D2195" t="str">
            <v>046062200</v>
          </cell>
          <cell r="E2195" t="str">
            <v>BDM PRESA CARICO DN 200 STAFFA</v>
          </cell>
        </row>
        <row r="2196">
          <cell r="D2196" t="str">
            <v>046062250</v>
          </cell>
          <cell r="E2196" t="str">
            <v>BDM PRESA CARICO DN 250 STAFFA</v>
          </cell>
        </row>
        <row r="2197">
          <cell r="D2197" t="str">
            <v>046062300</v>
          </cell>
          <cell r="E2197" t="str">
            <v>BDM PRESA CARICO DN 300 STAFFA</v>
          </cell>
        </row>
        <row r="2198">
          <cell r="D2198" t="str">
            <v>046066021</v>
          </cell>
          <cell r="E2198" t="str">
            <v>PRESA STAFFA TUBO FE 1/2</v>
          </cell>
        </row>
        <row r="2199">
          <cell r="D2199" t="str">
            <v>046066026</v>
          </cell>
          <cell r="E2199" t="str">
            <v>PRESA STAFFA TUBO FE 3/4</v>
          </cell>
        </row>
        <row r="2200">
          <cell r="D2200" t="str">
            <v>046066033</v>
          </cell>
          <cell r="E2200" t="str">
            <v>PRESA STAFFA TUBO FE 1</v>
          </cell>
        </row>
        <row r="2201">
          <cell r="D2201" t="str">
            <v>046068033033</v>
          </cell>
          <cell r="E2201" t="str">
            <v>BDM VALVOLA A TI 1 X 1</v>
          </cell>
        </row>
        <row r="2202">
          <cell r="D2202" t="str">
            <v>046068042033</v>
          </cell>
          <cell r="E2202" t="str">
            <v>BDM VALVOLA A TI 1.1/4 X 1</v>
          </cell>
        </row>
        <row r="2203">
          <cell r="D2203" t="str">
            <v>046068042042</v>
          </cell>
          <cell r="E2203" t="str">
            <v>BDM VALVOLA A TI 1.1/4 X 1.1/4</v>
          </cell>
        </row>
        <row r="2204">
          <cell r="D2204" t="str">
            <v>046068048048</v>
          </cell>
          <cell r="E2204" t="str">
            <v>BDM VALVOLA A TI 1.1/2X1.1/2</v>
          </cell>
        </row>
        <row r="2205">
          <cell r="D2205" t="str">
            <v>046068060048</v>
          </cell>
          <cell r="E2205" t="str">
            <v>BDM VALVOLA A TI 2 X 1.1/2</v>
          </cell>
        </row>
        <row r="2206">
          <cell r="D2206" t="str">
            <v>046068060060</v>
          </cell>
          <cell r="E2206" t="str">
            <v>BDM VALVOLA A TI 2 X 2</v>
          </cell>
        </row>
        <row r="2207">
          <cell r="D2207" t="str">
            <v>048001</v>
          </cell>
          <cell r="E2207" t="str">
            <v>FLANGIA</v>
          </cell>
        </row>
        <row r="2208">
          <cell r="D2208" t="str">
            <v>048002015</v>
          </cell>
          <cell r="E2208" t="str">
            <v>FLANGIA 2276 15      PIANA PN6</v>
          </cell>
        </row>
        <row r="2209">
          <cell r="D2209" t="str">
            <v>048002020</v>
          </cell>
          <cell r="E2209" t="str">
            <v>FLANGIA 2276 20      PIANA PN6</v>
          </cell>
        </row>
        <row r="2210">
          <cell r="D2210" t="str">
            <v>048002025</v>
          </cell>
          <cell r="E2210" t="str">
            <v>FLANGIA 2276 25      PIANA PN6</v>
          </cell>
        </row>
        <row r="2211">
          <cell r="D2211" t="str">
            <v>048002032</v>
          </cell>
          <cell r="E2211" t="str">
            <v>FLANGIA 2276 32      PIANA PN6</v>
          </cell>
        </row>
        <row r="2212">
          <cell r="D2212" t="str">
            <v>048002040</v>
          </cell>
          <cell r="E2212" t="str">
            <v>FLANGIA 2276 40      PIANA PN6</v>
          </cell>
        </row>
        <row r="2213">
          <cell r="D2213" t="str">
            <v>048002050</v>
          </cell>
          <cell r="E2213" t="str">
            <v>FLANGIA 2276 50      PIANA PN6</v>
          </cell>
        </row>
        <row r="2214">
          <cell r="D2214" t="str">
            <v>048002065</v>
          </cell>
          <cell r="E2214" t="str">
            <v>FLANGIA 2276 65      PIANA PN6</v>
          </cell>
        </row>
        <row r="2215">
          <cell r="D2215" t="str">
            <v>048002080</v>
          </cell>
          <cell r="E2215" t="str">
            <v>FLANGIA 2276 80      PIANA PN6</v>
          </cell>
        </row>
        <row r="2216">
          <cell r="D2216" t="str">
            <v>048002100</v>
          </cell>
          <cell r="E2216" t="str">
            <v>FLANGIA 2276 100     PIANA PN6</v>
          </cell>
        </row>
        <row r="2217">
          <cell r="D2217" t="str">
            <v>048002125</v>
          </cell>
          <cell r="E2217" t="str">
            <v>FLANGIA 2276 125     PIANA PN6</v>
          </cell>
        </row>
        <row r="2218">
          <cell r="D2218" t="str">
            <v>048002150</v>
          </cell>
          <cell r="E2218" t="str">
            <v>FLANGIA 2276 150     PIANA PN6</v>
          </cell>
        </row>
        <row r="2219">
          <cell r="D2219" t="str">
            <v>048002200</v>
          </cell>
          <cell r="E2219" t="str">
            <v>FLANGIA 2276 200     PIANA PN6</v>
          </cell>
        </row>
        <row r="2220">
          <cell r="D2220" t="str">
            <v>048002250</v>
          </cell>
          <cell r="E2220" t="str">
            <v>FLANGIA 2276 250     PIANA PN6</v>
          </cell>
        </row>
        <row r="2221">
          <cell r="D2221" t="str">
            <v>048002300</v>
          </cell>
          <cell r="E2221" t="str">
            <v>FLANGIA 2276 300     PIANA PN6</v>
          </cell>
        </row>
        <row r="2222">
          <cell r="D2222" t="str">
            <v>048002350</v>
          </cell>
          <cell r="E2222" t="str">
            <v>FLANGIA 2276 350     PIANA PN6</v>
          </cell>
        </row>
        <row r="2223">
          <cell r="D2223" t="str">
            <v>048002400</v>
          </cell>
          <cell r="E2223" t="str">
            <v>FLANGIA 2276 400     PIANA PN6</v>
          </cell>
        </row>
        <row r="2224">
          <cell r="D2224" t="str">
            <v>048002450</v>
          </cell>
          <cell r="E2224" t="str">
            <v>FLANGIA 2276 450     PIANA PN6</v>
          </cell>
        </row>
        <row r="2225">
          <cell r="D2225" t="str">
            <v>048002500</v>
          </cell>
          <cell r="E2225" t="str">
            <v>FLANGIA 2276 500     PIANA PN6</v>
          </cell>
        </row>
        <row r="2226">
          <cell r="D2226" t="str">
            <v>048004080</v>
          </cell>
          <cell r="E2226" t="str">
            <v>FLANGIA 2277 80     PIANA PN10</v>
          </cell>
        </row>
        <row r="2227">
          <cell r="D2227" t="str">
            <v>048004200</v>
          </cell>
          <cell r="E2227" t="str">
            <v>FLANGIA 2277 200    PIANA PN10</v>
          </cell>
        </row>
        <row r="2228">
          <cell r="D2228" t="str">
            <v>048004250</v>
          </cell>
          <cell r="E2228" t="str">
            <v>FLANGIA 2277 250    PIANA PN10</v>
          </cell>
        </row>
        <row r="2229">
          <cell r="D2229" t="str">
            <v>048004300</v>
          </cell>
          <cell r="E2229" t="str">
            <v>FLANGIA 2277 300    PIANA PN10</v>
          </cell>
        </row>
        <row r="2230">
          <cell r="D2230" t="str">
            <v>048004350</v>
          </cell>
          <cell r="E2230" t="str">
            <v>FLANGIA 2277 350    PIANA PN10</v>
          </cell>
        </row>
        <row r="2231">
          <cell r="D2231" t="str">
            <v>048004400</v>
          </cell>
          <cell r="E2231" t="str">
            <v>FLANGIA 2277 400    PIANA PN10</v>
          </cell>
        </row>
        <row r="2232">
          <cell r="D2232" t="str">
            <v>048006015</v>
          </cell>
          <cell r="E2232" t="str">
            <v>FLANGIA 2278 15 PIANA PN10/16</v>
          </cell>
        </row>
        <row r="2233">
          <cell r="D2233" t="str">
            <v>048006020</v>
          </cell>
          <cell r="E2233" t="str">
            <v>FLANGIA 2278 20 PIANA PN10/16</v>
          </cell>
        </row>
        <row r="2234">
          <cell r="D2234" t="str">
            <v>048006025</v>
          </cell>
          <cell r="E2234" t="str">
            <v>FLANGIA 2278 25 PIANA PN10/16</v>
          </cell>
        </row>
        <row r="2235">
          <cell r="D2235" t="str">
            <v>048006032</v>
          </cell>
          <cell r="E2235" t="str">
            <v>FLANGIA 2278 32 PIANA PN10/16</v>
          </cell>
        </row>
        <row r="2236">
          <cell r="D2236" t="str">
            <v>048006040</v>
          </cell>
          <cell r="E2236" t="str">
            <v>FLANGIA 2278 40 PIANA PN10/16</v>
          </cell>
        </row>
        <row r="2237">
          <cell r="D2237" t="str">
            <v>048006050</v>
          </cell>
          <cell r="E2237" t="str">
            <v>FLANGIA 2278 50 PIANA PN10/16</v>
          </cell>
        </row>
        <row r="2238">
          <cell r="D2238" t="str">
            <v>048006065</v>
          </cell>
          <cell r="E2238" t="str">
            <v>FLANGIA 2278 65 PIANA PN10/16</v>
          </cell>
        </row>
        <row r="2239">
          <cell r="D2239" t="str">
            <v>048006080</v>
          </cell>
          <cell r="E2239" t="str">
            <v>FLANGIA 2278 80     PIANA PN16</v>
          </cell>
        </row>
        <row r="2240">
          <cell r="D2240" t="str">
            <v>048006100</v>
          </cell>
          <cell r="E2240" t="str">
            <v>FLANGIA 2278 100 PIANA PN10/16</v>
          </cell>
        </row>
        <row r="2241">
          <cell r="D2241" t="str">
            <v>048006125</v>
          </cell>
          <cell r="E2241" t="str">
            <v>FLANGIA 2278 125 PIANA PN10/16</v>
          </cell>
        </row>
        <row r="2242">
          <cell r="D2242" t="str">
            <v>048006150</v>
          </cell>
          <cell r="E2242" t="str">
            <v>FLANGIA 2278 150 PIANA PN10/16</v>
          </cell>
        </row>
        <row r="2243">
          <cell r="D2243" t="str">
            <v>048006200</v>
          </cell>
          <cell r="E2243" t="str">
            <v>FLANGIA 2278 200    PIANA PN16</v>
          </cell>
        </row>
        <row r="2244">
          <cell r="D2244" t="str">
            <v>048006250</v>
          </cell>
          <cell r="E2244" t="str">
            <v>FLANGIA 2278 250    PIANA PN16</v>
          </cell>
        </row>
        <row r="2245">
          <cell r="D2245" t="str">
            <v>048006300</v>
          </cell>
          <cell r="E2245" t="str">
            <v>FLANGIA 2278 300    PIANA PN16</v>
          </cell>
        </row>
        <row r="2246">
          <cell r="D2246" t="str">
            <v>048006350</v>
          </cell>
          <cell r="E2246" t="str">
            <v>FLANGIA 2278 350    PIANA PN16</v>
          </cell>
        </row>
        <row r="2247">
          <cell r="D2247" t="str">
            <v>048006400</v>
          </cell>
          <cell r="E2247" t="str">
            <v>FLANGIA 2278 400    PIANA PN16</v>
          </cell>
        </row>
        <row r="2248">
          <cell r="D2248" t="str">
            <v>048006450</v>
          </cell>
          <cell r="E2248" t="str">
            <v>FLANGIA 2278 450    PIANA PN16</v>
          </cell>
        </row>
        <row r="2249">
          <cell r="D2249" t="str">
            <v>048006500</v>
          </cell>
          <cell r="E2249" t="str">
            <v>FLANGIA 2278 500    PIANA PN16</v>
          </cell>
        </row>
        <row r="2250">
          <cell r="D2250" t="str">
            <v>048006600</v>
          </cell>
          <cell r="E2250" t="str">
            <v>FLANGIA 2278 600    PIANA PN16</v>
          </cell>
        </row>
        <row r="2251">
          <cell r="D2251" t="str">
            <v>048012015</v>
          </cell>
          <cell r="E2251" t="str">
            <v>FLANGIA 2280 15    COLLARE PN6</v>
          </cell>
        </row>
        <row r="2252">
          <cell r="D2252" t="str">
            <v>048012020</v>
          </cell>
          <cell r="E2252" t="str">
            <v>FLANGIA 2280 20    COLLARE PN6</v>
          </cell>
        </row>
        <row r="2253">
          <cell r="D2253" t="str">
            <v>048012025</v>
          </cell>
          <cell r="E2253" t="str">
            <v>FLANGIA 2280 25    COLLARE PN6</v>
          </cell>
        </row>
        <row r="2254">
          <cell r="D2254" t="str">
            <v>048012032</v>
          </cell>
          <cell r="E2254" t="str">
            <v>FLANGIA 2280 32    COLLARE PN6</v>
          </cell>
        </row>
        <row r="2255">
          <cell r="D2255" t="str">
            <v>048012040</v>
          </cell>
          <cell r="E2255" t="str">
            <v>FLANGIA 2280 40    COLLARE PN6</v>
          </cell>
        </row>
        <row r="2256">
          <cell r="D2256" t="str">
            <v>048012050</v>
          </cell>
          <cell r="E2256" t="str">
            <v>FLANGIA 2280 50    COLLARE PN6</v>
          </cell>
        </row>
        <row r="2257">
          <cell r="D2257" t="str">
            <v>048012065</v>
          </cell>
          <cell r="E2257" t="str">
            <v>FLANGIA 2280 65    COLLARE PN6</v>
          </cell>
        </row>
        <row r="2258">
          <cell r="D2258" t="str">
            <v>048012080</v>
          </cell>
          <cell r="E2258" t="str">
            <v>FLANGIA 2280 80    COLLARE PN6</v>
          </cell>
        </row>
        <row r="2259">
          <cell r="D2259" t="str">
            <v>048012100</v>
          </cell>
          <cell r="E2259" t="str">
            <v>FLANGIA 2280 100   COLLARE PN6</v>
          </cell>
        </row>
        <row r="2260">
          <cell r="D2260" t="str">
            <v>048012125</v>
          </cell>
          <cell r="E2260" t="str">
            <v>FLANGIA 2280 125   COLLARE PN6</v>
          </cell>
        </row>
        <row r="2261">
          <cell r="D2261" t="str">
            <v>048012150</v>
          </cell>
          <cell r="E2261" t="str">
            <v>FLANGIA 2280 150   COLLARE PN6</v>
          </cell>
        </row>
        <row r="2262">
          <cell r="D2262" t="str">
            <v>048012200</v>
          </cell>
          <cell r="E2262" t="str">
            <v>FLANGIA 2280 200   COLLARE PN6</v>
          </cell>
        </row>
        <row r="2263">
          <cell r="D2263" t="str">
            <v>048014080</v>
          </cell>
          <cell r="E2263" t="str">
            <v>FLANGIA 2281 80   COLLARE PN10</v>
          </cell>
        </row>
        <row r="2264">
          <cell r="D2264" t="str">
            <v>048014200</v>
          </cell>
          <cell r="E2264" t="str">
            <v>FLANGIA 2281 200  COLLARE PN10</v>
          </cell>
        </row>
        <row r="2265">
          <cell r="D2265" t="str">
            <v>048016015</v>
          </cell>
          <cell r="E2265" t="str">
            <v>FLANGIA 2282 15   COLLARE PN16</v>
          </cell>
        </row>
        <row r="2266">
          <cell r="D2266" t="str">
            <v>048016020</v>
          </cell>
          <cell r="E2266" t="str">
            <v>FLANGIA 2282 20   COLLARE PN16</v>
          </cell>
        </row>
        <row r="2267">
          <cell r="D2267" t="str">
            <v>048016025</v>
          </cell>
          <cell r="E2267" t="str">
            <v>FLANGIA 2282 25   COLLARE PN16</v>
          </cell>
        </row>
        <row r="2268">
          <cell r="D2268" t="str">
            <v>048016032</v>
          </cell>
          <cell r="E2268" t="str">
            <v>FLANGIA 2282 32   COLLARE PN16</v>
          </cell>
        </row>
        <row r="2269">
          <cell r="D2269" t="str">
            <v>048016040</v>
          </cell>
          <cell r="E2269" t="str">
            <v>FLANGIA 2282 40   COLLARE PN16</v>
          </cell>
        </row>
        <row r="2270">
          <cell r="D2270" t="str">
            <v>048016050</v>
          </cell>
          <cell r="E2270" t="str">
            <v>FLANGIA 2282 50   COLLARE PN16</v>
          </cell>
        </row>
        <row r="2271">
          <cell r="D2271" t="str">
            <v>048016065</v>
          </cell>
          <cell r="E2271" t="str">
            <v>FLANGIA 2282 65   COLLARE PN16</v>
          </cell>
        </row>
        <row r="2272">
          <cell r="D2272" t="str">
            <v>048016080</v>
          </cell>
          <cell r="E2272" t="str">
            <v>FLANGIA 2282 80   COLLARE PN16</v>
          </cell>
        </row>
        <row r="2273">
          <cell r="D2273" t="str">
            <v>048016100</v>
          </cell>
          <cell r="E2273" t="str">
            <v>FLANGIA 2282 100  COLLARE PN16</v>
          </cell>
        </row>
        <row r="2274">
          <cell r="D2274" t="str">
            <v>048016125</v>
          </cell>
          <cell r="E2274" t="str">
            <v>FLANGIA 2282 125  COLLARE PN16</v>
          </cell>
        </row>
        <row r="2275">
          <cell r="D2275" t="str">
            <v>048016150</v>
          </cell>
          <cell r="E2275" t="str">
            <v>FLANGIA 2282 150  COLLARE PN16</v>
          </cell>
        </row>
        <row r="2276">
          <cell r="D2276" t="str">
            <v>048016200</v>
          </cell>
          <cell r="E2276" t="str">
            <v>FLANGIA 2282 200  COLLARE PN16</v>
          </cell>
        </row>
        <row r="2277">
          <cell r="D2277" t="str">
            <v>048016250</v>
          </cell>
          <cell r="E2277" t="str">
            <v>FLANGIA 2282 250  COLLARE PN16</v>
          </cell>
        </row>
        <row r="2278">
          <cell r="D2278" t="str">
            <v>048016400</v>
          </cell>
          <cell r="E2278" t="str">
            <v>FLANGIA 2282 400  COLLARE PN16</v>
          </cell>
        </row>
        <row r="2279">
          <cell r="D2279" t="str">
            <v>048016700</v>
          </cell>
          <cell r="E2279" t="str">
            <v>FLANGIA 2282 700  COLLARE PN16</v>
          </cell>
        </row>
        <row r="2280">
          <cell r="D2280" t="str">
            <v>048020017</v>
          </cell>
          <cell r="E2280" t="str">
            <v>TUBOFIX M 3/8      BIGIUNTO ZN</v>
          </cell>
        </row>
        <row r="2281">
          <cell r="D2281" t="str">
            <v>048020021</v>
          </cell>
          <cell r="E2281" t="str">
            <v>TUBOFIX M 1/2      BIGIUNTO ZN</v>
          </cell>
        </row>
        <row r="2282">
          <cell r="D2282" t="str">
            <v>048020026</v>
          </cell>
          <cell r="E2282" t="str">
            <v>TUBOFIX M 3/4      BIGIUNTO ZN</v>
          </cell>
        </row>
        <row r="2283">
          <cell r="D2283" t="str">
            <v>048020033</v>
          </cell>
          <cell r="E2283" t="str">
            <v>TUBOFIX M 1        BIGIUNTO ZN</v>
          </cell>
        </row>
        <row r="2284">
          <cell r="D2284" t="str">
            <v>048020042</v>
          </cell>
          <cell r="E2284" t="str">
            <v>TUBOFIX M 1.1/4    BIGIUNTO ZN</v>
          </cell>
        </row>
        <row r="2285">
          <cell r="D2285" t="str">
            <v>048020048</v>
          </cell>
          <cell r="E2285" t="str">
            <v>TUBOFIX M 1.1/2    BIGIUNTO ZN</v>
          </cell>
        </row>
        <row r="2286">
          <cell r="D2286" t="str">
            <v>048020050</v>
          </cell>
          <cell r="E2286" t="str">
            <v>FLANGIA ASTM ANSI600 PIANA  50</v>
          </cell>
        </row>
        <row r="2287">
          <cell r="D2287" t="str">
            <v>048020060</v>
          </cell>
          <cell r="E2287" t="str">
            <v>TUBOFIX M 2        BIGIUNTO ZN</v>
          </cell>
        </row>
        <row r="2288">
          <cell r="D2288" t="str">
            <v>048020065</v>
          </cell>
          <cell r="E2288" t="str">
            <v>FLANGIA ASTM ANSI600 PIANA  65</v>
          </cell>
        </row>
        <row r="2289">
          <cell r="D2289" t="str">
            <v>048020080</v>
          </cell>
          <cell r="E2289" t="str">
            <v>FLANGIA ASTM ANSI600 PIANA  80</v>
          </cell>
        </row>
        <row r="2290">
          <cell r="D2290" t="str">
            <v>048020100</v>
          </cell>
          <cell r="E2290" t="str">
            <v>FLANGIA ASTM ANSI600 PIANA 100</v>
          </cell>
        </row>
        <row r="2291">
          <cell r="D2291" t="str">
            <v>048020125</v>
          </cell>
          <cell r="E2291" t="str">
            <v>FLANGIA ASTM ANSI600 PIANA 125</v>
          </cell>
        </row>
        <row r="2292">
          <cell r="D2292" t="str">
            <v>048020150</v>
          </cell>
          <cell r="E2292" t="str">
            <v>FLANGIA ASTM ANSI600 PIANA 150</v>
          </cell>
        </row>
        <row r="2293">
          <cell r="D2293" t="str">
            <v>048020200</v>
          </cell>
          <cell r="E2293" t="str">
            <v>FLANGIA ASTM ANSI600 PIANA 200</v>
          </cell>
        </row>
        <row r="2294">
          <cell r="D2294" t="str">
            <v>048020350</v>
          </cell>
          <cell r="E2294" t="str">
            <v>FLANGIA ASTM ANSI600 PIANA 350</v>
          </cell>
        </row>
        <row r="2295">
          <cell r="D2295" t="str">
            <v>048020500</v>
          </cell>
          <cell r="E2295" t="str">
            <v>FLANGIA ASTM ANSI600 PIANA 500</v>
          </cell>
        </row>
        <row r="2296">
          <cell r="D2296" t="str">
            <v>048021017</v>
          </cell>
          <cell r="E2296" t="str">
            <v>TUBOFIX B 3/8      BIGIUNTO ZN</v>
          </cell>
        </row>
        <row r="2297">
          <cell r="D2297" t="str">
            <v>048021021</v>
          </cell>
          <cell r="E2297" t="str">
            <v>TUBOFIX B 1/2      BIGIUNTO ZN</v>
          </cell>
        </row>
        <row r="2298">
          <cell r="D2298" t="str">
            <v>048021026</v>
          </cell>
          <cell r="E2298" t="str">
            <v>TUBOFIX B 3/4      BIGIUNTO ZN</v>
          </cell>
        </row>
        <row r="2299">
          <cell r="D2299" t="str">
            <v>048021033</v>
          </cell>
          <cell r="E2299" t="str">
            <v>TUBOFIX B 1        BIGIUNTO ZN</v>
          </cell>
        </row>
        <row r="2300">
          <cell r="D2300" t="str">
            <v>048021042</v>
          </cell>
          <cell r="E2300" t="str">
            <v>TUBOFIX B 1.1/4    BIGIUNTO ZN</v>
          </cell>
        </row>
        <row r="2301">
          <cell r="D2301" t="str">
            <v>048022021</v>
          </cell>
          <cell r="E2301" t="str">
            <v>TUBOFIX F 1/2      BIGIUNTO ZN</v>
          </cell>
        </row>
        <row r="2302">
          <cell r="D2302" t="str">
            <v>048022026</v>
          </cell>
          <cell r="E2302" t="str">
            <v>TUBOFIX F 3/4      BIGIUNTO ZN</v>
          </cell>
        </row>
        <row r="2303">
          <cell r="D2303" t="str">
            <v>048022033</v>
          </cell>
          <cell r="E2303" t="str">
            <v>TUBOFIX F 1        BIGIUNTO ZN</v>
          </cell>
        </row>
        <row r="2304">
          <cell r="D2304" t="str">
            <v>048022042</v>
          </cell>
          <cell r="E2304" t="str">
            <v>TUBOFIX F 1.1/4    BIGIUNTO ZN</v>
          </cell>
        </row>
        <row r="2305">
          <cell r="D2305" t="str">
            <v>048022048</v>
          </cell>
          <cell r="E2305" t="str">
            <v>TUBOFIX F 1.1/2    BIGIUNTO ZN</v>
          </cell>
        </row>
        <row r="2306">
          <cell r="D2306" t="str">
            <v>048022050</v>
          </cell>
          <cell r="E2306" t="str">
            <v>FLANGIA COLL.PN64  DN50</v>
          </cell>
        </row>
        <row r="2307">
          <cell r="D2307" t="str">
            <v>048022065</v>
          </cell>
          <cell r="E2307" t="str">
            <v>FLANGIA COLL.PN64  DN65</v>
          </cell>
        </row>
        <row r="2308">
          <cell r="D2308" t="str">
            <v>048022080</v>
          </cell>
          <cell r="E2308" t="str">
            <v>FLANGIA COLL.PN64  DN80</v>
          </cell>
        </row>
        <row r="2309">
          <cell r="D2309" t="str">
            <v>048022100</v>
          </cell>
          <cell r="E2309" t="str">
            <v>FLANGIA COLL.PN64  DN100</v>
          </cell>
        </row>
        <row r="2310">
          <cell r="D2310" t="str">
            <v>048022125</v>
          </cell>
          <cell r="E2310" t="str">
            <v>FLANGIA COLL.PN64  DN125</v>
          </cell>
        </row>
        <row r="2311">
          <cell r="D2311" t="str">
            <v>048022150</v>
          </cell>
          <cell r="E2311" t="str">
            <v>FLANGIA COLL.PN64  DN150</v>
          </cell>
        </row>
        <row r="2312">
          <cell r="D2312" t="str">
            <v>048022200</v>
          </cell>
          <cell r="E2312" t="str">
            <v>FLANGIA COLL.PN64  DN200</v>
          </cell>
        </row>
        <row r="2313">
          <cell r="D2313" t="str">
            <v>048023020</v>
          </cell>
          <cell r="E2313" t="str">
            <v>FLANGIA ASTM ANSI600 CIECA  20</v>
          </cell>
        </row>
        <row r="2314">
          <cell r="D2314" t="str">
            <v>048023025</v>
          </cell>
          <cell r="E2314" t="str">
            <v>FLANGIA ASTM ANSI600 CIECA  25</v>
          </cell>
        </row>
        <row r="2315">
          <cell r="D2315" t="str">
            <v>048023050</v>
          </cell>
          <cell r="E2315" t="str">
            <v>FLANGIA ASTM ANSI600 CIECA  50</v>
          </cell>
        </row>
        <row r="2316">
          <cell r="D2316" t="str">
            <v>048023065</v>
          </cell>
          <cell r="E2316" t="str">
            <v>FLANGIA ASTM ANSI600 CIECA  65</v>
          </cell>
        </row>
        <row r="2317">
          <cell r="D2317" t="str">
            <v>048023080</v>
          </cell>
          <cell r="E2317" t="str">
            <v>FLANGIA ASTM ANSI600 CIECA  80</v>
          </cell>
        </row>
        <row r="2318">
          <cell r="D2318" t="str">
            <v>048023100</v>
          </cell>
          <cell r="E2318" t="str">
            <v>FLANGIA ASTM ANSI600 CIECA 100</v>
          </cell>
        </row>
        <row r="2319">
          <cell r="D2319" t="str">
            <v>048023125</v>
          </cell>
          <cell r="E2319" t="str">
            <v>FLANGIA ASTM ANSI600 CIECA 125</v>
          </cell>
        </row>
        <row r="2320">
          <cell r="D2320" t="str">
            <v>048023150</v>
          </cell>
          <cell r="E2320" t="str">
            <v>FLANGIA ASTM ANSI600 CIECA 150</v>
          </cell>
        </row>
        <row r="2321">
          <cell r="D2321" t="str">
            <v>048023200</v>
          </cell>
          <cell r="E2321" t="str">
            <v>FLANGIA ASTM ANSI600 CIECA 200</v>
          </cell>
        </row>
        <row r="2322">
          <cell r="D2322" t="str">
            <v>048024025</v>
          </cell>
          <cell r="E2322" t="str">
            <v>FLANGIA 6091 25      CIECA PN6</v>
          </cell>
        </row>
        <row r="2323">
          <cell r="D2323" t="str">
            <v>048024032</v>
          </cell>
          <cell r="E2323" t="str">
            <v>FLANGIA 6091 32      CIECA PN6</v>
          </cell>
        </row>
        <row r="2324">
          <cell r="D2324" t="str">
            <v>048024040</v>
          </cell>
          <cell r="E2324" t="str">
            <v>FLANGIA 6091 40      CIECA PN6</v>
          </cell>
        </row>
        <row r="2325">
          <cell r="D2325" t="str">
            <v>048024050</v>
          </cell>
          <cell r="E2325" t="str">
            <v>FLANGIA 6091 50      CIECA PN6</v>
          </cell>
        </row>
        <row r="2326">
          <cell r="D2326" t="str">
            <v>048024065</v>
          </cell>
          <cell r="E2326" t="str">
            <v>FLANGIA 6091 65      CIECA PN6</v>
          </cell>
        </row>
        <row r="2327">
          <cell r="D2327" t="str">
            <v>048024080</v>
          </cell>
          <cell r="E2327" t="str">
            <v>FLANGIA 6091 80      CIECA PN6</v>
          </cell>
        </row>
        <row r="2328">
          <cell r="D2328" t="str">
            <v>048024100</v>
          </cell>
          <cell r="E2328" t="str">
            <v>FLANGIA 6091 100     CIECA PN6</v>
          </cell>
        </row>
        <row r="2329">
          <cell r="D2329" t="str">
            <v>048024125</v>
          </cell>
          <cell r="E2329" t="str">
            <v>FLANGIA 6091 125     CIECA PN6</v>
          </cell>
        </row>
        <row r="2330">
          <cell r="D2330" t="str">
            <v>048024150</v>
          </cell>
          <cell r="E2330" t="str">
            <v>FLANGIA 6091 150     CIECA PN6</v>
          </cell>
        </row>
        <row r="2331">
          <cell r="D2331" t="str">
            <v>048024200</v>
          </cell>
          <cell r="E2331" t="str">
            <v>FLANGIA 6091 200     CIECA PN6</v>
          </cell>
        </row>
        <row r="2332">
          <cell r="D2332" t="str">
            <v>048024250</v>
          </cell>
          <cell r="E2332" t="str">
            <v>FLANGIA 6091 250     CIECA PN6</v>
          </cell>
        </row>
        <row r="2333">
          <cell r="D2333" t="str">
            <v>048024300</v>
          </cell>
          <cell r="E2333" t="str">
            <v>FLANGIA 6091 300     CIECA PN6</v>
          </cell>
        </row>
        <row r="2334">
          <cell r="D2334" t="str">
            <v>048024350</v>
          </cell>
          <cell r="E2334" t="str">
            <v>FLANGIA 6091 350     CIECA PN6</v>
          </cell>
        </row>
        <row r="2335">
          <cell r="D2335" t="str">
            <v>048024400</v>
          </cell>
          <cell r="E2335" t="str">
            <v>FLANGIA 6091 400     CIECA PN6</v>
          </cell>
        </row>
        <row r="2336">
          <cell r="D2336" t="str">
            <v>048024450</v>
          </cell>
          <cell r="E2336" t="str">
            <v>FLANGIA 6091 450     CIECA PN6</v>
          </cell>
        </row>
        <row r="2337">
          <cell r="D2337" t="str">
            <v>048024500</v>
          </cell>
          <cell r="E2337" t="str">
            <v>FLANGIA 6091 500     CIECA PN6</v>
          </cell>
        </row>
        <row r="2338">
          <cell r="D2338" t="str">
            <v>048025040</v>
          </cell>
          <cell r="E2338" t="str">
            <v>FLANGIA 2278 40    ACCIAIO 304</v>
          </cell>
        </row>
        <row r="2339">
          <cell r="D2339" t="str">
            <v>048025050</v>
          </cell>
          <cell r="E2339" t="str">
            <v>FLANGIA 2278 50    ACCIAIO 304</v>
          </cell>
        </row>
        <row r="2340">
          <cell r="D2340" t="str">
            <v>048025065</v>
          </cell>
          <cell r="E2340" t="str">
            <v>FLANGIA 2278 65    ACCIAIO 304</v>
          </cell>
        </row>
        <row r="2341">
          <cell r="D2341" t="str">
            <v>048025080</v>
          </cell>
          <cell r="E2341" t="str">
            <v>FLANGIA 2278 80    ACCIAIO 304</v>
          </cell>
        </row>
        <row r="2342">
          <cell r="D2342" t="str">
            <v>048025100</v>
          </cell>
          <cell r="E2342" t="str">
            <v>FLANGIA 2278 100   ACCIAIO 304</v>
          </cell>
        </row>
        <row r="2343">
          <cell r="D2343" t="str">
            <v>048025125</v>
          </cell>
          <cell r="E2343" t="str">
            <v>FLANGIA 2278 125   ACCIAIO 304</v>
          </cell>
        </row>
        <row r="2344">
          <cell r="D2344" t="str">
            <v>048025150</v>
          </cell>
          <cell r="E2344" t="str">
            <v>FLANGIA 2278 150   ACCIAIO 304</v>
          </cell>
        </row>
        <row r="2345">
          <cell r="D2345" t="str">
            <v>048025200</v>
          </cell>
          <cell r="E2345" t="str">
            <v>FLANGIA 2278 200   ACCIAIO 304</v>
          </cell>
        </row>
        <row r="2346">
          <cell r="D2346" t="str">
            <v>048025250</v>
          </cell>
          <cell r="E2346" t="str">
            <v>FLANGIA 2278 250   ACCIAIO 304</v>
          </cell>
        </row>
        <row r="2347">
          <cell r="D2347" t="str">
            <v>048026080</v>
          </cell>
          <cell r="E2347" t="str">
            <v>FLANGIA 6092 80     CIECA PN10</v>
          </cell>
        </row>
        <row r="2348">
          <cell r="D2348" t="str">
            <v>048026200</v>
          </cell>
          <cell r="E2348" t="str">
            <v>FLANGIA 6092 200    CIECA PN10</v>
          </cell>
        </row>
        <row r="2349">
          <cell r="D2349" t="str">
            <v>048028025</v>
          </cell>
          <cell r="E2349" t="str">
            <v>FLANGIA 6093 25     CIECA PN16</v>
          </cell>
        </row>
        <row r="2350">
          <cell r="D2350" t="str">
            <v>048028032</v>
          </cell>
          <cell r="E2350" t="str">
            <v>FLANGIA 6093 32     CIECA PN16</v>
          </cell>
        </row>
        <row r="2351">
          <cell r="D2351" t="str">
            <v>048028040</v>
          </cell>
          <cell r="E2351" t="str">
            <v>FLANGIA 6093 40     CIECA PN16</v>
          </cell>
        </row>
        <row r="2352">
          <cell r="D2352" t="str">
            <v>048028050</v>
          </cell>
          <cell r="E2352" t="str">
            <v>FLANGIA 6093 50     CIECA PN16</v>
          </cell>
        </row>
        <row r="2353">
          <cell r="D2353" t="str">
            <v>048028065</v>
          </cell>
          <cell r="E2353" t="str">
            <v>FLANGIA 6093 65     CIECA PN16</v>
          </cell>
        </row>
        <row r="2354">
          <cell r="D2354" t="str">
            <v>048028080</v>
          </cell>
          <cell r="E2354" t="str">
            <v>FLANGIA 6093 80     CIECA PN16</v>
          </cell>
        </row>
        <row r="2355">
          <cell r="D2355" t="str">
            <v>048028100</v>
          </cell>
          <cell r="E2355" t="str">
            <v>FLANGIA 6093 100    CIECA PN16</v>
          </cell>
        </row>
        <row r="2356">
          <cell r="D2356" t="str">
            <v>048028125</v>
          </cell>
          <cell r="E2356" t="str">
            <v>FLANGIA 6093 125    CIECA PN16</v>
          </cell>
        </row>
        <row r="2357">
          <cell r="D2357" t="str">
            <v>048028150</v>
          </cell>
          <cell r="E2357" t="str">
            <v>FLANGIA 6093 150    CIECA PN16</v>
          </cell>
        </row>
        <row r="2358">
          <cell r="D2358" t="str">
            <v>048028200</v>
          </cell>
          <cell r="E2358" t="str">
            <v>FLANGIA 6093 200    CIECA PN16</v>
          </cell>
        </row>
        <row r="2359">
          <cell r="D2359" t="str">
            <v>048028250</v>
          </cell>
          <cell r="E2359" t="str">
            <v>FLANGIA 6093 250    CIECA PN16</v>
          </cell>
        </row>
        <row r="2360">
          <cell r="D2360" t="str">
            <v>048028300</v>
          </cell>
          <cell r="E2360" t="str">
            <v>FLANGIA 6093 300    CIECA PN16</v>
          </cell>
        </row>
        <row r="2361">
          <cell r="D2361" t="str">
            <v>048028350</v>
          </cell>
          <cell r="E2361" t="str">
            <v>FLANGIA 6093 350    CIECA PN16</v>
          </cell>
        </row>
        <row r="2362">
          <cell r="D2362" t="str">
            <v>048028400</v>
          </cell>
          <cell r="E2362" t="str">
            <v>FLANGIA 6093 400    CIECA PN16</v>
          </cell>
        </row>
        <row r="2363">
          <cell r="D2363" t="str">
            <v>048028450</v>
          </cell>
          <cell r="E2363" t="str">
            <v>FLANGIA 6093 450    CIECA PN16</v>
          </cell>
        </row>
        <row r="2364">
          <cell r="D2364" t="str">
            <v>048028500</v>
          </cell>
          <cell r="E2364" t="str">
            <v>FLANGIA 6093 500    CIECA PN16</v>
          </cell>
        </row>
        <row r="2365">
          <cell r="D2365" t="str">
            <v>048028600</v>
          </cell>
          <cell r="E2365" t="str">
            <v>FLANGIA 6093 600    CIECA PN16</v>
          </cell>
        </row>
        <row r="2366">
          <cell r="D2366" t="str">
            <v>048030300</v>
          </cell>
          <cell r="E2366" t="str">
            <v>FLANGIA 6094 300    CIECA PN25</v>
          </cell>
        </row>
        <row r="2367">
          <cell r="D2367" t="str">
            <v>048036020</v>
          </cell>
          <cell r="E2367" t="str">
            <v>FLANGIA 2254 20     FILET PN16</v>
          </cell>
        </row>
        <row r="2368">
          <cell r="D2368" t="str">
            <v>048036025</v>
          </cell>
          <cell r="E2368" t="str">
            <v>FLANGIA 2254 25     FILET PN16</v>
          </cell>
        </row>
        <row r="2369">
          <cell r="D2369" t="str">
            <v>048036032</v>
          </cell>
          <cell r="E2369" t="str">
            <v>FLANGIA 2254 32     FILET PN16</v>
          </cell>
        </row>
        <row r="2370">
          <cell r="D2370" t="str">
            <v>048036040</v>
          </cell>
          <cell r="E2370" t="str">
            <v>FLANGIA 2254 40     FILET PN16</v>
          </cell>
        </row>
        <row r="2371">
          <cell r="D2371" t="str">
            <v>048036050</v>
          </cell>
          <cell r="E2371" t="str">
            <v>FLANGIA 2254 50     FILET PN16</v>
          </cell>
        </row>
        <row r="2372">
          <cell r="D2372" t="str">
            <v>048036065</v>
          </cell>
          <cell r="E2372" t="str">
            <v>FLANGIA 2254 65     FILET PN16</v>
          </cell>
        </row>
        <row r="2373">
          <cell r="D2373" t="str">
            <v>048036080</v>
          </cell>
          <cell r="E2373" t="str">
            <v>FLANGIA 2254 80     FILET PN16</v>
          </cell>
        </row>
        <row r="2374">
          <cell r="D2374" t="str">
            <v>048036100</v>
          </cell>
          <cell r="E2374" t="str">
            <v>FLANGIA 2254 100    FILET PN16</v>
          </cell>
        </row>
        <row r="2375">
          <cell r="D2375" t="str">
            <v>048036125</v>
          </cell>
          <cell r="E2375" t="str">
            <v>FLANGIA 2254 125    FILET PN16</v>
          </cell>
        </row>
        <row r="2376">
          <cell r="D2376" t="str">
            <v>048038040</v>
          </cell>
          <cell r="E2376" t="str">
            <v>FLANGIA 6090PE 40    PN16 DN32</v>
          </cell>
        </row>
        <row r="2377">
          <cell r="D2377" t="str">
            <v>048038050</v>
          </cell>
          <cell r="E2377" t="str">
            <v>FLANGIA 6090PE 50    PN16 DN40</v>
          </cell>
        </row>
        <row r="2378">
          <cell r="D2378" t="str">
            <v>048038063</v>
          </cell>
          <cell r="E2378" t="str">
            <v>FLANGIA 6090PE 63    PN16 DN50</v>
          </cell>
        </row>
        <row r="2379">
          <cell r="D2379" t="str">
            <v>048038075</v>
          </cell>
          <cell r="E2379" t="str">
            <v>FLANGIA 6090PE 75    PN16 DN65</v>
          </cell>
        </row>
        <row r="2380">
          <cell r="D2380" t="str">
            <v>048038090</v>
          </cell>
          <cell r="E2380" t="str">
            <v>FLANGIA 6090PE 90    PN16 DN80</v>
          </cell>
        </row>
        <row r="2381">
          <cell r="D2381" t="str">
            <v>048038110</v>
          </cell>
          <cell r="E2381" t="str">
            <v>FLANGIA 6090PE 110  PN16 DN100</v>
          </cell>
        </row>
        <row r="2382">
          <cell r="D2382" t="str">
            <v>048038125</v>
          </cell>
          <cell r="E2382" t="str">
            <v>FLANGIA 6090PE 125  PN16 DN100</v>
          </cell>
        </row>
        <row r="2383">
          <cell r="D2383" t="str">
            <v>048038140</v>
          </cell>
          <cell r="E2383" t="str">
            <v>FLANGIA 6090PE 140  PN16 DN125</v>
          </cell>
        </row>
        <row r="2384">
          <cell r="D2384" t="str">
            <v>048038160</v>
          </cell>
          <cell r="E2384" t="str">
            <v>FLANGIA 6090PE 160  PN16 DN150</v>
          </cell>
        </row>
        <row r="2385">
          <cell r="D2385" t="str">
            <v>048038180</v>
          </cell>
          <cell r="E2385" t="str">
            <v>FLANGIA 6090PE 180  PN16 DN150</v>
          </cell>
        </row>
        <row r="2386">
          <cell r="D2386" t="str">
            <v>048038200</v>
          </cell>
          <cell r="E2386" t="str">
            <v>FLANGIA 6090PE 200  PN16 DN200</v>
          </cell>
        </row>
        <row r="2387">
          <cell r="D2387" t="str">
            <v>048038225</v>
          </cell>
          <cell r="E2387" t="str">
            <v>FLANGIA 6090PE 225  PN16 DN200</v>
          </cell>
        </row>
        <row r="2388">
          <cell r="D2388" t="str">
            <v>048038250</v>
          </cell>
          <cell r="E2388" t="str">
            <v>FLANGIA 6090PE 250  PN16 DN250</v>
          </cell>
        </row>
        <row r="2389">
          <cell r="D2389" t="str">
            <v>048038315</v>
          </cell>
          <cell r="E2389" t="str">
            <v>FLANGIA 6090PE 315  PN16 DN300</v>
          </cell>
        </row>
        <row r="2390">
          <cell r="D2390" t="str">
            <v>048042050</v>
          </cell>
          <cell r="E2390" t="str">
            <v>FLANGIA COMBI DN 50</v>
          </cell>
        </row>
        <row r="2391">
          <cell r="D2391" t="str">
            <v>048042060</v>
          </cell>
          <cell r="E2391" t="str">
            <v>FLANGIA COMBI DN 60</v>
          </cell>
        </row>
        <row r="2392">
          <cell r="D2392" t="str">
            <v>048042065</v>
          </cell>
          <cell r="E2392" t="str">
            <v>FLANGIA COMBI DN 65</v>
          </cell>
        </row>
        <row r="2393">
          <cell r="D2393" t="str">
            <v>048042080</v>
          </cell>
          <cell r="E2393" t="str">
            <v>FLANGIA COMBI DN 80</v>
          </cell>
        </row>
        <row r="2394">
          <cell r="D2394" t="str">
            <v>048042100</v>
          </cell>
          <cell r="E2394" t="str">
            <v>FLANGIA COMBI DN 100</v>
          </cell>
        </row>
        <row r="2395">
          <cell r="D2395" t="str">
            <v>048042150</v>
          </cell>
          <cell r="E2395" t="str">
            <v>FLANGIA COMBI DN 150</v>
          </cell>
        </row>
        <row r="2396">
          <cell r="D2396" t="str">
            <v>048042200</v>
          </cell>
          <cell r="E2396" t="str">
            <v>FLANGIA COMBI DN 200</v>
          </cell>
        </row>
        <row r="2397">
          <cell r="D2397" t="str">
            <v>048042250</v>
          </cell>
          <cell r="E2397" t="str">
            <v>FLANGIA COMBI DN 250</v>
          </cell>
        </row>
        <row r="2398">
          <cell r="D2398" t="str">
            <v>048042300</v>
          </cell>
          <cell r="E2398" t="str">
            <v>FLANGIA COMBI DN 300</v>
          </cell>
        </row>
        <row r="2399">
          <cell r="D2399" t="str">
            <v>050001</v>
          </cell>
          <cell r="E2399" t="str">
            <v>LASTRA GOMMA X GUARNIZIONE</v>
          </cell>
        </row>
        <row r="2400">
          <cell r="D2400" t="str">
            <v>050001065</v>
          </cell>
          <cell r="E2400" t="str">
            <v>GUARNIZIONI ANSI600 FORI DN 65</v>
          </cell>
        </row>
        <row r="2401">
          <cell r="D2401" t="str">
            <v>050001080</v>
          </cell>
          <cell r="E2401" t="str">
            <v>GUARNIZIONI ANSI600 FORI DN 80</v>
          </cell>
        </row>
        <row r="2402">
          <cell r="D2402" t="str">
            <v>050001100</v>
          </cell>
          <cell r="E2402" t="str">
            <v>GUARNIZIONI ANSI600 FORI DN100</v>
          </cell>
        </row>
        <row r="2403">
          <cell r="D2403" t="str">
            <v>050001125</v>
          </cell>
          <cell r="E2403" t="str">
            <v>GUARNIZIONI ANSI600 FORI DN125</v>
          </cell>
        </row>
        <row r="2404">
          <cell r="D2404" t="str">
            <v>050001150</v>
          </cell>
          <cell r="E2404" t="str">
            <v>GUARNIZIONI ANSI600 FORI DN150</v>
          </cell>
        </row>
        <row r="2405">
          <cell r="D2405" t="str">
            <v>050002014</v>
          </cell>
          <cell r="E2405" t="str">
            <v>GUARNIZ SANITARIA 1/4</v>
          </cell>
        </row>
        <row r="2406">
          <cell r="D2406" t="str">
            <v>050002017</v>
          </cell>
          <cell r="E2406" t="str">
            <v>GUARNIZ SANITARIA 3/8</v>
          </cell>
        </row>
        <row r="2407">
          <cell r="D2407" t="str">
            <v>050002021</v>
          </cell>
          <cell r="E2407" t="str">
            <v>GUARNIZ SANITARIA 1/2</v>
          </cell>
        </row>
        <row r="2408">
          <cell r="D2408" t="str">
            <v>050002026</v>
          </cell>
          <cell r="E2408" t="str">
            <v>GUARNIZ SANITARIA 3/4</v>
          </cell>
        </row>
        <row r="2409">
          <cell r="D2409" t="str">
            <v>050002033</v>
          </cell>
          <cell r="E2409" t="str">
            <v>GUARNIZ SANITARIA 1</v>
          </cell>
        </row>
        <row r="2410">
          <cell r="D2410" t="str">
            <v>050002042</v>
          </cell>
          <cell r="E2410" t="str">
            <v>GUARNIZ SANITARIA 1.1/4</v>
          </cell>
        </row>
        <row r="2411">
          <cell r="D2411" t="str">
            <v>050002048</v>
          </cell>
          <cell r="E2411" t="str">
            <v>GUARNIZ SANITARIA 1.1/2</v>
          </cell>
        </row>
        <row r="2412">
          <cell r="D2412" t="str">
            <v>050002060</v>
          </cell>
          <cell r="E2412" t="str">
            <v>GUARNIZ SANITARIA 2</v>
          </cell>
        </row>
        <row r="2413">
          <cell r="D2413" t="str">
            <v>050004014</v>
          </cell>
          <cell r="E2413" t="str">
            <v>GUARNIZ AFL 1/4</v>
          </cell>
        </row>
        <row r="2414">
          <cell r="D2414" t="str">
            <v>050004017</v>
          </cell>
          <cell r="E2414" t="str">
            <v>GUARNIZ AFL 3/8</v>
          </cell>
        </row>
        <row r="2415">
          <cell r="D2415" t="str">
            <v>050004021</v>
          </cell>
          <cell r="E2415" t="str">
            <v>GUARNIZ AFL 1/2</v>
          </cell>
        </row>
        <row r="2416">
          <cell r="D2416" t="str">
            <v>050004026</v>
          </cell>
          <cell r="E2416" t="str">
            <v>GUARNIZ AFL 3/4</v>
          </cell>
        </row>
        <row r="2417">
          <cell r="D2417" t="str">
            <v>050004033</v>
          </cell>
          <cell r="E2417" t="str">
            <v>GUARNIZ AFL 1</v>
          </cell>
        </row>
        <row r="2418">
          <cell r="D2418" t="str">
            <v>050004042</v>
          </cell>
          <cell r="E2418" t="str">
            <v>GUARNIZ AFL 1.1/4</v>
          </cell>
        </row>
        <row r="2419">
          <cell r="D2419" t="str">
            <v>050004048</v>
          </cell>
          <cell r="E2419" t="str">
            <v>GUARNIZ AFL 1.1/2</v>
          </cell>
        </row>
        <row r="2420">
          <cell r="D2420" t="str">
            <v>050004060</v>
          </cell>
          <cell r="E2420" t="str">
            <v>GUARNIZ AFL 2</v>
          </cell>
        </row>
        <row r="2421">
          <cell r="D2421" t="str">
            <v>050004076</v>
          </cell>
          <cell r="E2421" t="str">
            <v>GUARNIZ AFL 2.1/2</v>
          </cell>
        </row>
        <row r="2422">
          <cell r="D2422" t="str">
            <v>050004088</v>
          </cell>
          <cell r="E2422" t="str">
            <v>GUARNIZ AFL 3</v>
          </cell>
        </row>
        <row r="2423">
          <cell r="D2423" t="str">
            <v>050004114</v>
          </cell>
          <cell r="E2423" t="str">
            <v>GUARNIZ AFL 4</v>
          </cell>
        </row>
        <row r="2424">
          <cell r="D2424" t="str">
            <v>050006015</v>
          </cell>
          <cell r="E2424" t="str">
            <v>GUARNIZ FIBRA PN6 15</v>
          </cell>
        </row>
        <row r="2425">
          <cell r="D2425" t="str">
            <v>050006020</v>
          </cell>
          <cell r="E2425" t="str">
            <v>GUARNIZ FIBRA PN6 20</v>
          </cell>
        </row>
        <row r="2426">
          <cell r="D2426" t="str">
            <v>050006025</v>
          </cell>
          <cell r="E2426" t="str">
            <v>GUARNIZ FIBRA PN6 25</v>
          </cell>
        </row>
        <row r="2427">
          <cell r="D2427" t="str">
            <v>050006032</v>
          </cell>
          <cell r="E2427" t="str">
            <v>GUARNIZ FIBRA PN6 32</v>
          </cell>
        </row>
        <row r="2428">
          <cell r="D2428" t="str">
            <v>050006040</v>
          </cell>
          <cell r="E2428" t="str">
            <v>GUARNIZ FIBRA PN6 40</v>
          </cell>
        </row>
        <row r="2429">
          <cell r="D2429" t="str">
            <v>050006050</v>
          </cell>
          <cell r="E2429" t="str">
            <v>GUARNIZ FIBRA PN6 50</v>
          </cell>
        </row>
        <row r="2430">
          <cell r="D2430" t="str">
            <v>050006065</v>
          </cell>
          <cell r="E2430" t="str">
            <v>GUARNIZ FIBRA PN6 65</v>
          </cell>
        </row>
        <row r="2431">
          <cell r="D2431" t="str">
            <v>050006080</v>
          </cell>
          <cell r="E2431" t="str">
            <v>GUARNIZ FIBRA PN6 80</v>
          </cell>
        </row>
        <row r="2432">
          <cell r="D2432" t="str">
            <v>050006100</v>
          </cell>
          <cell r="E2432" t="str">
            <v>GUARNIZ FIBRA PN6 100</v>
          </cell>
        </row>
        <row r="2433">
          <cell r="D2433" t="str">
            <v>050006125</v>
          </cell>
          <cell r="E2433" t="str">
            <v>GUARNIZ FIBRA PN6 125</v>
          </cell>
        </row>
        <row r="2434">
          <cell r="D2434" t="str">
            <v>050006150</v>
          </cell>
          <cell r="E2434" t="str">
            <v>GUARNIZ FIBRA PN6 150</v>
          </cell>
        </row>
        <row r="2435">
          <cell r="D2435" t="str">
            <v>050006200</v>
          </cell>
          <cell r="E2435" t="str">
            <v>GUARNIZ FIBRA PN6 200</v>
          </cell>
        </row>
        <row r="2436">
          <cell r="D2436" t="str">
            <v>050006250</v>
          </cell>
          <cell r="E2436" t="str">
            <v>GUARNIZ FIBRA PN6 250</v>
          </cell>
        </row>
        <row r="2437">
          <cell r="D2437" t="str">
            <v>050008010</v>
          </cell>
          <cell r="E2437" t="str">
            <v>GUARNIZ FIBRA PN16 10</v>
          </cell>
        </row>
        <row r="2438">
          <cell r="D2438" t="str">
            <v>050008015</v>
          </cell>
          <cell r="E2438" t="str">
            <v>GUARNIZ FIBRA PN16 15</v>
          </cell>
        </row>
        <row r="2439">
          <cell r="D2439" t="str">
            <v>050008020</v>
          </cell>
          <cell r="E2439" t="str">
            <v>GUARNIZ FIBRA PN16 20</v>
          </cell>
        </row>
        <row r="2440">
          <cell r="D2440" t="str">
            <v>050008025</v>
          </cell>
          <cell r="E2440" t="str">
            <v>GUARNIZ FIBRA PN16 25</v>
          </cell>
        </row>
        <row r="2441">
          <cell r="D2441" t="str">
            <v>050008032</v>
          </cell>
          <cell r="E2441" t="str">
            <v>GUARNIZ FIBRA PN16 32</v>
          </cell>
        </row>
        <row r="2442">
          <cell r="D2442" t="str">
            <v>050008040</v>
          </cell>
          <cell r="E2442" t="str">
            <v>GUARNIZ FIBRA PN16 40</v>
          </cell>
        </row>
        <row r="2443">
          <cell r="D2443" t="str">
            <v>050008050</v>
          </cell>
          <cell r="E2443" t="str">
            <v>GUARNIZ FIBRA PN16 50</v>
          </cell>
        </row>
        <row r="2444">
          <cell r="D2444" t="str">
            <v>050008065</v>
          </cell>
          <cell r="E2444" t="str">
            <v>GUARNIZ FIBRA PN16 65</v>
          </cell>
        </row>
        <row r="2445">
          <cell r="D2445" t="str">
            <v>050008080</v>
          </cell>
          <cell r="E2445" t="str">
            <v>GUARNIZ FIBRA PN16 80</v>
          </cell>
        </row>
        <row r="2446">
          <cell r="D2446" t="str">
            <v>050008100</v>
          </cell>
          <cell r="E2446" t="str">
            <v>GUARNIZ FIBRA PN16 100</v>
          </cell>
        </row>
        <row r="2447">
          <cell r="D2447" t="str">
            <v>050008125</v>
          </cell>
          <cell r="E2447" t="str">
            <v>GUARNIZ FIBRA PN16 125</v>
          </cell>
        </row>
        <row r="2448">
          <cell r="D2448" t="str">
            <v>050008150</v>
          </cell>
          <cell r="E2448" t="str">
            <v>GUARNIZ FIBRA PN16 150</v>
          </cell>
        </row>
        <row r="2449">
          <cell r="D2449" t="str">
            <v>050008200</v>
          </cell>
          <cell r="E2449" t="str">
            <v>GUARNIZ FIBRA PN16 200</v>
          </cell>
        </row>
        <row r="2450">
          <cell r="D2450" t="str">
            <v>050008250</v>
          </cell>
          <cell r="E2450" t="str">
            <v>GUARNIZ FIBRA PN16 250</v>
          </cell>
        </row>
        <row r="2451">
          <cell r="D2451" t="str">
            <v>050008300</v>
          </cell>
          <cell r="E2451" t="str">
            <v>GUARNIZ FIBRA PN16 300</v>
          </cell>
        </row>
        <row r="2452">
          <cell r="D2452" t="str">
            <v>050008350</v>
          </cell>
          <cell r="E2452" t="str">
            <v>GUARNIZ FIBRA PN16 350</v>
          </cell>
        </row>
        <row r="2453">
          <cell r="D2453" t="str">
            <v>050008400</v>
          </cell>
          <cell r="E2453" t="str">
            <v>GUARNIZ FIBRA PN16 400</v>
          </cell>
        </row>
        <row r="2454">
          <cell r="D2454" t="str">
            <v>050008450</v>
          </cell>
          <cell r="E2454" t="str">
            <v>GUARNIZ FIBRA PN16 450</v>
          </cell>
        </row>
        <row r="2455">
          <cell r="D2455" t="str">
            <v>050008500</v>
          </cell>
          <cell r="E2455" t="str">
            <v>GUARNIZ FIBRA PN16 500</v>
          </cell>
        </row>
        <row r="2456">
          <cell r="D2456" t="str">
            <v>050008600</v>
          </cell>
          <cell r="E2456" t="str">
            <v>GUARNIZ FIBRA PN16 600</v>
          </cell>
        </row>
        <row r="2457">
          <cell r="D2457" t="str">
            <v>050010015</v>
          </cell>
          <cell r="E2457" t="str">
            <v>GUARNIZ GOMMA PN6 15</v>
          </cell>
        </row>
        <row r="2458">
          <cell r="D2458" t="str">
            <v>050010020</v>
          </cell>
          <cell r="E2458" t="str">
            <v>GUARNIZ GOMMA PN6 20</v>
          </cell>
        </row>
        <row r="2459">
          <cell r="D2459" t="str">
            <v>050010025</v>
          </cell>
          <cell r="E2459" t="str">
            <v>GUARNIZ GOMMA PN6 25</v>
          </cell>
        </row>
        <row r="2460">
          <cell r="D2460" t="str">
            <v>050010032</v>
          </cell>
          <cell r="E2460" t="str">
            <v>GUARNIZ GOMMA PN6 32</v>
          </cell>
        </row>
        <row r="2461">
          <cell r="D2461" t="str">
            <v>050010040</v>
          </cell>
          <cell r="E2461" t="str">
            <v>GUARNIZ GOMMA PN6 40</v>
          </cell>
        </row>
        <row r="2462">
          <cell r="D2462" t="str">
            <v>050010050</v>
          </cell>
          <cell r="E2462" t="str">
            <v>GUARNIZ GOMMA PN6 50</v>
          </cell>
        </row>
        <row r="2463">
          <cell r="D2463" t="str">
            <v>050010065</v>
          </cell>
          <cell r="E2463" t="str">
            <v>GUARNIZ GOMMA PN6 65</v>
          </cell>
        </row>
        <row r="2464">
          <cell r="D2464" t="str">
            <v>050010080</v>
          </cell>
          <cell r="E2464" t="str">
            <v>GUARNIZ GOMMA PN6 80</v>
          </cell>
        </row>
        <row r="2465">
          <cell r="D2465" t="str">
            <v>050010100</v>
          </cell>
          <cell r="E2465" t="str">
            <v>GUARNIZ GOMMA PN6 100</v>
          </cell>
        </row>
        <row r="2466">
          <cell r="D2466" t="str">
            <v>050010125</v>
          </cell>
          <cell r="E2466" t="str">
            <v>GUARNIZ GOMMA PN6 125</v>
          </cell>
        </row>
        <row r="2467">
          <cell r="D2467" t="str">
            <v>050010150</v>
          </cell>
          <cell r="E2467" t="str">
            <v>GUARNIZ GOMMA PN6 150</v>
          </cell>
        </row>
        <row r="2468">
          <cell r="D2468" t="str">
            <v>050010200</v>
          </cell>
          <cell r="E2468" t="str">
            <v>GUARNIZ GOMMA PN6 200</v>
          </cell>
        </row>
        <row r="2469">
          <cell r="D2469" t="str">
            <v>050012015</v>
          </cell>
          <cell r="E2469" t="str">
            <v>GUARNIZ GOMMA PN16 15</v>
          </cell>
        </row>
        <row r="2470">
          <cell r="D2470" t="str">
            <v>050012020</v>
          </cell>
          <cell r="E2470" t="str">
            <v>GUARNIZ GOMMA PN16 20</v>
          </cell>
        </row>
        <row r="2471">
          <cell r="D2471" t="str">
            <v>050012025</v>
          </cell>
          <cell r="E2471" t="str">
            <v>GUARNIZ GOMMA PN16 25</v>
          </cell>
        </row>
        <row r="2472">
          <cell r="D2472" t="str">
            <v>050012032</v>
          </cell>
          <cell r="E2472" t="str">
            <v>GUARNIZ GOMMA PN16 32</v>
          </cell>
        </row>
        <row r="2473">
          <cell r="D2473" t="str">
            <v>050012040</v>
          </cell>
          <cell r="E2473" t="str">
            <v>GUARNIZ GOMMA PN16 40</v>
          </cell>
        </row>
        <row r="2474">
          <cell r="D2474" t="str">
            <v>050012050</v>
          </cell>
          <cell r="E2474" t="str">
            <v>GUARNIZ GOMMA PN16 50</v>
          </cell>
        </row>
        <row r="2475">
          <cell r="D2475" t="str">
            <v>050012065</v>
          </cell>
          <cell r="E2475" t="str">
            <v>GUARNIZ GOMMA PN16 65</v>
          </cell>
        </row>
        <row r="2476">
          <cell r="D2476" t="str">
            <v>050012080</v>
          </cell>
          <cell r="E2476" t="str">
            <v>GUARNIZ GOMMA PN16 80</v>
          </cell>
        </row>
        <row r="2477">
          <cell r="D2477" t="str">
            <v>050012100</v>
          </cell>
          <cell r="E2477" t="str">
            <v>GUARNIZ GOMMA PN16 100</v>
          </cell>
        </row>
        <row r="2478">
          <cell r="D2478" t="str">
            <v>050012125</v>
          </cell>
          <cell r="E2478" t="str">
            <v>GUARNIZ GOMMA PN16 125</v>
          </cell>
        </row>
        <row r="2479">
          <cell r="D2479" t="str">
            <v>050012150</v>
          </cell>
          <cell r="E2479" t="str">
            <v>GUARNIZ GOMMA PN16 150</v>
          </cell>
        </row>
        <row r="2480">
          <cell r="D2480" t="str">
            <v>050012200</v>
          </cell>
          <cell r="E2480" t="str">
            <v>GUARNIZ GOMMA PN16 200</v>
          </cell>
        </row>
        <row r="2481">
          <cell r="D2481" t="str">
            <v>050012250</v>
          </cell>
          <cell r="E2481" t="str">
            <v>GUARNIZ GOMMA PN16 250</v>
          </cell>
        </row>
        <row r="2482">
          <cell r="D2482" t="str">
            <v>050012300</v>
          </cell>
          <cell r="E2482" t="str">
            <v>GUARNIZ GOMMA PN16 300</v>
          </cell>
        </row>
        <row r="2483">
          <cell r="D2483" t="str">
            <v>050012350</v>
          </cell>
          <cell r="E2483" t="str">
            <v>GUARNIZ GOMMA PN16 350</v>
          </cell>
        </row>
        <row r="2484">
          <cell r="D2484" t="str">
            <v>050012400</v>
          </cell>
          <cell r="E2484" t="str">
            <v>GUARNIZ GOMMA PN16 400</v>
          </cell>
        </row>
        <row r="2485">
          <cell r="D2485" t="str">
            <v>050012450</v>
          </cell>
          <cell r="E2485" t="str">
            <v>GUARNIZ GOMMA PN16 450</v>
          </cell>
        </row>
        <row r="2486">
          <cell r="D2486" t="str">
            <v>050012500</v>
          </cell>
          <cell r="E2486" t="str">
            <v>GUARNIZ GOMMA PN16 500</v>
          </cell>
        </row>
        <row r="2487">
          <cell r="D2487" t="str">
            <v>050012600</v>
          </cell>
          <cell r="E2487" t="str">
            <v>GUARNIZ GOMMA PN16 600</v>
          </cell>
        </row>
        <row r="2488">
          <cell r="D2488" t="str">
            <v>050014021</v>
          </cell>
          <cell r="E2488" t="str">
            <v>GUARNIZ X CONTATORE 1/2</v>
          </cell>
        </row>
        <row r="2489">
          <cell r="D2489" t="str">
            <v>050014026</v>
          </cell>
          <cell r="E2489" t="str">
            <v>GUARNIZ X CONTATORE 3/4</v>
          </cell>
        </row>
        <row r="2490">
          <cell r="D2490" t="str">
            <v>050014032</v>
          </cell>
          <cell r="E2490" t="str">
            <v>GUARNIZ X CONTATORE 1</v>
          </cell>
        </row>
        <row r="2491">
          <cell r="D2491" t="str">
            <v>050014042</v>
          </cell>
          <cell r="E2491" t="str">
            <v>GUARNIZ X CONTATORE 1.1/4</v>
          </cell>
        </row>
        <row r="2492">
          <cell r="D2492" t="str">
            <v>050014048</v>
          </cell>
          <cell r="E2492" t="str">
            <v>GUARNIZ X CONTATORE 1.1/2</v>
          </cell>
        </row>
        <row r="2493">
          <cell r="D2493" t="str">
            <v>050014060</v>
          </cell>
          <cell r="E2493" t="str">
            <v>GUARNIZ X CONTATORE 2</v>
          </cell>
        </row>
        <row r="2494">
          <cell r="D2494" t="str">
            <v>050016015</v>
          </cell>
          <cell r="E2494" t="str">
            <v>GUARNIZ TEFLON DN 15</v>
          </cell>
        </row>
        <row r="2495">
          <cell r="D2495" t="str">
            <v>050016020</v>
          </cell>
          <cell r="E2495" t="str">
            <v>GUARNIZ TEFLON DN 20</v>
          </cell>
        </row>
        <row r="2496">
          <cell r="D2496" t="str">
            <v>050016025</v>
          </cell>
          <cell r="E2496" t="str">
            <v>GUARNIZ TEFLON DN 25</v>
          </cell>
        </row>
        <row r="2497">
          <cell r="D2497" t="str">
            <v>050016032</v>
          </cell>
          <cell r="E2497" t="str">
            <v>GUARNIZ TEFLON DN 32</v>
          </cell>
        </row>
        <row r="2498">
          <cell r="D2498" t="str">
            <v>050016040</v>
          </cell>
          <cell r="E2498" t="str">
            <v>GUARNIZ TEFLON DN 40</v>
          </cell>
        </row>
        <row r="2499">
          <cell r="D2499" t="str">
            <v>050016050</v>
          </cell>
          <cell r="E2499" t="str">
            <v>GUARNIZ TEFLON DN 50</v>
          </cell>
        </row>
        <row r="2500">
          <cell r="D2500" t="str">
            <v>050016065</v>
          </cell>
          <cell r="E2500" t="str">
            <v>GUARNIZ TEFLON DN 65</v>
          </cell>
        </row>
        <row r="2501">
          <cell r="D2501" t="str">
            <v>050016080</v>
          </cell>
          <cell r="E2501" t="str">
            <v>GUARNIZ TEFLON DN 80</v>
          </cell>
        </row>
        <row r="2502">
          <cell r="D2502" t="str">
            <v>050016100</v>
          </cell>
          <cell r="E2502" t="str">
            <v>GUARNIZ TEFLON DN 100</v>
          </cell>
        </row>
        <row r="2503">
          <cell r="D2503" t="str">
            <v>050016125</v>
          </cell>
          <cell r="E2503" t="str">
            <v>GUARNIZ TEFLON DN 125</v>
          </cell>
        </row>
        <row r="2504">
          <cell r="D2504" t="str">
            <v>050016150</v>
          </cell>
          <cell r="E2504" t="str">
            <v>GUARNIZ TEFLON DN 150</v>
          </cell>
        </row>
        <row r="2505">
          <cell r="D2505" t="str">
            <v>050016200</v>
          </cell>
          <cell r="E2505" t="str">
            <v>GUARNIZ TEFLON DN 200</v>
          </cell>
        </row>
        <row r="2506">
          <cell r="D2506" t="str">
            <v>050018020</v>
          </cell>
          <cell r="E2506" t="str">
            <v>GUARNIZ METALGRAF DN 20</v>
          </cell>
        </row>
        <row r="2507">
          <cell r="D2507" t="str">
            <v>050018025</v>
          </cell>
          <cell r="E2507" t="str">
            <v>GUARNIZ METALGRAF DN 25</v>
          </cell>
        </row>
        <row r="2508">
          <cell r="D2508" t="str">
            <v>050018032</v>
          </cell>
          <cell r="E2508" t="str">
            <v>GUARNIZ METALGRAF DN 32</v>
          </cell>
        </row>
        <row r="2509">
          <cell r="D2509" t="str">
            <v>050018040</v>
          </cell>
          <cell r="E2509" t="str">
            <v>GUARNIZ METALGRAF DN 40</v>
          </cell>
        </row>
        <row r="2510">
          <cell r="D2510" t="str">
            <v>050018050</v>
          </cell>
          <cell r="E2510" t="str">
            <v>GUARNIZ METALGRAF DN 50</v>
          </cell>
        </row>
        <row r="2511">
          <cell r="D2511" t="str">
            <v>050018065</v>
          </cell>
          <cell r="E2511" t="str">
            <v>GUARNIZ METALGRAF DN 65</v>
          </cell>
        </row>
        <row r="2512">
          <cell r="D2512" t="str">
            <v>050018080</v>
          </cell>
          <cell r="E2512" t="str">
            <v>GUARNIZ METALGRAF DN 80</v>
          </cell>
        </row>
        <row r="2513">
          <cell r="D2513" t="str">
            <v>050018100</v>
          </cell>
          <cell r="E2513" t="str">
            <v>GUARNIZ METALGRAF DN 100</v>
          </cell>
        </row>
        <row r="2514">
          <cell r="D2514" t="str">
            <v>050018125</v>
          </cell>
          <cell r="E2514" t="str">
            <v>GUARNIZ METALGRAF DN 125</v>
          </cell>
        </row>
        <row r="2515">
          <cell r="D2515" t="str">
            <v>050018150</v>
          </cell>
          <cell r="E2515" t="str">
            <v>GUARNIZ METALGRAF DN 150</v>
          </cell>
        </row>
        <row r="2516">
          <cell r="D2516" t="str">
            <v>050018200</v>
          </cell>
          <cell r="E2516" t="str">
            <v>GUARNIZ METALGRAF DN 200</v>
          </cell>
        </row>
        <row r="2517">
          <cell r="D2517" t="str">
            <v>050022033</v>
          </cell>
          <cell r="E2517" t="str">
            <v>GUARNIZIONE RADIATORE 1</v>
          </cell>
        </row>
        <row r="2518">
          <cell r="D2518" t="str">
            <v>050022042</v>
          </cell>
          <cell r="E2518" t="str">
            <v>GUARNIZIONE RADIATORE 1.1/4</v>
          </cell>
        </row>
        <row r="2519">
          <cell r="D2519" t="str">
            <v>050C00100020023</v>
          </cell>
          <cell r="E2519" t="str">
            <v>TIS COLLARE TQ10 20 23   100MM</v>
          </cell>
        </row>
        <row r="2520">
          <cell r="D2520" t="str">
            <v>050C00100025028</v>
          </cell>
          <cell r="E2520" t="str">
            <v>TIS COLLARE TQ10 25 28   100MM</v>
          </cell>
        </row>
        <row r="2521">
          <cell r="D2521" t="str">
            <v>050C00100032036</v>
          </cell>
          <cell r="E2521" t="str">
            <v>TIS COLLARE TQ10 32 36   100MM</v>
          </cell>
        </row>
        <row r="2522">
          <cell r="D2522" t="str">
            <v>050C00100040044</v>
          </cell>
          <cell r="E2522" t="str">
            <v>TIS COLLARE TQ10 40 44   100MM</v>
          </cell>
        </row>
        <row r="2523">
          <cell r="D2523" t="str">
            <v>050C00100048052</v>
          </cell>
          <cell r="E2523" t="str">
            <v>TIS COLLARE TQ10 48 52   100MM</v>
          </cell>
        </row>
        <row r="2524">
          <cell r="D2524" t="str">
            <v>050C00100054058</v>
          </cell>
          <cell r="E2524" t="str">
            <v>TIS COLLARE TQ10 54 58   100MM</v>
          </cell>
        </row>
        <row r="2525">
          <cell r="D2525" t="str">
            <v>050C00100060067</v>
          </cell>
          <cell r="E2525" t="str">
            <v>TIS COLLARE TQ10 60 67   100MM</v>
          </cell>
        </row>
        <row r="2526">
          <cell r="D2526" t="str">
            <v>050S10100020023</v>
          </cell>
          <cell r="E2526" t="str">
            <v>TIS COLLARE TQ10 20 23   100MM</v>
          </cell>
        </row>
        <row r="2527">
          <cell r="D2527" t="str">
            <v>050S10100025028</v>
          </cell>
          <cell r="E2527" t="str">
            <v>TIS COLLARE TS10 25 28   100MM</v>
          </cell>
        </row>
        <row r="2528">
          <cell r="D2528" t="str">
            <v>050S10100032035</v>
          </cell>
          <cell r="E2528" t="str">
            <v>TIS COLLARE TS10 32 35   100MM</v>
          </cell>
        </row>
        <row r="2529">
          <cell r="D2529" t="str">
            <v>050S10100040044</v>
          </cell>
          <cell r="E2529" t="str">
            <v>TIS COLLARE TS10 40 44   100MM</v>
          </cell>
        </row>
        <row r="2530">
          <cell r="D2530" t="str">
            <v>050S10100044048</v>
          </cell>
          <cell r="E2530" t="str">
            <v>TIS COLLARE TS10 44 48   100MM</v>
          </cell>
        </row>
        <row r="2531">
          <cell r="D2531" t="str">
            <v>050S10100047054</v>
          </cell>
          <cell r="E2531" t="str">
            <v>TIS COLLARE TS10 47 54   100MM</v>
          </cell>
        </row>
        <row r="2532">
          <cell r="D2532" t="str">
            <v>050S10100057063</v>
          </cell>
          <cell r="E2532" t="str">
            <v>TIS COLLARE TS10 57 63   100MM</v>
          </cell>
        </row>
        <row r="2533">
          <cell r="D2533" t="str">
            <v>050S10100060066</v>
          </cell>
          <cell r="E2533" t="str">
            <v>TIS COLLARE TS10 60 66   100MM</v>
          </cell>
        </row>
        <row r="2534">
          <cell r="D2534" t="str">
            <v>050S10200025028</v>
          </cell>
          <cell r="E2534" t="str">
            <v>TIS COLLARE TS10 25 28   200MM</v>
          </cell>
        </row>
        <row r="2535">
          <cell r="D2535" t="str">
            <v>050S10200032035</v>
          </cell>
          <cell r="E2535" t="str">
            <v>TIS COLLARE TS10 32 35   200MM</v>
          </cell>
        </row>
        <row r="2536">
          <cell r="D2536" t="str">
            <v>050S10200040044</v>
          </cell>
          <cell r="E2536" t="str">
            <v>TIS COLLARE TS10 40 44   200MM</v>
          </cell>
        </row>
        <row r="2537">
          <cell r="D2537" t="str">
            <v>050S10200044048</v>
          </cell>
          <cell r="E2537" t="str">
            <v>TIS COLLARE TS10 44 48   200MM</v>
          </cell>
        </row>
        <row r="2538">
          <cell r="D2538" t="str">
            <v>050S10200048052</v>
          </cell>
          <cell r="E2538" t="str">
            <v>TIS COLLARE TS10 48 52   200MM</v>
          </cell>
        </row>
        <row r="2539">
          <cell r="D2539" t="str">
            <v>050S10200057063</v>
          </cell>
          <cell r="E2539" t="str">
            <v>TIS COLLARE TS10 57 63   200MM</v>
          </cell>
        </row>
        <row r="2540">
          <cell r="D2540" t="str">
            <v>050S10200060066</v>
          </cell>
          <cell r="E2540" t="str">
            <v>TIS COLLARE TS10 60 66   200MM</v>
          </cell>
        </row>
        <row r="2541">
          <cell r="D2541" t="str">
            <v>050S10200070078</v>
          </cell>
          <cell r="E2541" t="str">
            <v>TIS COLLARE TS10 70 78   200MM</v>
          </cell>
        </row>
        <row r="2542">
          <cell r="D2542" t="str">
            <v>050S10200082090</v>
          </cell>
          <cell r="E2542" t="str">
            <v>TIS COLLARE TS10 82 90   200MM</v>
          </cell>
        </row>
        <row r="2543">
          <cell r="D2543" t="str">
            <v>050S10200088096</v>
          </cell>
          <cell r="E2543" t="str">
            <v>TIS COLLARE TS10 88 96   200MM</v>
          </cell>
        </row>
        <row r="2544">
          <cell r="D2544" t="str">
            <v>050S10200098108</v>
          </cell>
          <cell r="E2544" t="str">
            <v>TIS COLLARE TS10 98 108  200MM</v>
          </cell>
        </row>
        <row r="2545">
          <cell r="D2545" t="str">
            <v>050S10200100110</v>
          </cell>
          <cell r="E2545" t="str">
            <v>TIS COLLARE TS10 100 110 200MM</v>
          </cell>
        </row>
        <row r="2546">
          <cell r="D2546" t="str">
            <v>050S10200108118</v>
          </cell>
          <cell r="E2546" t="str">
            <v>TIS COLLARE TS10 108 118 200MM</v>
          </cell>
        </row>
        <row r="2547">
          <cell r="D2547" t="str">
            <v>050S10200114125</v>
          </cell>
          <cell r="E2547" t="str">
            <v>TIS COLLARE TS10 114 125 200MM</v>
          </cell>
        </row>
        <row r="2548">
          <cell r="D2548" t="str">
            <v>050S10200125135</v>
          </cell>
          <cell r="E2548" t="str">
            <v>TIS COLLARE TS10 125 135 200MM</v>
          </cell>
        </row>
        <row r="2549">
          <cell r="D2549" t="str">
            <v>050S10200133145</v>
          </cell>
          <cell r="E2549" t="str">
            <v>TIS COLLARE TS10 133 145 200MM</v>
          </cell>
        </row>
        <row r="2550">
          <cell r="D2550" t="str">
            <v>050S10200144154</v>
          </cell>
          <cell r="E2550" t="str">
            <v>TIS COLLARE TS10 144 154 200MM</v>
          </cell>
        </row>
        <row r="2551">
          <cell r="D2551" t="str">
            <v>050S10200159171</v>
          </cell>
          <cell r="E2551" t="str">
            <v>TIS COLLARE TS10 159 171 200MM</v>
          </cell>
        </row>
        <row r="2552">
          <cell r="D2552" t="str">
            <v>050S10200165175</v>
          </cell>
          <cell r="E2552" t="str">
            <v>TIS COLLARE TS10 165 175 200MM</v>
          </cell>
        </row>
        <row r="2553">
          <cell r="D2553" t="str">
            <v>050S10200176186</v>
          </cell>
          <cell r="E2553" t="str">
            <v>TIS COLLARE TS10 176 186 200MM</v>
          </cell>
        </row>
        <row r="2554">
          <cell r="D2554" t="str">
            <v>050S10200186196</v>
          </cell>
          <cell r="E2554" t="str">
            <v>TIS COLLARE TS10 186 196 200MM</v>
          </cell>
        </row>
        <row r="2555">
          <cell r="D2555" t="str">
            <v>050S10200191203</v>
          </cell>
          <cell r="E2555" t="str">
            <v>TIS COLLARE TS10 191 203 200MM</v>
          </cell>
        </row>
        <row r="2556">
          <cell r="D2556" t="str">
            <v>050S10200200210</v>
          </cell>
          <cell r="E2556" t="str">
            <v>TIS COLLARE TS10 200 210 200MM</v>
          </cell>
        </row>
        <row r="2557">
          <cell r="D2557" t="str">
            <v>050S10200215225</v>
          </cell>
          <cell r="E2557" t="str">
            <v>TIS COLLARE TS10 215 225 200MM</v>
          </cell>
        </row>
        <row r="2558">
          <cell r="D2558" t="str">
            <v>050S10200218229</v>
          </cell>
          <cell r="E2558" t="str">
            <v>TIS COLLARE TS10 218 229 200MM</v>
          </cell>
        </row>
        <row r="2559">
          <cell r="D2559" t="str">
            <v>050S10200232244</v>
          </cell>
          <cell r="E2559" t="str">
            <v>TIS COLLARE TS10 232 244 200MM</v>
          </cell>
        </row>
        <row r="2560">
          <cell r="D2560" t="str">
            <v>050S10200250262</v>
          </cell>
          <cell r="E2560" t="str">
            <v>TIS COLLARE TS10 250 262 200MM</v>
          </cell>
        </row>
        <row r="2561">
          <cell r="D2561" t="str">
            <v>050S10250060067</v>
          </cell>
          <cell r="E2561" t="str">
            <v>TIS COLLARE TS10 60 67   250MM</v>
          </cell>
        </row>
        <row r="2562">
          <cell r="D2562" t="str">
            <v>050S10250243253</v>
          </cell>
          <cell r="E2562" t="str">
            <v>TIS COLLARE TS10 243 253 250MM</v>
          </cell>
        </row>
        <row r="2563">
          <cell r="D2563" t="str">
            <v>050S10300063070</v>
          </cell>
          <cell r="E2563" t="str">
            <v>TIS COLLARE TS10 63 70   300MM</v>
          </cell>
        </row>
        <row r="2564">
          <cell r="D2564" t="str">
            <v>050S10300070078</v>
          </cell>
          <cell r="E2564" t="str">
            <v>TIS COLLARE TS10 70 78   300MM</v>
          </cell>
        </row>
        <row r="2565">
          <cell r="D2565" t="str">
            <v>050S10300073080</v>
          </cell>
          <cell r="E2565" t="str">
            <v>TIS COLLARE TS10 73 80   300MM</v>
          </cell>
        </row>
        <row r="2566">
          <cell r="D2566" t="str">
            <v>050S10300087094</v>
          </cell>
          <cell r="E2566" t="str">
            <v>TIS COLLARE TS10 87 94   300MM</v>
          </cell>
        </row>
        <row r="2567">
          <cell r="D2567" t="str">
            <v>050S10300100110</v>
          </cell>
          <cell r="E2567" t="str">
            <v>TIS COLLARE TS10 100 110 300MM</v>
          </cell>
        </row>
        <row r="2568">
          <cell r="D2568" t="str">
            <v>050S10300108118</v>
          </cell>
          <cell r="E2568" t="str">
            <v>TIS COLLARE TS10 108 118 300MM</v>
          </cell>
        </row>
        <row r="2569">
          <cell r="D2569" t="str">
            <v>050S10300133145</v>
          </cell>
          <cell r="E2569" t="str">
            <v>TIS COLLARE TS10 133 145 300MM</v>
          </cell>
        </row>
        <row r="2570">
          <cell r="D2570" t="str">
            <v>050S10300144154</v>
          </cell>
          <cell r="E2570" t="str">
            <v>TIS COLLARE TS10 144 154 300MM</v>
          </cell>
        </row>
        <row r="2571">
          <cell r="D2571" t="str">
            <v>050S10300159171</v>
          </cell>
          <cell r="E2571" t="str">
            <v>TIS COLLARE TS10 159 171 300MM</v>
          </cell>
        </row>
        <row r="2572">
          <cell r="D2572" t="str">
            <v>050S10300165175</v>
          </cell>
          <cell r="E2572" t="str">
            <v>TIS COLLARE TS10 165 175 300MM</v>
          </cell>
        </row>
        <row r="2573">
          <cell r="D2573" t="str">
            <v>050S10300215225</v>
          </cell>
          <cell r="E2573" t="str">
            <v>TIS COLLARE TS10 215 225 300MM</v>
          </cell>
        </row>
        <row r="2574">
          <cell r="D2574" t="str">
            <v>050S10300218229</v>
          </cell>
          <cell r="E2574" t="str">
            <v>TIS COLLARE TS10 218 229 300MM</v>
          </cell>
        </row>
        <row r="2575">
          <cell r="D2575" t="str">
            <v>050S10300258270</v>
          </cell>
          <cell r="E2575" t="str">
            <v>TIS COLLARE TS10 258 270 300MM</v>
          </cell>
        </row>
        <row r="2576">
          <cell r="D2576" t="str">
            <v>050S10300273296</v>
          </cell>
          <cell r="E2576" t="str">
            <v>TIS COLLARE TS10 273 296 300MM</v>
          </cell>
        </row>
        <row r="2577">
          <cell r="D2577" t="str">
            <v>050S10300388408</v>
          </cell>
          <cell r="E2577" t="str">
            <v>TIS COLLARE TS10 388 408 300MM</v>
          </cell>
        </row>
        <row r="2578">
          <cell r="D2578" t="str">
            <v>050S20200170193</v>
          </cell>
          <cell r="E2578" t="str">
            <v>TIS COLLARE TS20 170 193 200MM</v>
          </cell>
        </row>
        <row r="2579">
          <cell r="D2579" t="str">
            <v>050S20300200222</v>
          </cell>
          <cell r="E2579" t="str">
            <v>TIS COLLARE TS20 200 222 300MM</v>
          </cell>
        </row>
        <row r="2580">
          <cell r="D2580" t="str">
            <v>050S20300226246</v>
          </cell>
          <cell r="E2580" t="str">
            <v>TIS COLLARE TS20 226 246 300MM</v>
          </cell>
        </row>
        <row r="2581">
          <cell r="D2581" t="str">
            <v>050S20300259280</v>
          </cell>
          <cell r="E2581" t="str">
            <v>TIS COLLARE TS20 259 280 300MM</v>
          </cell>
        </row>
        <row r="2582">
          <cell r="D2582" t="str">
            <v>050S20300273296</v>
          </cell>
          <cell r="E2582" t="str">
            <v>TIS COLLARE TS20 273 296 300MM</v>
          </cell>
        </row>
        <row r="2583">
          <cell r="D2583" t="str">
            <v>050S20300334356</v>
          </cell>
          <cell r="E2583" t="str">
            <v>TIS COLLARE TS20 334 356 300MM</v>
          </cell>
        </row>
        <row r="2584">
          <cell r="D2584" t="str">
            <v>050S20300355378</v>
          </cell>
          <cell r="E2584" t="str">
            <v>TIS COLLARE TS20 355 378 300MM</v>
          </cell>
        </row>
        <row r="2585">
          <cell r="D2585" t="str">
            <v>050S20500200222</v>
          </cell>
          <cell r="E2585" t="str">
            <v>TIS COLLARE TS20 200 222 500MM</v>
          </cell>
        </row>
        <row r="2586">
          <cell r="D2586" t="str">
            <v>050S20500315335</v>
          </cell>
          <cell r="E2586" t="str">
            <v>TIS COLLARE TS20 315 335 500MM</v>
          </cell>
        </row>
        <row r="2587">
          <cell r="D2587" t="str">
            <v>050S20500365385</v>
          </cell>
          <cell r="E2587" t="str">
            <v>TIS COLLARE TS20 365 385 500MM</v>
          </cell>
        </row>
        <row r="2588">
          <cell r="D2588" t="str">
            <v>050T20100510530</v>
          </cell>
          <cell r="E2588" t="str">
            <v>TIS COLLARE TT20 510 530 500MM</v>
          </cell>
        </row>
        <row r="2589">
          <cell r="D2589" t="str">
            <v>052002010045</v>
          </cell>
          <cell r="E2589" t="str">
            <v>VITE 10M 45</v>
          </cell>
        </row>
        <row r="2590">
          <cell r="D2590" t="str">
            <v>052002010050</v>
          </cell>
          <cell r="E2590" t="str">
            <v>VITE 10M 50</v>
          </cell>
        </row>
        <row r="2591">
          <cell r="D2591" t="str">
            <v>052002010060</v>
          </cell>
          <cell r="E2591" t="str">
            <v>VITE 10M 60</v>
          </cell>
        </row>
        <row r="2592">
          <cell r="D2592" t="str">
            <v>052002010070</v>
          </cell>
          <cell r="E2592" t="str">
            <v>VITE 10M 70</v>
          </cell>
        </row>
        <row r="2593">
          <cell r="D2593" t="str">
            <v>052002012050</v>
          </cell>
          <cell r="E2593" t="str">
            <v>VITE 12M 50</v>
          </cell>
        </row>
        <row r="2594">
          <cell r="D2594" t="str">
            <v>052002012060</v>
          </cell>
          <cell r="E2594" t="str">
            <v>VITE 12M 60</v>
          </cell>
        </row>
        <row r="2595">
          <cell r="D2595" t="str">
            <v>052002012070</v>
          </cell>
          <cell r="E2595" t="str">
            <v>VITE 12M 70</v>
          </cell>
        </row>
        <row r="2596">
          <cell r="D2596" t="str">
            <v>052002012080</v>
          </cell>
          <cell r="E2596" t="str">
            <v>VITE 12M 80</v>
          </cell>
        </row>
        <row r="2597">
          <cell r="D2597" t="str">
            <v>052002014040</v>
          </cell>
          <cell r="E2597" t="str">
            <v>VITE 14M 40</v>
          </cell>
        </row>
        <row r="2598">
          <cell r="D2598" t="str">
            <v>052002014045</v>
          </cell>
          <cell r="E2598" t="str">
            <v>VITE 14M 45</v>
          </cell>
        </row>
        <row r="2599">
          <cell r="D2599" t="str">
            <v>052002014050</v>
          </cell>
          <cell r="E2599" t="str">
            <v>VITE 14M 50</v>
          </cell>
        </row>
        <row r="2600">
          <cell r="D2600" t="str">
            <v>052002014060</v>
          </cell>
          <cell r="E2600" t="str">
            <v>VITE 14M 60</v>
          </cell>
        </row>
        <row r="2601">
          <cell r="D2601" t="str">
            <v>052002014070</v>
          </cell>
          <cell r="E2601" t="str">
            <v>VITE 14M 70</v>
          </cell>
        </row>
        <row r="2602">
          <cell r="D2602" t="str">
            <v>052002014080</v>
          </cell>
          <cell r="E2602" t="str">
            <v>VITE 14M 80</v>
          </cell>
        </row>
        <row r="2603">
          <cell r="D2603" t="str">
            <v>052002014100</v>
          </cell>
          <cell r="E2603" t="str">
            <v>VITE 14M 100</v>
          </cell>
        </row>
        <row r="2604">
          <cell r="D2604" t="str">
            <v>052002016060</v>
          </cell>
          <cell r="E2604" t="str">
            <v>VITE 16M 60 PF</v>
          </cell>
        </row>
        <row r="2605">
          <cell r="D2605" t="str">
            <v>052002016065</v>
          </cell>
          <cell r="E2605" t="str">
            <v>VITE 16M 65 PF</v>
          </cell>
        </row>
        <row r="2606">
          <cell r="D2606" t="str">
            <v>052002016070</v>
          </cell>
          <cell r="E2606" t="str">
            <v>VITE 16M 70 PF</v>
          </cell>
        </row>
        <row r="2607">
          <cell r="D2607" t="str">
            <v>052002016080</v>
          </cell>
          <cell r="E2607" t="str">
            <v>VITE 16M 80 PF</v>
          </cell>
        </row>
        <row r="2608">
          <cell r="D2608" t="str">
            <v>052002016090</v>
          </cell>
          <cell r="E2608" t="str">
            <v>VITE 16M 90 PF</v>
          </cell>
        </row>
        <row r="2609">
          <cell r="D2609" t="str">
            <v>052002016100</v>
          </cell>
          <cell r="E2609" t="str">
            <v>VITE 16M 100</v>
          </cell>
        </row>
        <row r="2610">
          <cell r="D2610" t="str">
            <v>052002016110</v>
          </cell>
          <cell r="E2610" t="str">
            <v>VITE 16M 110 PF</v>
          </cell>
        </row>
        <row r="2611">
          <cell r="D2611" t="str">
            <v>052002016120</v>
          </cell>
          <cell r="E2611" t="str">
            <v>VITE 16M 120 PF</v>
          </cell>
        </row>
        <row r="2612">
          <cell r="D2612" t="str">
            <v>052002016130</v>
          </cell>
          <cell r="E2612" t="str">
            <v>VITE 16M 130 PF</v>
          </cell>
        </row>
        <row r="2613">
          <cell r="D2613" t="str">
            <v>052002018090</v>
          </cell>
          <cell r="E2613" t="str">
            <v>VITE 18M 90</v>
          </cell>
        </row>
        <row r="2614">
          <cell r="D2614" t="str">
            <v>052002020080</v>
          </cell>
          <cell r="E2614" t="str">
            <v>VITE 20M 80 PF</v>
          </cell>
        </row>
        <row r="2615">
          <cell r="D2615" t="str">
            <v>052002020090</v>
          </cell>
          <cell r="E2615" t="str">
            <v>VITE 20M 90 PF</v>
          </cell>
        </row>
        <row r="2616">
          <cell r="D2616" t="str">
            <v>052002020100</v>
          </cell>
          <cell r="E2616" t="str">
            <v>VITE 20M 100</v>
          </cell>
        </row>
        <row r="2617">
          <cell r="D2617" t="str">
            <v>052002020110</v>
          </cell>
          <cell r="E2617" t="str">
            <v>VITE 20M 110 PF</v>
          </cell>
        </row>
        <row r="2618">
          <cell r="D2618" t="str">
            <v>052002020120</v>
          </cell>
          <cell r="E2618" t="str">
            <v>VITE 20M 120 PF</v>
          </cell>
        </row>
        <row r="2619">
          <cell r="D2619" t="str">
            <v>052002020130</v>
          </cell>
          <cell r="E2619" t="str">
            <v>VITE 20M 130 PF</v>
          </cell>
        </row>
        <row r="2620">
          <cell r="D2620" t="str">
            <v>052002022080</v>
          </cell>
          <cell r="E2620" t="str">
            <v>VITE 22M 80</v>
          </cell>
        </row>
        <row r="2621">
          <cell r="D2621" t="str">
            <v>052002022090</v>
          </cell>
          <cell r="E2621" t="str">
            <v>VITE 22M 90 PF</v>
          </cell>
        </row>
        <row r="2622">
          <cell r="D2622" t="str">
            <v>052002022100</v>
          </cell>
          <cell r="E2622" t="str">
            <v>VITE 22M 100 PF</v>
          </cell>
        </row>
        <row r="2623">
          <cell r="D2623" t="str">
            <v>052002022110</v>
          </cell>
          <cell r="E2623" t="str">
            <v>VITE 22M 110 PF</v>
          </cell>
        </row>
        <row r="2624">
          <cell r="D2624" t="str">
            <v>052004016035</v>
          </cell>
          <cell r="E2624" t="str">
            <v>VITE 16M 35 TF</v>
          </cell>
        </row>
        <row r="2625">
          <cell r="D2625" t="str">
            <v>052004016040</v>
          </cell>
          <cell r="E2625" t="str">
            <v>VITE 16M 40</v>
          </cell>
        </row>
        <row r="2626">
          <cell r="D2626" t="str">
            <v>052004016045</v>
          </cell>
          <cell r="E2626" t="str">
            <v>VITE 16M 45 TF</v>
          </cell>
        </row>
        <row r="2627">
          <cell r="D2627" t="str">
            <v>052004016050</v>
          </cell>
          <cell r="E2627" t="str">
            <v>VITE 16M 50</v>
          </cell>
        </row>
        <row r="2628">
          <cell r="D2628" t="str">
            <v>052004016060</v>
          </cell>
          <cell r="E2628" t="str">
            <v>VITE 16M 60 TF</v>
          </cell>
        </row>
        <row r="2629">
          <cell r="D2629" t="str">
            <v>052004020035</v>
          </cell>
          <cell r="E2629" t="str">
            <v>VITE 20M 35</v>
          </cell>
        </row>
        <row r="2630">
          <cell r="D2630" t="str">
            <v>052004020045</v>
          </cell>
          <cell r="E2630" t="str">
            <v>VITE 20M 45</v>
          </cell>
        </row>
        <row r="2631">
          <cell r="D2631" t="str">
            <v>052004020050</v>
          </cell>
          <cell r="E2631" t="str">
            <v>VITE 20M 50 TF</v>
          </cell>
        </row>
        <row r="2632">
          <cell r="D2632" t="str">
            <v>052004020065</v>
          </cell>
          <cell r="E2632" t="str">
            <v>VITE 20M 65 TF</v>
          </cell>
        </row>
        <row r="2633">
          <cell r="D2633" t="str">
            <v>052004027080</v>
          </cell>
          <cell r="E2633" t="str">
            <v>VITE 27M 80</v>
          </cell>
        </row>
        <row r="2634">
          <cell r="D2634" t="str">
            <v>052004027170</v>
          </cell>
          <cell r="E2634" t="str">
            <v>VITE 27M 170 TF</v>
          </cell>
        </row>
        <row r="2635">
          <cell r="D2635" t="str">
            <v>052010</v>
          </cell>
          <cell r="E2635" t="str">
            <v>RONDELLA PIANA 10</v>
          </cell>
        </row>
        <row r="2636">
          <cell r="D2636" t="str">
            <v>052012</v>
          </cell>
          <cell r="E2636" t="str">
            <v>RONDELLA PIANA 12</v>
          </cell>
        </row>
        <row r="2637">
          <cell r="D2637" t="str">
            <v>052012016060</v>
          </cell>
          <cell r="E2637" t="str">
            <v>VITE 16M 60 PF INOX</v>
          </cell>
        </row>
        <row r="2638">
          <cell r="D2638" t="str">
            <v>052012016065</v>
          </cell>
          <cell r="E2638" t="str">
            <v>VITE 16M 65 PF INOX</v>
          </cell>
        </row>
        <row r="2639">
          <cell r="D2639" t="str">
            <v>052012020080</v>
          </cell>
          <cell r="E2639" t="str">
            <v>VITE 20M 80 PF INOX</v>
          </cell>
        </row>
        <row r="2640">
          <cell r="D2640" t="str">
            <v>052014</v>
          </cell>
          <cell r="E2640" t="str">
            <v>RONDELLA PIANA 14</v>
          </cell>
        </row>
        <row r="2641">
          <cell r="D2641" t="str">
            <v>052016</v>
          </cell>
          <cell r="E2641" t="str">
            <v>RONDELLA PIANA 16</v>
          </cell>
        </row>
        <row r="2642">
          <cell r="D2642" t="str">
            <v>052018</v>
          </cell>
          <cell r="E2642" t="str">
            <v>RONDELLA PIANA 18</v>
          </cell>
        </row>
        <row r="2643">
          <cell r="D2643" t="str">
            <v>052020</v>
          </cell>
          <cell r="E2643" t="str">
            <v>RONDELLA PIANA 20</v>
          </cell>
        </row>
        <row r="2644">
          <cell r="D2644" t="str">
            <v>052022</v>
          </cell>
          <cell r="E2644" t="str">
            <v>RONDELLA PIANA 22</v>
          </cell>
        </row>
        <row r="2645">
          <cell r="D2645" t="str">
            <v>052022008</v>
          </cell>
          <cell r="E2645" t="str">
            <v>DADO 8 M</v>
          </cell>
        </row>
        <row r="2646">
          <cell r="D2646" t="str">
            <v>052022010</v>
          </cell>
          <cell r="E2646" t="str">
            <v>DADO 10M</v>
          </cell>
        </row>
        <row r="2647">
          <cell r="D2647" t="str">
            <v>052022012</v>
          </cell>
          <cell r="E2647" t="str">
            <v>DADO 12M</v>
          </cell>
        </row>
        <row r="2648">
          <cell r="D2648" t="str">
            <v>052022014</v>
          </cell>
          <cell r="E2648" t="str">
            <v>DADO 14M</v>
          </cell>
        </row>
        <row r="2649">
          <cell r="D2649" t="str">
            <v>052022016</v>
          </cell>
          <cell r="E2649" t="str">
            <v>DADO 16M</v>
          </cell>
        </row>
        <row r="2650">
          <cell r="D2650" t="str">
            <v>052022018</v>
          </cell>
          <cell r="E2650" t="str">
            <v>DADO 18M</v>
          </cell>
        </row>
        <row r="2651">
          <cell r="D2651" t="str">
            <v>052022020</v>
          </cell>
          <cell r="E2651" t="str">
            <v>DADO 20M</v>
          </cell>
        </row>
        <row r="2652">
          <cell r="D2652" t="str">
            <v>052022022</v>
          </cell>
          <cell r="E2652" t="str">
            <v>DADO 22M</v>
          </cell>
        </row>
        <row r="2653">
          <cell r="D2653" t="str">
            <v>052022027</v>
          </cell>
          <cell r="E2653" t="str">
            <v>DADO 27M</v>
          </cell>
        </row>
        <row r="2654">
          <cell r="D2654" t="str">
            <v>052024016</v>
          </cell>
          <cell r="E2654" t="str">
            <v>DADO 16M INOX</v>
          </cell>
        </row>
        <row r="2655">
          <cell r="D2655" t="str">
            <v>052024020</v>
          </cell>
          <cell r="E2655" t="str">
            <v>DADO 20M INOX</v>
          </cell>
        </row>
        <row r="2656">
          <cell r="D2656" t="str">
            <v>052100</v>
          </cell>
          <cell r="E2656" t="str">
            <v>RONDELLA PIANA 30</v>
          </cell>
        </row>
        <row r="2657">
          <cell r="D2657" t="str">
            <v>052100008</v>
          </cell>
          <cell r="E2657" t="str">
            <v>BARRA FILETTATA  8 MT1 ZN</v>
          </cell>
        </row>
        <row r="2658">
          <cell r="D2658" t="str">
            <v>052100010</v>
          </cell>
          <cell r="E2658" t="str">
            <v>BARRA FILETTATA 10 MT1 ZN</v>
          </cell>
        </row>
        <row r="2659">
          <cell r="D2659" t="str">
            <v>052100012</v>
          </cell>
          <cell r="E2659" t="str">
            <v>BARRA FILETTATA 12 MT1 ZN</v>
          </cell>
        </row>
        <row r="2660">
          <cell r="D2660" t="str">
            <v>052100014</v>
          </cell>
          <cell r="E2660" t="str">
            <v>BARRA FILETTATA 14 MT1 ZN</v>
          </cell>
        </row>
        <row r="2661">
          <cell r="D2661" t="str">
            <v>052100016</v>
          </cell>
          <cell r="E2661" t="str">
            <v>BARRA FILETTATA 16 MT1 ZN</v>
          </cell>
        </row>
        <row r="2662">
          <cell r="D2662" t="str">
            <v>052100018</v>
          </cell>
          <cell r="E2662" t="str">
            <v>BARRA FILETTATA 18 MT1 ZN</v>
          </cell>
        </row>
        <row r="2663">
          <cell r="D2663" t="str">
            <v>052100020</v>
          </cell>
          <cell r="E2663" t="str">
            <v>BARRA FILETTATA 20 MT1 ZN</v>
          </cell>
        </row>
        <row r="2664">
          <cell r="D2664" t="str">
            <v>054001</v>
          </cell>
          <cell r="E2664" t="str">
            <v>PROCHIND                GIUNTO</v>
          </cell>
        </row>
        <row r="2665">
          <cell r="D2665" t="str">
            <v>054004026</v>
          </cell>
          <cell r="E2665" t="str">
            <v>PROCHIND MF 3/4         GIUNT0</v>
          </cell>
        </row>
        <row r="2666">
          <cell r="D2666" t="str">
            <v>054004033</v>
          </cell>
          <cell r="E2666" t="str">
            <v>PROCHIND MF 1           GIUNTO</v>
          </cell>
        </row>
        <row r="2667">
          <cell r="D2667" t="str">
            <v>054004042</v>
          </cell>
          <cell r="E2667" t="str">
            <v>PROCHIND MF 1.1/4       GIUNTO</v>
          </cell>
        </row>
        <row r="2668">
          <cell r="D2668" t="str">
            <v>054004048</v>
          </cell>
          <cell r="E2668" t="str">
            <v>PROCHIND MF 1.1/2       GIUNTO</v>
          </cell>
        </row>
        <row r="2669">
          <cell r="D2669" t="str">
            <v>054004060</v>
          </cell>
          <cell r="E2669" t="str">
            <v>PROCHIND MF 2           GIUNTO</v>
          </cell>
        </row>
        <row r="2670">
          <cell r="D2670" t="str">
            <v>054004076</v>
          </cell>
          <cell r="E2670" t="str">
            <v>PROCHIND MF 2.1/2       GIUNTO</v>
          </cell>
        </row>
        <row r="2671">
          <cell r="D2671" t="str">
            <v>054004088</v>
          </cell>
          <cell r="E2671" t="str">
            <v>PROCHIND MF 3           GIUNTO</v>
          </cell>
        </row>
        <row r="2672">
          <cell r="D2672" t="str">
            <v>054004114</v>
          </cell>
          <cell r="E2672" t="str">
            <v>PROCHIND MF 4           GIUNTO</v>
          </cell>
        </row>
        <row r="2673">
          <cell r="D2673" t="str">
            <v>054008026</v>
          </cell>
          <cell r="E2673" t="str">
            <v>PROCHIND MS 3/4         GIUNTO</v>
          </cell>
        </row>
        <row r="2674">
          <cell r="D2674" t="str">
            <v>054008033</v>
          </cell>
          <cell r="E2674" t="str">
            <v>PROCHIND MS 1           GIUNTO</v>
          </cell>
        </row>
        <row r="2675">
          <cell r="D2675" t="str">
            <v>054008042</v>
          </cell>
          <cell r="E2675" t="str">
            <v>PROCHIND MS 1.1/4       GIUNTO</v>
          </cell>
        </row>
        <row r="2676">
          <cell r="D2676" t="str">
            <v>054008048</v>
          </cell>
          <cell r="E2676" t="str">
            <v>PROCHIND MS 1.1/2       GIUNTO</v>
          </cell>
        </row>
        <row r="2677">
          <cell r="D2677" t="str">
            <v>054008060</v>
          </cell>
          <cell r="E2677" t="str">
            <v>PROCHIND MS 2           GIUNTO</v>
          </cell>
        </row>
        <row r="2678">
          <cell r="D2678" t="str">
            <v>054008076</v>
          </cell>
          <cell r="E2678" t="str">
            <v>PROCHIND MS 2.1/2       GIUNTO</v>
          </cell>
        </row>
        <row r="2679">
          <cell r="D2679" t="str">
            <v>054008088</v>
          </cell>
          <cell r="E2679" t="str">
            <v>PROCHIND MS 3           GIUNTO</v>
          </cell>
        </row>
        <row r="2680">
          <cell r="D2680" t="str">
            <v>054010026</v>
          </cell>
          <cell r="E2680" t="str">
            <v>PROCHIND FF 3/4         GIUNTO</v>
          </cell>
        </row>
        <row r="2681">
          <cell r="D2681" t="str">
            <v>054010033</v>
          </cell>
          <cell r="E2681" t="str">
            <v>PROCHIND FF 1           GIUNTO</v>
          </cell>
        </row>
        <row r="2682">
          <cell r="D2682" t="str">
            <v>054010042</v>
          </cell>
          <cell r="E2682" t="str">
            <v>PROCHIND FF 1.1/4       GIUNTO</v>
          </cell>
        </row>
        <row r="2683">
          <cell r="D2683" t="str">
            <v>054010048</v>
          </cell>
          <cell r="E2683" t="str">
            <v>PROCHIND FF 1.1/2       GIUNTO</v>
          </cell>
        </row>
        <row r="2684">
          <cell r="D2684" t="str">
            <v>054010060</v>
          </cell>
          <cell r="E2684" t="str">
            <v>PROCHIND FF 2           GIUNTO</v>
          </cell>
        </row>
        <row r="2685">
          <cell r="D2685" t="str">
            <v>054012026</v>
          </cell>
          <cell r="E2685" t="str">
            <v>PROCHIND PN25 26        GIUNTO</v>
          </cell>
        </row>
        <row r="2686">
          <cell r="D2686" t="str">
            <v>054012033</v>
          </cell>
          <cell r="E2686" t="str">
            <v>PROCHIND PN25 33        GIUNTO</v>
          </cell>
        </row>
        <row r="2687">
          <cell r="D2687" t="str">
            <v>054012042</v>
          </cell>
          <cell r="E2687" t="str">
            <v>PROCHIND PN25 42        GIUNTO</v>
          </cell>
        </row>
        <row r="2688">
          <cell r="D2688" t="str">
            <v>054012048</v>
          </cell>
          <cell r="E2688" t="str">
            <v>PROCHIND PN25 48        GIUNTO</v>
          </cell>
        </row>
        <row r="2689">
          <cell r="D2689" t="str">
            <v>054012060</v>
          </cell>
          <cell r="E2689" t="str">
            <v>PROCHIND PN25 60        GIUNTO</v>
          </cell>
        </row>
        <row r="2690">
          <cell r="D2690" t="str">
            <v>054012076</v>
          </cell>
          <cell r="E2690" t="str">
            <v>PROCHIND PN25 76        GIUNTO</v>
          </cell>
        </row>
        <row r="2691">
          <cell r="D2691" t="str">
            <v>054012088</v>
          </cell>
          <cell r="E2691" t="str">
            <v>PROCHIND PN25 88        GIUNTO</v>
          </cell>
        </row>
        <row r="2692">
          <cell r="D2692" t="str">
            <v>054012114</v>
          </cell>
          <cell r="E2692" t="str">
            <v>PROCHIND PN25 114       GIUNTO</v>
          </cell>
        </row>
        <row r="2693">
          <cell r="D2693" t="str">
            <v>054012139</v>
          </cell>
          <cell r="E2693" t="str">
            <v>PROCHIND PN25 139       GIUNTO</v>
          </cell>
        </row>
        <row r="2694">
          <cell r="D2694" t="str">
            <v>054012168</v>
          </cell>
          <cell r="E2694" t="str">
            <v>PROCHIND PN25 168       GIUNTO</v>
          </cell>
        </row>
        <row r="2695">
          <cell r="D2695" t="str">
            <v>054012219</v>
          </cell>
          <cell r="E2695" t="str">
            <v>PROCHIND PN25 219       GIUNTO</v>
          </cell>
        </row>
        <row r="2696">
          <cell r="D2696" t="str">
            <v>054012273</v>
          </cell>
          <cell r="E2696" t="str">
            <v>PROCHIND PN25 273       GIUNTO</v>
          </cell>
        </row>
        <row r="2697">
          <cell r="D2697" t="str">
            <v>054012323</v>
          </cell>
          <cell r="E2697" t="str">
            <v>PROCHIND PN25 300       GIUNTO</v>
          </cell>
        </row>
        <row r="2698">
          <cell r="D2698" t="str">
            <v>054016060</v>
          </cell>
          <cell r="E2698" t="str">
            <v>PROCHIND PN100 60       GIUNTO</v>
          </cell>
        </row>
        <row r="2699">
          <cell r="D2699" t="str">
            <v>054016076</v>
          </cell>
          <cell r="E2699" t="str">
            <v>PROCHIND PN100 76       GIUNTO</v>
          </cell>
        </row>
        <row r="2700">
          <cell r="D2700" t="str">
            <v>054016088</v>
          </cell>
          <cell r="E2700" t="str">
            <v>PROCHIND PN100 88       GIUNTO</v>
          </cell>
        </row>
        <row r="2701">
          <cell r="D2701" t="str">
            <v>054016114</v>
          </cell>
          <cell r="E2701" t="str">
            <v>PROCHIND PN100 114      GIUNTO</v>
          </cell>
        </row>
        <row r="2702">
          <cell r="D2702" t="str">
            <v>054016139</v>
          </cell>
          <cell r="E2702" t="str">
            <v>PROCHIND PN100 139      GIUNTO</v>
          </cell>
        </row>
        <row r="2703">
          <cell r="D2703" t="str">
            <v>054016168</v>
          </cell>
          <cell r="E2703" t="str">
            <v>PROCHIND PN100 168      GIUNTO</v>
          </cell>
        </row>
        <row r="2704">
          <cell r="D2704" t="str">
            <v>054016219</v>
          </cell>
          <cell r="E2704" t="str">
            <v>PROCHIND PN100 219      GIUNTO</v>
          </cell>
        </row>
        <row r="2705">
          <cell r="D2705" t="str">
            <v>056002010017</v>
          </cell>
          <cell r="E2705" t="str">
            <v>RAC BICONO M 10 3/8</v>
          </cell>
        </row>
        <row r="2706">
          <cell r="D2706" t="str">
            <v>058002014010</v>
          </cell>
          <cell r="E2706" t="str">
            <v>OTER 240 1/4 1/8 MANICOTTO RID</v>
          </cell>
        </row>
        <row r="2707">
          <cell r="D2707" t="str">
            <v>058002017010</v>
          </cell>
          <cell r="E2707" t="str">
            <v>OTER 240 3/8 1/8 MANICOTTO RID</v>
          </cell>
        </row>
        <row r="2708">
          <cell r="D2708" t="str">
            <v>058002017014</v>
          </cell>
          <cell r="E2708" t="str">
            <v>OTER 240 3/8 1/4 MANICOTTO RID</v>
          </cell>
        </row>
        <row r="2709">
          <cell r="D2709" t="str">
            <v>058002021014</v>
          </cell>
          <cell r="E2709" t="str">
            <v>OTER 240 1/2 1/4 MANICOTTO RID</v>
          </cell>
        </row>
        <row r="2710">
          <cell r="D2710" t="str">
            <v>058002021017</v>
          </cell>
          <cell r="E2710" t="str">
            <v>OTER 240 1/2 3/8 MANICOTTO RID</v>
          </cell>
        </row>
        <row r="2711">
          <cell r="D2711" t="str">
            <v>058002026021</v>
          </cell>
          <cell r="E2711" t="str">
            <v>OTER 240 3/4 1/2 MANICOTTO RID</v>
          </cell>
        </row>
        <row r="2712">
          <cell r="D2712" t="str">
            <v>058002033021</v>
          </cell>
          <cell r="E2712" t="str">
            <v>OTER 240 1 1/2   MANICOTTO RID</v>
          </cell>
        </row>
        <row r="2713">
          <cell r="D2713" t="str">
            <v>058002033026</v>
          </cell>
          <cell r="E2713" t="str">
            <v>OTER 240 1 3/4   MANICOTTO RID</v>
          </cell>
        </row>
        <row r="2714">
          <cell r="D2714" t="str">
            <v>058004014010</v>
          </cell>
          <cell r="E2714" t="str">
            <v>OTER 241 1/4 1/8     RIDUZIONE</v>
          </cell>
        </row>
        <row r="2715">
          <cell r="D2715" t="str">
            <v>058004017010</v>
          </cell>
          <cell r="E2715" t="str">
            <v>OTER 241 3/8 1/8     RIDUZIONE</v>
          </cell>
        </row>
        <row r="2716">
          <cell r="D2716" t="str">
            <v>058004017014</v>
          </cell>
          <cell r="E2716" t="str">
            <v>OTER 241 3/8 1/4     RIDUZIONE</v>
          </cell>
        </row>
        <row r="2717">
          <cell r="D2717" t="str">
            <v>058004021010</v>
          </cell>
          <cell r="E2717" t="str">
            <v>OTER 241 1/2 1/8     RIDUZIONE</v>
          </cell>
        </row>
        <row r="2718">
          <cell r="D2718" t="str">
            <v>058004021014</v>
          </cell>
          <cell r="E2718" t="str">
            <v>OTER 241 1/2 1/4     RIDUZIONE</v>
          </cell>
        </row>
        <row r="2719">
          <cell r="D2719" t="str">
            <v>058004021017</v>
          </cell>
          <cell r="E2719" t="str">
            <v>OTER 241 1/2 3/8     RIDUZIONE</v>
          </cell>
        </row>
        <row r="2720">
          <cell r="D2720" t="str">
            <v>058004026017</v>
          </cell>
          <cell r="E2720" t="str">
            <v>OTER 241 3/4 3/8     RIDUZIONE</v>
          </cell>
        </row>
        <row r="2721">
          <cell r="D2721" t="str">
            <v>058004026021</v>
          </cell>
          <cell r="E2721" t="str">
            <v>OTER 241 3/4 1/2     RIDUZIONE</v>
          </cell>
        </row>
        <row r="2722">
          <cell r="D2722" t="str">
            <v>058004033017</v>
          </cell>
          <cell r="E2722" t="str">
            <v>OTER 241 1 3/8       RIDUZIONE</v>
          </cell>
        </row>
        <row r="2723">
          <cell r="D2723" t="str">
            <v>058004033021</v>
          </cell>
          <cell r="E2723" t="str">
            <v>OTER 241 1 1/2       RIDUZIONE</v>
          </cell>
        </row>
        <row r="2724">
          <cell r="D2724" t="str">
            <v>058004033026</v>
          </cell>
          <cell r="E2724" t="str">
            <v>OTER 241 1 3/4       RIDUZIONE</v>
          </cell>
        </row>
        <row r="2725">
          <cell r="D2725" t="str">
            <v>058006014010</v>
          </cell>
          <cell r="E2725" t="str">
            <v>OTER 245 1/4 1/8        NIPPLO</v>
          </cell>
        </row>
        <row r="2726">
          <cell r="D2726" t="str">
            <v>058006017010</v>
          </cell>
          <cell r="E2726" t="str">
            <v>OTER 245 3/8 1/8        NIPPLO</v>
          </cell>
        </row>
        <row r="2727">
          <cell r="D2727" t="str">
            <v>058006017014</v>
          </cell>
          <cell r="E2727" t="str">
            <v>OTER 245 3/8 1/4        NIPPLO</v>
          </cell>
        </row>
        <row r="2728">
          <cell r="D2728" t="str">
            <v>058006021014</v>
          </cell>
          <cell r="E2728" t="str">
            <v>OTER 245 1/2 1/4        NIPPLO</v>
          </cell>
        </row>
        <row r="2729">
          <cell r="D2729" t="str">
            <v>058006021017</v>
          </cell>
          <cell r="E2729" t="str">
            <v>OTER 245 1/2 3/8        NIPPLO</v>
          </cell>
        </row>
        <row r="2730">
          <cell r="D2730" t="str">
            <v>058006026021</v>
          </cell>
          <cell r="E2730" t="str">
            <v>OTER 245 3/4 1/2        NIPPLO</v>
          </cell>
        </row>
        <row r="2731">
          <cell r="D2731" t="str">
            <v>058006033021</v>
          </cell>
          <cell r="E2731" t="str">
            <v>OTER 245 1 1/2          NIPPLO</v>
          </cell>
        </row>
        <row r="2732">
          <cell r="D2732" t="str">
            <v>058006033026</v>
          </cell>
          <cell r="E2732" t="str">
            <v>OTER 245 1 3/4          NIPPLO</v>
          </cell>
        </row>
        <row r="2733">
          <cell r="D2733" t="str">
            <v>058006042033</v>
          </cell>
          <cell r="E2733" t="str">
            <v>OTER 245 1.1/4  1       NIPPLO</v>
          </cell>
        </row>
        <row r="2734">
          <cell r="D2734" t="str">
            <v>058008017010015</v>
          </cell>
          <cell r="E2734" t="str">
            <v>OTER 246 3/8 1/8 15 MAN RID MF</v>
          </cell>
        </row>
        <row r="2735">
          <cell r="D2735" t="str">
            <v>058008017014015</v>
          </cell>
          <cell r="E2735" t="str">
            <v>OTER 246 3/8 1/4 15 MAN RID MF</v>
          </cell>
        </row>
        <row r="2736">
          <cell r="D2736" t="str">
            <v>058008021014015</v>
          </cell>
          <cell r="E2736" t="str">
            <v>OTER 246 1/2 1/4 15 MAN RID MF</v>
          </cell>
        </row>
        <row r="2737">
          <cell r="D2737" t="str">
            <v>058008021017015</v>
          </cell>
          <cell r="E2737" t="str">
            <v>OTER 246 1/2 3/8 15 MAN RID MF</v>
          </cell>
        </row>
        <row r="2738">
          <cell r="D2738" t="str">
            <v>058008026021015</v>
          </cell>
          <cell r="E2738" t="str">
            <v>OTER 246 3/4 1/2 15 MAN RID MF</v>
          </cell>
        </row>
        <row r="2739">
          <cell r="D2739" t="str">
            <v>058008033021015</v>
          </cell>
          <cell r="E2739" t="str">
            <v>OTER 246 1 1/2 15   MAN RID MF</v>
          </cell>
        </row>
        <row r="2740">
          <cell r="D2740" t="str">
            <v>058008033026015</v>
          </cell>
          <cell r="E2740" t="str">
            <v>OTER 246 1 3/4 15   MAN RID MF</v>
          </cell>
        </row>
        <row r="2741">
          <cell r="D2741" t="str">
            <v>058008042033020</v>
          </cell>
          <cell r="E2741" t="str">
            <v>OTER 246 1.1/4 X 1  MAN RID MF</v>
          </cell>
        </row>
        <row r="2742">
          <cell r="D2742" t="str">
            <v>058018010</v>
          </cell>
          <cell r="E2742" t="str">
            <v>OTER 280 1/8            NIPPLO</v>
          </cell>
        </row>
        <row r="2743">
          <cell r="D2743" t="str">
            <v>058018014</v>
          </cell>
          <cell r="E2743" t="str">
            <v>OTER 280 1/4            NIPPLO</v>
          </cell>
        </row>
        <row r="2744">
          <cell r="D2744" t="str">
            <v>058018017</v>
          </cell>
          <cell r="E2744" t="str">
            <v>OTER 280 3/8            NIPPLO</v>
          </cell>
        </row>
        <row r="2745">
          <cell r="D2745" t="str">
            <v>058018021</v>
          </cell>
          <cell r="E2745" t="str">
            <v>OTER 280 1/2            NIPPLO</v>
          </cell>
        </row>
        <row r="2746">
          <cell r="D2746" t="str">
            <v>058018026</v>
          </cell>
          <cell r="E2746" t="str">
            <v>OTER 280 3/4            NIPPLO</v>
          </cell>
        </row>
        <row r="2747">
          <cell r="D2747" t="str">
            <v>058018033</v>
          </cell>
          <cell r="E2747" t="str">
            <v>OTER 280 1              NIPPLO</v>
          </cell>
        </row>
        <row r="2748">
          <cell r="D2748" t="str">
            <v>058018042</v>
          </cell>
          <cell r="E2748" t="str">
            <v>OTER 280 1.1/4          NIPPLO</v>
          </cell>
        </row>
        <row r="2749">
          <cell r="D2749" t="str">
            <v>058018048</v>
          </cell>
          <cell r="E2749" t="str">
            <v>OTER 280 1.1/2          NIPPLO</v>
          </cell>
        </row>
        <row r="2750">
          <cell r="D2750" t="str">
            <v>058018060</v>
          </cell>
          <cell r="E2750" t="str">
            <v>OTER 280 2              NIPPLO</v>
          </cell>
        </row>
        <row r="2751">
          <cell r="D2751" t="str">
            <v>058022014</v>
          </cell>
          <cell r="E2751" t="str">
            <v>OTER 290 1/4     TAPPO MASCHIO</v>
          </cell>
        </row>
        <row r="2752">
          <cell r="D2752" t="str">
            <v>058022017</v>
          </cell>
          <cell r="E2752" t="str">
            <v>OTER 290 3/8     TAPPO MASCHIO</v>
          </cell>
        </row>
        <row r="2753">
          <cell r="D2753" t="str">
            <v>058022021</v>
          </cell>
          <cell r="E2753" t="str">
            <v>OTER 290 1/2     TAPPO MASCHIO</v>
          </cell>
        </row>
        <row r="2754">
          <cell r="D2754" t="str">
            <v>058022026</v>
          </cell>
          <cell r="E2754" t="str">
            <v>OTER 290 3/4     TAPPO MASCHIO</v>
          </cell>
        </row>
        <row r="2755">
          <cell r="D2755" t="str">
            <v>058022033</v>
          </cell>
          <cell r="E2755" t="str">
            <v>OTER 290   1     TAPPO MASCHIO</v>
          </cell>
        </row>
        <row r="2756">
          <cell r="D2756" t="str">
            <v>058024014</v>
          </cell>
          <cell r="E2756" t="str">
            <v>OTER 292 1/4 TAPPO M ESAGONALE</v>
          </cell>
        </row>
        <row r="2757">
          <cell r="D2757" t="str">
            <v>058024017</v>
          </cell>
          <cell r="E2757" t="str">
            <v>OTER 292 3/8 TAPPO M ESAGONALE</v>
          </cell>
        </row>
        <row r="2758">
          <cell r="D2758" t="str">
            <v>058024021</v>
          </cell>
          <cell r="E2758" t="str">
            <v>OTER 292 1/2 TAPPO M ESAGONALE</v>
          </cell>
        </row>
        <row r="2759">
          <cell r="D2759" t="str">
            <v>058024026</v>
          </cell>
          <cell r="E2759" t="str">
            <v>OTER 292 3/4 TAPPO M ESAGONALE</v>
          </cell>
        </row>
        <row r="2760">
          <cell r="D2760" t="str">
            <v>058024032</v>
          </cell>
          <cell r="E2760" t="str">
            <v>OTER 292  1  TAPPO M ESAGONALE</v>
          </cell>
        </row>
        <row r="2761">
          <cell r="D2761" t="str">
            <v>058024033</v>
          </cell>
          <cell r="E2761" t="str">
            <v>OTER 292 1 ZN  TAPPO MASCHIO</v>
          </cell>
        </row>
        <row r="2762">
          <cell r="D2762" t="str">
            <v>058024048</v>
          </cell>
          <cell r="E2762" t="str">
            <v>OTER 292 11/2TAPPO M ESAGONALE</v>
          </cell>
        </row>
        <row r="2763">
          <cell r="D2763" t="str">
            <v>058026014</v>
          </cell>
          <cell r="E2763" t="str">
            <v>OTER 300 1/4     TAPPO FEMMINA</v>
          </cell>
        </row>
        <row r="2764">
          <cell r="D2764" t="str">
            <v>058026017</v>
          </cell>
          <cell r="E2764" t="str">
            <v>OTER 300 3/8     TAPPO FEMMINA</v>
          </cell>
        </row>
        <row r="2765">
          <cell r="D2765" t="str">
            <v>058026021</v>
          </cell>
          <cell r="E2765" t="str">
            <v>OTER 300 1/2     TAPPO FEMMINA</v>
          </cell>
        </row>
        <row r="2766">
          <cell r="D2766" t="str">
            <v>058026026</v>
          </cell>
          <cell r="E2766" t="str">
            <v>OTER 300 3/4     TAPPO FEMMINA</v>
          </cell>
        </row>
        <row r="2767">
          <cell r="D2767" t="str">
            <v>058026032</v>
          </cell>
          <cell r="E2767" t="str">
            <v>OTER 300   1     TAPPO FEMMINA</v>
          </cell>
        </row>
        <row r="2768">
          <cell r="D2768" t="str">
            <v>058028017</v>
          </cell>
          <cell r="E2768" t="str">
            <v>OTER 310 3/8        CONTRODADO</v>
          </cell>
        </row>
        <row r="2769">
          <cell r="D2769" t="str">
            <v>058028021</v>
          </cell>
          <cell r="E2769" t="str">
            <v>OTER 310 1/2        CONTRODADO</v>
          </cell>
        </row>
        <row r="2770">
          <cell r="D2770" t="str">
            <v>058028026</v>
          </cell>
          <cell r="E2770" t="str">
            <v>OTER 310 3/4        CONTRODADO</v>
          </cell>
        </row>
        <row r="2771">
          <cell r="D2771" t="str">
            <v>058028033</v>
          </cell>
          <cell r="E2771" t="str">
            <v>OTER 310 1          CONTRODADO</v>
          </cell>
        </row>
        <row r="2772">
          <cell r="D2772" t="str">
            <v>058030017010</v>
          </cell>
          <cell r="E2772" t="str">
            <v>OTER 529 3/8 10   MANICOTTO MF</v>
          </cell>
        </row>
        <row r="2773">
          <cell r="D2773" t="str">
            <v>058030017015</v>
          </cell>
          <cell r="E2773" t="str">
            <v>OTER 529 3/8 15   MANICOTTO MF</v>
          </cell>
        </row>
        <row r="2774">
          <cell r="D2774" t="str">
            <v>058030017020</v>
          </cell>
          <cell r="E2774" t="str">
            <v>OTER 529 3/8 20   MANICOTTO MF</v>
          </cell>
        </row>
        <row r="2775">
          <cell r="D2775" t="str">
            <v>058030017025</v>
          </cell>
          <cell r="E2775" t="str">
            <v>OTER 529 3/8 25   MANICOTTO MF</v>
          </cell>
        </row>
        <row r="2776">
          <cell r="D2776" t="str">
            <v>058030017030</v>
          </cell>
          <cell r="E2776" t="str">
            <v>OTER 529 3/8 30   MANICOTTO MF</v>
          </cell>
        </row>
        <row r="2777">
          <cell r="D2777" t="str">
            <v>058030021010</v>
          </cell>
          <cell r="E2777" t="str">
            <v>OTER 529 1/2 10   MANICOTTO MF</v>
          </cell>
        </row>
        <row r="2778">
          <cell r="D2778" t="str">
            <v>058030021015</v>
          </cell>
          <cell r="E2778" t="str">
            <v>OTER 529 1/2 15   MANICOTTO MF</v>
          </cell>
        </row>
        <row r="2779">
          <cell r="D2779" t="str">
            <v>058030021020</v>
          </cell>
          <cell r="E2779" t="str">
            <v>OTER 529 1/2 20   MANICOTTO MF</v>
          </cell>
        </row>
        <row r="2780">
          <cell r="D2780" t="str">
            <v>058030021025</v>
          </cell>
          <cell r="E2780" t="str">
            <v>OTER 529 1/2 25   MANICOTTO MF</v>
          </cell>
        </row>
        <row r="2781">
          <cell r="D2781" t="str">
            <v>058030021030</v>
          </cell>
          <cell r="E2781" t="str">
            <v>OTER 529 1/2 30   MANICOTTO MF</v>
          </cell>
        </row>
        <row r="2782">
          <cell r="D2782" t="str">
            <v>058030026010</v>
          </cell>
          <cell r="E2782" t="str">
            <v>OTER 529 3/4 10   MANICOTTO MF</v>
          </cell>
        </row>
        <row r="2783">
          <cell r="D2783" t="str">
            <v>058030026015</v>
          </cell>
          <cell r="E2783" t="str">
            <v>OTER 529 3/4 15   MANICOTTO MF</v>
          </cell>
        </row>
        <row r="2784">
          <cell r="D2784" t="str">
            <v>058030026020</v>
          </cell>
          <cell r="E2784" t="str">
            <v>OTER 529 3/4 20   MANICOTTO MF</v>
          </cell>
        </row>
        <row r="2785">
          <cell r="D2785" t="str">
            <v>058030026025</v>
          </cell>
          <cell r="E2785" t="str">
            <v>OTER 529 3/4 25   MANICOTTO MF</v>
          </cell>
        </row>
        <row r="2786">
          <cell r="D2786" t="str">
            <v>058030026030</v>
          </cell>
          <cell r="E2786" t="str">
            <v>OTER 529 3/4 30   MANICOTTO MF</v>
          </cell>
        </row>
        <row r="2787">
          <cell r="D2787" t="str">
            <v>058030033015</v>
          </cell>
          <cell r="E2787" t="str">
            <v>OTER 529 1 15     MANICOTTO MF</v>
          </cell>
        </row>
        <row r="2788">
          <cell r="D2788" t="str">
            <v>058030033020</v>
          </cell>
          <cell r="E2788" t="str">
            <v>OTER 529 1 20     MANICOTTO MF</v>
          </cell>
        </row>
        <row r="2789">
          <cell r="D2789" t="str">
            <v>058030033025</v>
          </cell>
          <cell r="E2789" t="str">
            <v>OTER 529 1 25     MANICOTTO MF</v>
          </cell>
        </row>
        <row r="2790">
          <cell r="D2790" t="str">
            <v>058030033030</v>
          </cell>
          <cell r="E2790" t="str">
            <v>OTER 529 1 30     MANICOTTO MF</v>
          </cell>
        </row>
        <row r="2791">
          <cell r="D2791" t="str">
            <v>058032017</v>
          </cell>
          <cell r="E2791" t="str">
            <v>OTER 531 3/8     VITE SEMPLICE</v>
          </cell>
        </row>
        <row r="2792">
          <cell r="D2792" t="str">
            <v>058032021</v>
          </cell>
          <cell r="E2792" t="str">
            <v>OTER 531 1/2     VITE SEMPLICE</v>
          </cell>
        </row>
        <row r="2793">
          <cell r="D2793" t="str">
            <v>058032026</v>
          </cell>
          <cell r="E2793" t="str">
            <v>OTER 531 3/4     VITE SEMPLICE</v>
          </cell>
        </row>
        <row r="2794">
          <cell r="D2794" t="str">
            <v>058032033</v>
          </cell>
          <cell r="E2794" t="str">
            <v>OTER 531 1       VITE SEMPLICE</v>
          </cell>
        </row>
        <row r="2795">
          <cell r="D2795" t="str">
            <v>058032042</v>
          </cell>
          <cell r="E2795" t="str">
            <v>OTER 531 1.1/4   VITE SEMPLICE</v>
          </cell>
        </row>
        <row r="2796">
          <cell r="D2796" t="str">
            <v>058036014</v>
          </cell>
          <cell r="E2796" t="str">
            <v>OTER 268 1/4      MANICOTTO ZN</v>
          </cell>
        </row>
        <row r="2797">
          <cell r="D2797" t="str">
            <v>058036017</v>
          </cell>
          <cell r="E2797" t="str">
            <v>OTER 268 3/8      MANICOTTO ZN</v>
          </cell>
        </row>
        <row r="2798">
          <cell r="D2798" t="str">
            <v>058036021</v>
          </cell>
          <cell r="E2798" t="str">
            <v>OTER 268 1/2      MANICOTTO ZN</v>
          </cell>
        </row>
        <row r="2799">
          <cell r="D2799" t="str">
            <v>058036026</v>
          </cell>
          <cell r="E2799" t="str">
            <v>OTER 268 3/4      MANICOTTO ZN</v>
          </cell>
        </row>
        <row r="2800">
          <cell r="D2800" t="str">
            <v>058036033</v>
          </cell>
          <cell r="E2800" t="str">
            <v>OTER 268 1        MANICOTTO ZN</v>
          </cell>
        </row>
        <row r="2801">
          <cell r="D2801" t="str">
            <v>058036042</v>
          </cell>
          <cell r="E2801" t="str">
            <v>OTER 268 1.1/4    MANICOTTO ZN</v>
          </cell>
        </row>
        <row r="2802">
          <cell r="D2802" t="str">
            <v>058036048</v>
          </cell>
          <cell r="E2802" t="str">
            <v>OTER 268 1.1/2    MANICOTTO ZN</v>
          </cell>
        </row>
        <row r="2803">
          <cell r="D2803" t="str">
            <v>058036060</v>
          </cell>
          <cell r="E2803" t="str">
            <v>OTER 268 2        MANICOTTO ZN</v>
          </cell>
        </row>
        <row r="2804">
          <cell r="D2804" t="str">
            <v>058036076</v>
          </cell>
          <cell r="E2804" t="str">
            <v>OTER 268 2.1/2    MANICOTTO ZN</v>
          </cell>
        </row>
        <row r="2805">
          <cell r="D2805" t="str">
            <v>058036088</v>
          </cell>
          <cell r="E2805" t="str">
            <v>OTER 268 3        MANICOTTO ZN</v>
          </cell>
        </row>
        <row r="2806">
          <cell r="D2806" t="str">
            <v>058036114</v>
          </cell>
          <cell r="E2806" t="str">
            <v>OTER 268 4        MANICOTTO ZN</v>
          </cell>
        </row>
        <row r="2807">
          <cell r="D2807" t="str">
            <v>058036139</v>
          </cell>
          <cell r="E2807" t="str">
            <v>OTER 268 5        MANICOTTO ZN</v>
          </cell>
        </row>
        <row r="2808">
          <cell r="D2808" t="str">
            <v>058040021100</v>
          </cell>
          <cell r="E2808" t="str">
            <v>OTER BAR ZN 1/2 100  BARILOTTO</v>
          </cell>
        </row>
        <row r="2809">
          <cell r="D2809" t="str">
            <v>058040026100</v>
          </cell>
          <cell r="E2809" t="str">
            <v>OTER BAR ZN 3/4 100  BARILOTTO</v>
          </cell>
        </row>
        <row r="2810">
          <cell r="D2810" t="str">
            <v>058040033100</v>
          </cell>
          <cell r="E2810" t="str">
            <v>OTER BAR ZN 1 100    BARILOTTO</v>
          </cell>
        </row>
        <row r="2811">
          <cell r="D2811" t="str">
            <v>058040033150</v>
          </cell>
          <cell r="E2811" t="str">
            <v>OTER BAR ZN 1 150    BARILOTTO</v>
          </cell>
        </row>
        <row r="2812">
          <cell r="D2812" t="str">
            <v>058040042100</v>
          </cell>
          <cell r="E2812" t="str">
            <v>OTER BAR ZN 1.1/4 100BARILOTTO</v>
          </cell>
        </row>
        <row r="2813">
          <cell r="D2813" t="str">
            <v>058040042150</v>
          </cell>
          <cell r="E2813" t="str">
            <v>OTER BAR ZN 1.1/4 150BARILOTTO</v>
          </cell>
        </row>
        <row r="2814">
          <cell r="D2814" t="str">
            <v>058040042200</v>
          </cell>
          <cell r="E2814" t="str">
            <v>OTER BAR ZN 1.1/4 200BARILOTTO</v>
          </cell>
        </row>
        <row r="2815">
          <cell r="D2815" t="str">
            <v>058040048100</v>
          </cell>
          <cell r="E2815" t="str">
            <v>OTER BAR ZN 1.1/2 100BARILOTTO</v>
          </cell>
        </row>
        <row r="2816">
          <cell r="D2816" t="str">
            <v>058040060100</v>
          </cell>
          <cell r="E2816" t="str">
            <v>OTER BAR ZN 2 100    BARILOTTO</v>
          </cell>
        </row>
        <row r="2817">
          <cell r="D2817" t="str">
            <v>058040076100</v>
          </cell>
          <cell r="E2817" t="str">
            <v>OTER BAR ZN 2.1/2 100 BARILOTT</v>
          </cell>
        </row>
        <row r="2818">
          <cell r="D2818" t="str">
            <v>058040088100</v>
          </cell>
          <cell r="E2818" t="str">
            <v>OTER BAR ZN 3 100    BARILOTTO</v>
          </cell>
        </row>
        <row r="2819">
          <cell r="D2819" t="str">
            <v>058040114100</v>
          </cell>
          <cell r="E2819" t="str">
            <v>OTER BAR ZN 4 100    BARILOTTO</v>
          </cell>
        </row>
        <row r="2820">
          <cell r="D2820" t="str">
            <v>058042021100</v>
          </cell>
          <cell r="E2820" t="str">
            <v>OTER BAR NE 1/2 100  BARILOTTO</v>
          </cell>
        </row>
        <row r="2821">
          <cell r="D2821" t="str">
            <v>058042026100</v>
          </cell>
          <cell r="E2821" t="str">
            <v>OTER BAR NE 3/4 100  BARILOTTO</v>
          </cell>
        </row>
        <row r="2822">
          <cell r="D2822" t="str">
            <v>058042033100</v>
          </cell>
          <cell r="E2822" t="str">
            <v>OTER BAR NE 1 100    BARILOTTO</v>
          </cell>
        </row>
        <row r="2823">
          <cell r="D2823" t="str">
            <v>058042042100</v>
          </cell>
          <cell r="E2823" t="str">
            <v>OTER BAR NE 1.1/4 100BARILOTTO</v>
          </cell>
        </row>
        <row r="2824">
          <cell r="D2824" t="str">
            <v>058042048100</v>
          </cell>
          <cell r="E2824" t="str">
            <v>OTER BAR NE 1.1/2 100BARILOTTO</v>
          </cell>
        </row>
        <row r="2825">
          <cell r="D2825" t="str">
            <v>058042060100</v>
          </cell>
          <cell r="E2825" t="str">
            <v>OTER BAR NE 2 100    BARILOTTO</v>
          </cell>
        </row>
        <row r="2826">
          <cell r="D2826" t="str">
            <v>058042076100</v>
          </cell>
          <cell r="E2826" t="str">
            <v>OTER BAR NE 2.1/2 100 BARILOTT</v>
          </cell>
        </row>
        <row r="2827">
          <cell r="D2827" t="str">
            <v>058042088100</v>
          </cell>
          <cell r="E2827" t="str">
            <v>OTER BAR NE 3 100    BARILOTTO</v>
          </cell>
        </row>
        <row r="2828">
          <cell r="D2828" t="str">
            <v>058050033014</v>
          </cell>
          <cell r="E2828" t="str">
            <v>OTER RID 1 1/4       DX SX RAD</v>
          </cell>
        </row>
        <row r="2829">
          <cell r="D2829" t="str">
            <v>058050033017</v>
          </cell>
          <cell r="E2829" t="str">
            <v>OTER RID 1 3/8       DX SX RAD</v>
          </cell>
        </row>
        <row r="2830">
          <cell r="D2830" t="str">
            <v>058050033021</v>
          </cell>
          <cell r="E2830" t="str">
            <v>OTER RIDUZIONE X CALORIFERI</v>
          </cell>
        </row>
        <row r="2831">
          <cell r="D2831" t="str">
            <v>058050033026</v>
          </cell>
          <cell r="E2831" t="str">
            <v>OTER RID 1 3/4       DX SX RAD</v>
          </cell>
        </row>
        <row r="2832">
          <cell r="D2832" t="str">
            <v>058050042014</v>
          </cell>
          <cell r="E2832" t="str">
            <v>OTER RID 1.1/4 1/4   DX SX RAD</v>
          </cell>
        </row>
        <row r="2833">
          <cell r="D2833" t="str">
            <v>058050042017</v>
          </cell>
          <cell r="E2833" t="str">
            <v>OTER RID 1.1/4 3/8   DX SX RAD</v>
          </cell>
        </row>
        <row r="2834">
          <cell r="D2834" t="str">
            <v>058050042021</v>
          </cell>
          <cell r="E2834" t="str">
            <v>OTER RID 1.1/4 1/2   DX SX RAD</v>
          </cell>
        </row>
        <row r="2835">
          <cell r="D2835" t="str">
            <v>058050042026</v>
          </cell>
          <cell r="E2835" t="str">
            <v>OTER RID 1.1/4 3/4   DX SX RAD</v>
          </cell>
        </row>
        <row r="2836">
          <cell r="D2836" t="str">
            <v>058050042033</v>
          </cell>
          <cell r="E2836" t="str">
            <v>OTER RID 1.1/4 1     DX SX RAD</v>
          </cell>
        </row>
        <row r="2837">
          <cell r="D2837" t="str">
            <v>058058033</v>
          </cell>
          <cell r="E2837" t="str">
            <v>OTER TAPPO 1         DX SX RAD</v>
          </cell>
        </row>
        <row r="2838">
          <cell r="D2838" t="str">
            <v>058058042</v>
          </cell>
          <cell r="E2838" t="str">
            <v>OTER TAPPO 1.1/4     DX SX RAD</v>
          </cell>
        </row>
        <row r="2839">
          <cell r="D2839" t="str">
            <v>058066033</v>
          </cell>
          <cell r="E2839" t="str">
            <v>OTER NIPPLO 1        DX SX RAD</v>
          </cell>
        </row>
        <row r="2840">
          <cell r="D2840" t="str">
            <v>058066042</v>
          </cell>
          <cell r="E2840" t="str">
            <v>OTER NIPPLO 1.1/4    DX SX RAD</v>
          </cell>
        </row>
        <row r="2841">
          <cell r="D2841" t="str">
            <v>060004050</v>
          </cell>
          <cell r="E2841" t="str">
            <v>CURVA FL 50 90ø          GHISA</v>
          </cell>
        </row>
        <row r="2842">
          <cell r="D2842" t="str">
            <v>060004060</v>
          </cell>
          <cell r="E2842" t="str">
            <v>CURVA FL 60 90ø          GHISA</v>
          </cell>
        </row>
        <row r="2843">
          <cell r="D2843" t="str">
            <v>060004080</v>
          </cell>
          <cell r="E2843" t="str">
            <v>CURVA FL 80 90ø          GHISA</v>
          </cell>
        </row>
        <row r="2844">
          <cell r="D2844" t="str">
            <v>060004100</v>
          </cell>
          <cell r="E2844" t="str">
            <v>CURVA FL 100 90ø         GHISA</v>
          </cell>
        </row>
        <row r="2845">
          <cell r="D2845" t="str">
            <v>060004125</v>
          </cell>
          <cell r="E2845" t="str">
            <v>CURVA FL 125 90ø         GHISA</v>
          </cell>
        </row>
        <row r="2846">
          <cell r="D2846" t="str">
            <v>060004150</v>
          </cell>
          <cell r="E2846" t="str">
            <v>CURVA FL 150 90ø         GHISA</v>
          </cell>
        </row>
        <row r="2847">
          <cell r="D2847" t="str">
            <v>060004200</v>
          </cell>
          <cell r="E2847" t="str">
            <v>CURVA FL 200 90ø         GHISA</v>
          </cell>
        </row>
        <row r="2848">
          <cell r="D2848" t="str">
            <v>060004250</v>
          </cell>
          <cell r="E2848" t="str">
            <v>CURVA FL 250 90ø         GHISA</v>
          </cell>
        </row>
        <row r="2849">
          <cell r="D2849" t="str">
            <v>060008080</v>
          </cell>
          <cell r="E2849" t="str">
            <v>CROCE FL 80              GHISA</v>
          </cell>
        </row>
        <row r="2850">
          <cell r="D2850" t="str">
            <v>060008100</v>
          </cell>
          <cell r="E2850" t="str">
            <v>CROCE FL 100             GHISA</v>
          </cell>
        </row>
        <row r="2851">
          <cell r="D2851" t="str">
            <v>060008125</v>
          </cell>
          <cell r="E2851" t="str">
            <v>CROCE FL 125             GHISA</v>
          </cell>
        </row>
        <row r="2852">
          <cell r="D2852" t="str">
            <v>060008150</v>
          </cell>
          <cell r="E2852" t="str">
            <v>CROCE FL 150             GHISA</v>
          </cell>
        </row>
        <row r="2853">
          <cell r="D2853" t="str">
            <v>060008200</v>
          </cell>
          <cell r="E2853" t="str">
            <v>CROCE FL 200             GHISA</v>
          </cell>
        </row>
        <row r="2854">
          <cell r="D2854" t="str">
            <v>060008250</v>
          </cell>
          <cell r="E2854" t="str">
            <v>CROCE FL 250             GHISA</v>
          </cell>
        </row>
        <row r="2855">
          <cell r="D2855" t="str">
            <v>060010050</v>
          </cell>
          <cell r="E2855" t="str">
            <v>TI FL/BICC.DN50          GHISA</v>
          </cell>
        </row>
        <row r="2856">
          <cell r="D2856" t="str">
            <v>060010060</v>
          </cell>
          <cell r="E2856" t="str">
            <v>TI FL/BICC.DN60          GHISA</v>
          </cell>
        </row>
        <row r="2857">
          <cell r="D2857" t="str">
            <v>060010080</v>
          </cell>
          <cell r="E2857" t="str">
            <v>TI FL/BICC.DN80          GHISA</v>
          </cell>
        </row>
        <row r="2858">
          <cell r="D2858" t="str">
            <v>060010100</v>
          </cell>
          <cell r="E2858" t="str">
            <v>TI FL/BICC.DN100         GHISA</v>
          </cell>
        </row>
        <row r="2859">
          <cell r="D2859" t="str">
            <v>060010125</v>
          </cell>
          <cell r="E2859" t="str">
            <v>TI FL/BICC.DN125         GHISA</v>
          </cell>
        </row>
        <row r="2860">
          <cell r="D2860" t="str">
            <v>060010150</v>
          </cell>
          <cell r="E2860" t="str">
            <v>TI FL/BICC.DN150         GHISA</v>
          </cell>
        </row>
        <row r="2861">
          <cell r="D2861" t="str">
            <v>060010200</v>
          </cell>
          <cell r="E2861" t="str">
            <v>TI FL/BICC.DN200         GHISA</v>
          </cell>
        </row>
        <row r="2862">
          <cell r="D2862" t="str">
            <v>060010250</v>
          </cell>
          <cell r="E2862" t="str">
            <v>TI FL/BICC.DN250         GHISA</v>
          </cell>
        </row>
        <row r="2863">
          <cell r="D2863" t="str">
            <v>060010300</v>
          </cell>
          <cell r="E2863" t="str">
            <v>TI FL/BICC.DN300         GHISA</v>
          </cell>
        </row>
        <row r="2864">
          <cell r="D2864" t="str">
            <v>060016080065</v>
          </cell>
          <cell r="E2864" t="str">
            <v>RIDUZIONE FL 80 65       GHISA</v>
          </cell>
        </row>
        <row r="2865">
          <cell r="D2865" t="str">
            <v>060016100065</v>
          </cell>
          <cell r="E2865" t="str">
            <v>RIDUZIONE FL 100 65      GHISA</v>
          </cell>
        </row>
        <row r="2866">
          <cell r="D2866" t="str">
            <v>060016100080</v>
          </cell>
          <cell r="E2866" t="str">
            <v>RIDUZIONE FL 100 80      GHISA</v>
          </cell>
        </row>
        <row r="2867">
          <cell r="D2867" t="str">
            <v>060016125080</v>
          </cell>
          <cell r="E2867" t="str">
            <v>RIDUZIONE FL 125 80      GHISA</v>
          </cell>
        </row>
        <row r="2868">
          <cell r="D2868" t="str">
            <v>060016125100</v>
          </cell>
          <cell r="E2868" t="str">
            <v>RIDUZIONE FL 125 100     GHISA</v>
          </cell>
        </row>
        <row r="2869">
          <cell r="D2869" t="str">
            <v>060016150080</v>
          </cell>
          <cell r="E2869" t="str">
            <v>RIDUZIONE FL 150 80      GHISA</v>
          </cell>
        </row>
        <row r="2870">
          <cell r="D2870" t="str">
            <v>060016150100</v>
          </cell>
          <cell r="E2870" t="str">
            <v>RIDUZIONE FL 150 100     GHISA</v>
          </cell>
        </row>
        <row r="2871">
          <cell r="D2871" t="str">
            <v>060016150125</v>
          </cell>
          <cell r="E2871" t="str">
            <v>RIDUZIONE FL 150 125     GHISA</v>
          </cell>
        </row>
        <row r="2872">
          <cell r="D2872" t="str">
            <v>060016200150</v>
          </cell>
          <cell r="E2872" t="str">
            <v>RIDUZIONE FL 200 150     GHISA</v>
          </cell>
        </row>
        <row r="2873">
          <cell r="D2873" t="str">
            <v>060016250150</v>
          </cell>
          <cell r="E2873" t="str">
            <v>RIDUZIONE FL 250 150     GHISA</v>
          </cell>
        </row>
        <row r="2874">
          <cell r="D2874" t="str">
            <v>060016250200</v>
          </cell>
          <cell r="E2874" t="str">
            <v>RIDUZIONE FL 250 200     GHISA</v>
          </cell>
        </row>
        <row r="2875">
          <cell r="D2875" t="str">
            <v>060016300250</v>
          </cell>
          <cell r="E2875" t="str">
            <v>RIDUZIONE FL 300 250     GHISA</v>
          </cell>
        </row>
        <row r="2876">
          <cell r="D2876" t="str">
            <v>060020060</v>
          </cell>
          <cell r="E2876" t="str">
            <v>CURVA 2BICCH.DN60  90ø   GHISA</v>
          </cell>
        </row>
        <row r="2877">
          <cell r="D2877" t="str">
            <v>060020080</v>
          </cell>
          <cell r="E2877" t="str">
            <v>CURVA 2BICCH.DN80  90ø   GHISA</v>
          </cell>
        </row>
        <row r="2878">
          <cell r="D2878" t="str">
            <v>060020100</v>
          </cell>
          <cell r="E2878" t="str">
            <v>CURVA 2BICCH.DN100 90ø   GHISA</v>
          </cell>
        </row>
        <row r="2879">
          <cell r="D2879" t="str">
            <v>060020125</v>
          </cell>
          <cell r="E2879" t="str">
            <v>CURVA 2BICCH.DN125 90ø   GHISA</v>
          </cell>
        </row>
        <row r="2880">
          <cell r="D2880" t="str">
            <v>060020150</v>
          </cell>
          <cell r="E2880" t="str">
            <v>CURVA 2BICCH.DN150 90ø   GHISA</v>
          </cell>
        </row>
        <row r="2881">
          <cell r="D2881" t="str">
            <v>060020200</v>
          </cell>
          <cell r="E2881" t="str">
            <v>CURVA 2BICCH.DN200  90ø  GHISA</v>
          </cell>
        </row>
        <row r="2882">
          <cell r="D2882" t="str">
            <v>060020250</v>
          </cell>
          <cell r="E2882" t="str">
            <v>CURVA 2BICCH.DN250  90ø  GHISA</v>
          </cell>
        </row>
        <row r="2883">
          <cell r="D2883" t="str">
            <v>060021060</v>
          </cell>
          <cell r="E2883" t="str">
            <v>CURVA 2BICCH.DN60  11ø   GHISA</v>
          </cell>
        </row>
        <row r="2884">
          <cell r="D2884" t="str">
            <v>060021080</v>
          </cell>
          <cell r="E2884" t="str">
            <v>CURVA 2BICCH.DN80  11ø   GHISA</v>
          </cell>
        </row>
        <row r="2885">
          <cell r="D2885" t="str">
            <v>060021100</v>
          </cell>
          <cell r="E2885" t="str">
            <v>CURVA 2BICCH.DN100 11ø   GHISA</v>
          </cell>
        </row>
        <row r="2886">
          <cell r="D2886" t="str">
            <v>060021125</v>
          </cell>
          <cell r="E2886" t="str">
            <v>CURVA 2BICCH.DN125 11ø   GHISA</v>
          </cell>
        </row>
        <row r="2887">
          <cell r="D2887" t="str">
            <v>060021150</v>
          </cell>
          <cell r="E2887" t="str">
            <v>CURVA 2BICCH.DN150 11ø   GHISA</v>
          </cell>
        </row>
        <row r="2888">
          <cell r="D2888" t="str">
            <v>060021200</v>
          </cell>
          <cell r="E2888" t="str">
            <v>CURVA 2BICCH.DN200 11ø   GHISA</v>
          </cell>
        </row>
        <row r="2889">
          <cell r="D2889" t="str">
            <v>060021250</v>
          </cell>
          <cell r="E2889" t="str">
            <v>CURVA 2BICCH.DN250 11ø   GHISA</v>
          </cell>
        </row>
        <row r="2890">
          <cell r="D2890" t="str">
            <v>060022060</v>
          </cell>
          <cell r="E2890" t="str">
            <v>CURVA 2BICCH. DN60  22ø  GHISA</v>
          </cell>
        </row>
        <row r="2891">
          <cell r="D2891" t="str">
            <v>060022080</v>
          </cell>
          <cell r="E2891" t="str">
            <v>CURVA 2BICCH. DN80  22ø  GHISA</v>
          </cell>
        </row>
        <row r="2892">
          <cell r="D2892" t="str">
            <v>060022100</v>
          </cell>
          <cell r="E2892" t="str">
            <v>CURVA 2BICCH. DN100 22ø  GHISA</v>
          </cell>
        </row>
        <row r="2893">
          <cell r="D2893" t="str">
            <v>060022125</v>
          </cell>
          <cell r="E2893" t="str">
            <v>CURVA 2BICCH. DN125 22ø  GHISA</v>
          </cell>
        </row>
        <row r="2894">
          <cell r="D2894" t="str">
            <v>060022150</v>
          </cell>
          <cell r="E2894" t="str">
            <v>CURVA 2BICCH. DN150 22ø  GHISA</v>
          </cell>
        </row>
        <row r="2895">
          <cell r="D2895" t="str">
            <v>060022200</v>
          </cell>
          <cell r="E2895" t="str">
            <v>CURVA 2BICCH. DN200 22ø  GHISA</v>
          </cell>
        </row>
        <row r="2896">
          <cell r="D2896" t="str">
            <v>060022250</v>
          </cell>
          <cell r="E2896" t="str">
            <v>CURVA 2BICCH. DN250 22ø  GHISA</v>
          </cell>
        </row>
        <row r="2897">
          <cell r="D2897" t="str">
            <v>060023060</v>
          </cell>
          <cell r="E2897" t="str">
            <v>CURVA 2BICCH.DN60  45ø   GHISA</v>
          </cell>
        </row>
        <row r="2898">
          <cell r="D2898" t="str">
            <v>060023080</v>
          </cell>
          <cell r="E2898" t="str">
            <v>CURVA 2BICCH.DN80  45ø   GHISA</v>
          </cell>
        </row>
        <row r="2899">
          <cell r="D2899" t="str">
            <v>060023100</v>
          </cell>
          <cell r="E2899" t="str">
            <v>CURVA 2BICCH.DN100 45ø   GHISA</v>
          </cell>
        </row>
        <row r="2900">
          <cell r="D2900" t="str">
            <v>060023125</v>
          </cell>
          <cell r="E2900" t="str">
            <v>CURVA 2BICCH.DN125 45ø   GHISA</v>
          </cell>
        </row>
        <row r="2901">
          <cell r="D2901" t="str">
            <v>060023150</v>
          </cell>
          <cell r="E2901" t="str">
            <v>CURVA 2BICCH.DN150 45ø   GHISA</v>
          </cell>
        </row>
        <row r="2902">
          <cell r="D2902" t="str">
            <v>060023200</v>
          </cell>
          <cell r="E2902" t="str">
            <v>CURVA 2BICCH.DN200 45ø   GHISA</v>
          </cell>
        </row>
        <row r="2903">
          <cell r="D2903" t="str">
            <v>060023250</v>
          </cell>
          <cell r="E2903" t="str">
            <v>CURVA 2BICCH.DN250 45ø   GHISA</v>
          </cell>
        </row>
        <row r="2904">
          <cell r="D2904" t="str">
            <v>060024060</v>
          </cell>
          <cell r="E2904" t="str">
            <v>IMBOCCO GHISA PN10  DN60</v>
          </cell>
        </row>
        <row r="2905">
          <cell r="D2905" t="str">
            <v>060024080</v>
          </cell>
          <cell r="E2905" t="str">
            <v>IMBOCCO GHISA PN10  DN80</v>
          </cell>
        </row>
        <row r="2906">
          <cell r="D2906" t="str">
            <v>060024100</v>
          </cell>
          <cell r="E2906" t="str">
            <v>IMBOCCO GHISA PN10  DN100</v>
          </cell>
        </row>
        <row r="2907">
          <cell r="D2907" t="str">
            <v>060024125</v>
          </cell>
          <cell r="E2907" t="str">
            <v>IMBOCCO GHISA PN10  DN125</v>
          </cell>
        </row>
        <row r="2908">
          <cell r="D2908" t="str">
            <v>060024150</v>
          </cell>
          <cell r="E2908" t="str">
            <v>IMBOCCO GHISA PN10  DN150</v>
          </cell>
        </row>
        <row r="2909">
          <cell r="D2909" t="str">
            <v>060024200</v>
          </cell>
          <cell r="E2909" t="str">
            <v>IMBOCCO GHISA PN10  DN200</v>
          </cell>
        </row>
        <row r="2910">
          <cell r="D2910" t="str">
            <v>060024250</v>
          </cell>
          <cell r="E2910"/>
        </row>
        <row r="2911">
          <cell r="D2911" t="str">
            <v>060025076</v>
          </cell>
          <cell r="E2911" t="str">
            <v>TAZZA FL IN GHISA DN 65</v>
          </cell>
        </row>
        <row r="2912">
          <cell r="D2912" t="str">
            <v>060025114</v>
          </cell>
          <cell r="E2912" t="str">
            <v>TAZZA FL IN GHISA DN 100</v>
          </cell>
        </row>
        <row r="2913">
          <cell r="D2913" t="str">
            <v>060025168</v>
          </cell>
          <cell r="E2913" t="str">
            <v>TAZZA FL IN GHISA DN 150</v>
          </cell>
        </row>
        <row r="2914">
          <cell r="D2914" t="str">
            <v>060025219</v>
          </cell>
          <cell r="E2914" t="str">
            <v>TAZZA FL IN GHISA DN 200</v>
          </cell>
        </row>
        <row r="2915">
          <cell r="D2915" t="str">
            <v>060025273</v>
          </cell>
          <cell r="E2915" t="str">
            <v>TAZZA FL IN GHISA DN 250</v>
          </cell>
        </row>
        <row r="2916">
          <cell r="D2916" t="str">
            <v>060030065</v>
          </cell>
          <cell r="E2916" t="str">
            <v>GIUNTO BOUT C/FLANGIA DN65</v>
          </cell>
        </row>
        <row r="2917">
          <cell r="D2917" t="str">
            <v>060030088</v>
          </cell>
          <cell r="E2917" t="str">
            <v>GIUNTO BOUT C/FLANGIA DN80</v>
          </cell>
        </row>
        <row r="2918">
          <cell r="D2918" t="str">
            <v>060030100</v>
          </cell>
          <cell r="E2918" t="str">
            <v>GIUNTO BOUT C/FLANGIA DN100</v>
          </cell>
        </row>
        <row r="2919">
          <cell r="D2919" t="str">
            <v>060030125</v>
          </cell>
          <cell r="E2919" t="str">
            <v>GIUNTO BOUT C/FLANGIA DN125</v>
          </cell>
        </row>
        <row r="2920">
          <cell r="D2920" t="str">
            <v>060030150</v>
          </cell>
          <cell r="E2920" t="str">
            <v>GIUNTO BOUT C/FLANGIA DN150</v>
          </cell>
        </row>
        <row r="2921">
          <cell r="D2921" t="str">
            <v>060030200</v>
          </cell>
          <cell r="E2921" t="str">
            <v>GIUNTO BOUT C/FLANGIA DN200</v>
          </cell>
        </row>
        <row r="2922">
          <cell r="D2922" t="str">
            <v>060030250</v>
          </cell>
          <cell r="E2922" t="str">
            <v>GIUNTO BOUT C/FLANGIA DN250</v>
          </cell>
        </row>
        <row r="2923">
          <cell r="D2923" t="str">
            <v>070002017</v>
          </cell>
          <cell r="E2923" t="str">
            <v>RB 1800 3/8            VALVOLA</v>
          </cell>
        </row>
        <row r="2924">
          <cell r="D2924" t="str">
            <v>070002021</v>
          </cell>
          <cell r="E2924" t="str">
            <v>RB 1800 1/2            VALVOLA</v>
          </cell>
        </row>
        <row r="2925">
          <cell r="D2925" t="str">
            <v>070002026</v>
          </cell>
          <cell r="E2925" t="str">
            <v>RB 1800 3/4            VALVOLA</v>
          </cell>
        </row>
        <row r="2926">
          <cell r="D2926" t="str">
            <v>070002033</v>
          </cell>
          <cell r="E2926" t="str">
            <v>RB 1800 1              VALVOLA</v>
          </cell>
        </row>
        <row r="2927">
          <cell r="D2927" t="str">
            <v>070002042</v>
          </cell>
          <cell r="E2927" t="str">
            <v>RB 1800 1.1/4          VALVOLA</v>
          </cell>
        </row>
        <row r="2928">
          <cell r="D2928" t="str">
            <v>070002048</v>
          </cell>
          <cell r="E2928" t="str">
            <v>RB 1800 1.1/2          VALVOLA</v>
          </cell>
        </row>
        <row r="2929">
          <cell r="D2929" t="str">
            <v>070002060</v>
          </cell>
          <cell r="E2929" t="str">
            <v>RB 1800 2              VALVOLA</v>
          </cell>
        </row>
        <row r="2930">
          <cell r="D2930" t="str">
            <v>070003026</v>
          </cell>
          <cell r="E2930" t="str">
            <v>RB PROLUNGA 3/4-1</v>
          </cell>
        </row>
        <row r="2931">
          <cell r="D2931" t="str">
            <v>070003042</v>
          </cell>
          <cell r="E2931" t="str">
            <v>RB PROLUNGA 1.1/4-1.1/2</v>
          </cell>
        </row>
        <row r="2932">
          <cell r="D2932" t="str">
            <v>070003060</v>
          </cell>
          <cell r="E2932" t="str">
            <v>RB PROLUNGA  2</v>
          </cell>
        </row>
        <row r="2933">
          <cell r="D2933" t="str">
            <v>070008026</v>
          </cell>
          <cell r="E2933" t="str">
            <v>RB 1880 3/4            VALVOLA</v>
          </cell>
        </row>
        <row r="2934">
          <cell r="D2934" t="str">
            <v>070008033</v>
          </cell>
          <cell r="E2934" t="str">
            <v>RB 1880 1              VALVOLA</v>
          </cell>
        </row>
        <row r="2935">
          <cell r="D2935" t="str">
            <v>070010005010</v>
          </cell>
          <cell r="E2935" t="str">
            <v>RACI GUAINA ESPANSIT 5-10</v>
          </cell>
        </row>
        <row r="2936">
          <cell r="D2936" t="str">
            <v>070010014</v>
          </cell>
          <cell r="E2936" t="str">
            <v>RB 2300 1/4            VALVOLA</v>
          </cell>
        </row>
        <row r="2937">
          <cell r="D2937" t="str">
            <v>070010017</v>
          </cell>
          <cell r="E2937" t="str">
            <v>RB 2300 3/8            VALVOLA</v>
          </cell>
        </row>
        <row r="2938">
          <cell r="D2938" t="str">
            <v>070010021</v>
          </cell>
          <cell r="E2938" t="str">
            <v>RB 2300 1/2            VALVOLA</v>
          </cell>
        </row>
        <row r="2939">
          <cell r="D2939" t="str">
            <v>070010026</v>
          </cell>
          <cell r="E2939" t="str">
            <v>RB 2300 3/4            VALVOLA</v>
          </cell>
        </row>
        <row r="2940">
          <cell r="D2940" t="str">
            <v>070010033</v>
          </cell>
          <cell r="E2940" t="str">
            <v>RB 2300 1              VALVOLA</v>
          </cell>
        </row>
        <row r="2941">
          <cell r="D2941" t="str">
            <v>070010042</v>
          </cell>
          <cell r="E2941" t="str">
            <v>RB 2300 1.1/4          VALVOLA</v>
          </cell>
        </row>
        <row r="2942">
          <cell r="D2942" t="str">
            <v>070010048</v>
          </cell>
          <cell r="E2942" t="str">
            <v>RB 2300 1.1/2          VALVOLA</v>
          </cell>
        </row>
        <row r="2943">
          <cell r="D2943" t="str">
            <v>070010060</v>
          </cell>
          <cell r="E2943" t="str">
            <v>RB 2300 2              VALVOLA</v>
          </cell>
        </row>
        <row r="2944">
          <cell r="D2944" t="str">
            <v>070010076</v>
          </cell>
          <cell r="E2944" t="str">
            <v>RB 2300 2.1/2          VALVOLA</v>
          </cell>
        </row>
        <row r="2945">
          <cell r="D2945" t="str">
            <v>070010088</v>
          </cell>
          <cell r="E2945" t="str">
            <v>RB 2300 3              VALVOLA</v>
          </cell>
        </row>
        <row r="2946">
          <cell r="D2946" t="str">
            <v>070010114</v>
          </cell>
          <cell r="E2946" t="str">
            <v>RB 2300 4              VALVOLA</v>
          </cell>
        </row>
        <row r="2947">
          <cell r="D2947" t="str">
            <v>070012014</v>
          </cell>
          <cell r="E2947" t="str">
            <v>RB 2301/1701  1/4      VALVOLA</v>
          </cell>
        </row>
        <row r="2948">
          <cell r="D2948" t="str">
            <v>070012017</v>
          </cell>
          <cell r="E2948" t="str">
            <v>RB 2301/1701  3/8      VALVOLA</v>
          </cell>
        </row>
        <row r="2949">
          <cell r="D2949" t="str">
            <v>070012021</v>
          </cell>
          <cell r="E2949" t="str">
            <v>RB 2301 1/2            VALVOLA</v>
          </cell>
        </row>
        <row r="2950">
          <cell r="D2950" t="str">
            <v>070012026</v>
          </cell>
          <cell r="E2950" t="str">
            <v>RB 2301 3/4            VALVOLA</v>
          </cell>
        </row>
        <row r="2951">
          <cell r="D2951" t="str">
            <v>070012033</v>
          </cell>
          <cell r="E2951" t="str">
            <v>RB 2301 1              VALVOLA</v>
          </cell>
        </row>
        <row r="2952">
          <cell r="D2952" t="str">
            <v>070012042</v>
          </cell>
          <cell r="E2952" t="str">
            <v>RB 2301 1.1/4          VALVOLA</v>
          </cell>
        </row>
        <row r="2953">
          <cell r="D2953" t="str">
            <v>070012048</v>
          </cell>
          <cell r="E2953" t="str">
            <v>RB 2301 1.1/2          VALVOLA</v>
          </cell>
        </row>
        <row r="2954">
          <cell r="D2954" t="str">
            <v>070014014</v>
          </cell>
          <cell r="E2954" t="str">
            <v>RB 2320 1/4            VALVOLA</v>
          </cell>
        </row>
        <row r="2955">
          <cell r="D2955" t="str">
            <v>070014017</v>
          </cell>
          <cell r="E2955" t="str">
            <v>RB 2320 3/8            VALVOLA</v>
          </cell>
        </row>
        <row r="2956">
          <cell r="D2956" t="str">
            <v>070014021</v>
          </cell>
          <cell r="E2956" t="str">
            <v>RB 2320 1/2            VALVOLA</v>
          </cell>
        </row>
        <row r="2957">
          <cell r="D2957" t="str">
            <v>070014026</v>
          </cell>
          <cell r="E2957" t="str">
            <v>RB 2320 3/4            VALVOLA</v>
          </cell>
        </row>
        <row r="2958">
          <cell r="D2958" t="str">
            <v>070014033</v>
          </cell>
          <cell r="E2958" t="str">
            <v>RB 2320 1              VALVOLA</v>
          </cell>
        </row>
        <row r="2959">
          <cell r="D2959" t="str">
            <v>070016017</v>
          </cell>
          <cell r="E2959" t="str">
            <v>RB 2700 3/8            VALVOLA</v>
          </cell>
        </row>
        <row r="2960">
          <cell r="D2960" t="str">
            <v>070016021</v>
          </cell>
          <cell r="E2960" t="str">
            <v>RB 2700 1/2            VALVOLA</v>
          </cell>
        </row>
        <row r="2961">
          <cell r="D2961" t="str">
            <v>070016026</v>
          </cell>
          <cell r="E2961" t="str">
            <v>RB 2700 3/4            VALVOLA</v>
          </cell>
        </row>
        <row r="2962">
          <cell r="D2962" t="str">
            <v>070016033</v>
          </cell>
          <cell r="E2962" t="str">
            <v>RB 2700 1              VALVOLA</v>
          </cell>
        </row>
        <row r="2963">
          <cell r="D2963" t="str">
            <v>070016042</v>
          </cell>
          <cell r="E2963" t="str">
            <v>RB 2700 1.1/4          VALVOLA</v>
          </cell>
        </row>
        <row r="2964">
          <cell r="D2964" t="str">
            <v>070016048</v>
          </cell>
          <cell r="E2964" t="str">
            <v>RB 2700 1.1/2          VALVOLA</v>
          </cell>
        </row>
        <row r="2965">
          <cell r="D2965" t="str">
            <v>070016060</v>
          </cell>
          <cell r="E2965" t="str">
            <v>RB 2700 2              VALVOLA</v>
          </cell>
        </row>
        <row r="2966">
          <cell r="D2966" t="str">
            <v>070018026</v>
          </cell>
          <cell r="E2966" t="str">
            <v>RB 2770 3/4            VALVOLA</v>
          </cell>
        </row>
        <row r="2967">
          <cell r="D2967" t="str">
            <v>070018033</v>
          </cell>
          <cell r="E2967" t="str">
            <v>RB 2770 1              VALVOLA</v>
          </cell>
        </row>
        <row r="2968">
          <cell r="D2968" t="str">
            <v>070018042</v>
          </cell>
          <cell r="E2968" t="str">
            <v>RB 2770 1.1/4          VALVOLA</v>
          </cell>
        </row>
        <row r="2969">
          <cell r="D2969" t="str">
            <v>070018048</v>
          </cell>
          <cell r="E2969" t="str">
            <v>RB 2770 1.1/2          VALVOLA</v>
          </cell>
        </row>
        <row r="2970">
          <cell r="D2970" t="str">
            <v>070018060</v>
          </cell>
          <cell r="E2970" t="str">
            <v>RB 2770 2              VALVOLA</v>
          </cell>
        </row>
        <row r="2971">
          <cell r="D2971" t="str">
            <v>070018076</v>
          </cell>
          <cell r="E2971" t="str">
            <v>RB 2770 2.1/2          VALVOLA</v>
          </cell>
        </row>
        <row r="2972">
          <cell r="D2972" t="str">
            <v>070018088</v>
          </cell>
          <cell r="E2972" t="str">
            <v>RB 2770 3              VALVOLA</v>
          </cell>
        </row>
        <row r="2973">
          <cell r="D2973" t="str">
            <v>070018114</v>
          </cell>
          <cell r="E2973" t="str">
            <v>RB 2770 4              VALVOLA</v>
          </cell>
        </row>
        <row r="2974">
          <cell r="D2974" t="str">
            <v>070019033</v>
          </cell>
          <cell r="E2974" t="str">
            <v>RB 2771  1"            VALVOLA</v>
          </cell>
        </row>
        <row r="2975">
          <cell r="D2975" t="str">
            <v>070019042</v>
          </cell>
          <cell r="E2975" t="str">
            <v>RB 2771  1.1/4         VALVOLA</v>
          </cell>
        </row>
        <row r="2976">
          <cell r="D2976" t="str">
            <v>070019048</v>
          </cell>
          <cell r="E2976" t="str">
            <v>RB 2771  1.1/2         VALVOLA</v>
          </cell>
        </row>
        <row r="2977">
          <cell r="D2977" t="str">
            <v>070019060</v>
          </cell>
          <cell r="E2977" t="str">
            <v>RB 2771  2"            VALVOLA</v>
          </cell>
        </row>
        <row r="2978">
          <cell r="D2978" t="str">
            <v>070020017</v>
          </cell>
          <cell r="E2978" t="str">
            <v>RB 1700 3/8            VALVOLA</v>
          </cell>
        </row>
        <row r="2979">
          <cell r="D2979" t="str">
            <v>070020021</v>
          </cell>
          <cell r="E2979" t="str">
            <v>RB 1700 1/2            VALVOLA</v>
          </cell>
        </row>
        <row r="2980">
          <cell r="D2980" t="str">
            <v>070020026</v>
          </cell>
          <cell r="E2980" t="str">
            <v>RB 1700 3/4            VALVOLA</v>
          </cell>
        </row>
        <row r="2981">
          <cell r="D2981" t="str">
            <v>070020033</v>
          </cell>
          <cell r="E2981" t="str">
            <v>RB 1700 1              VALVOLA</v>
          </cell>
        </row>
        <row r="2982">
          <cell r="D2982" t="str">
            <v>070020042</v>
          </cell>
          <cell r="E2982" t="str">
            <v>RB 1700 1.1/4          VALVOLA</v>
          </cell>
        </row>
        <row r="2983">
          <cell r="D2983" t="str">
            <v>070020048</v>
          </cell>
          <cell r="E2983" t="str">
            <v>RB 1700 1.1/2          VALVOLA</v>
          </cell>
        </row>
        <row r="2984">
          <cell r="D2984" t="str">
            <v>070020060</v>
          </cell>
          <cell r="E2984" t="str">
            <v>RB 1700 2              VALVOLA</v>
          </cell>
        </row>
        <row r="2985">
          <cell r="D2985" t="str">
            <v>070021021</v>
          </cell>
          <cell r="E2985" t="str">
            <v>RB 1780 1/2    VALVOLA P.T. FF</v>
          </cell>
        </row>
        <row r="2986">
          <cell r="D2986" t="str">
            <v>070021026</v>
          </cell>
          <cell r="E2986" t="str">
            <v>RB 1780 3/4    VALVOLA P.T. FF</v>
          </cell>
        </row>
        <row r="2987">
          <cell r="D2987" t="str">
            <v>070021033</v>
          </cell>
          <cell r="E2987" t="str">
            <v>RB 1780 1      VALVOLA P.T. FF</v>
          </cell>
        </row>
        <row r="2988">
          <cell r="D2988" t="str">
            <v>070021042</v>
          </cell>
          <cell r="E2988" t="str">
            <v>RB 1780 1.1/4  VALVOLA P.T. FF</v>
          </cell>
        </row>
        <row r="2989">
          <cell r="D2989" t="str">
            <v>070021048</v>
          </cell>
          <cell r="E2989" t="str">
            <v>RB 1780 1.1/2  VALVOLA P.T. FF</v>
          </cell>
        </row>
        <row r="2990">
          <cell r="D2990" t="str">
            <v>070021060</v>
          </cell>
          <cell r="E2990" t="str">
            <v>RB 1780 2      VALVOLA P.T. FF</v>
          </cell>
        </row>
        <row r="2991">
          <cell r="D2991" t="str">
            <v>070022026</v>
          </cell>
          <cell r="E2991" t="str">
            <v>RB 2780  3/4    VALV.CAPPUCCIO</v>
          </cell>
        </row>
        <row r="2992">
          <cell r="D2992" t="str">
            <v>070022033</v>
          </cell>
          <cell r="E2992" t="str">
            <v>RB 2780  1"     VALV.CAPPUCCIO</v>
          </cell>
        </row>
        <row r="2993">
          <cell r="D2993" t="str">
            <v>070022042</v>
          </cell>
          <cell r="E2993" t="str">
            <v>RB 2780  1.1/4  VALV.CAPPUCCIO</v>
          </cell>
        </row>
        <row r="2994">
          <cell r="D2994" t="str">
            <v>070022048</v>
          </cell>
          <cell r="E2994" t="str">
            <v>RB 2780  1.1/2  VALV.CAPPUCCIO</v>
          </cell>
        </row>
        <row r="2995">
          <cell r="D2995" t="str">
            <v>070022060</v>
          </cell>
          <cell r="E2995" t="str">
            <v>RB 2780  2"     VALV.CAPPUCCIO</v>
          </cell>
        </row>
        <row r="2996">
          <cell r="D2996" t="str">
            <v>070022088</v>
          </cell>
          <cell r="E2996" t="str">
            <v>RB 2780  3"     VALV.CAPPUCCIO</v>
          </cell>
        </row>
        <row r="2997">
          <cell r="D2997" t="str">
            <v>070022114</v>
          </cell>
          <cell r="E2997" t="str">
            <v>RB 2780  4"     VALV.CAPPUCCIO</v>
          </cell>
        </row>
        <row r="2998">
          <cell r="D2998" t="str">
            <v>070024017</v>
          </cell>
          <cell r="E2998" t="str">
            <v>RB 3830 3/8 VALVOLA MINISFE FF</v>
          </cell>
        </row>
        <row r="2999">
          <cell r="D2999" t="str">
            <v>070024021</v>
          </cell>
          <cell r="E2999" t="str">
            <v>RB 3830 1/2 VALVOLA MINISFE FF</v>
          </cell>
        </row>
        <row r="3000">
          <cell r="D3000" t="str">
            <v>070026017</v>
          </cell>
          <cell r="E3000" t="str">
            <v>RB 3831 3/8 VALVOLA MINISFE MF</v>
          </cell>
        </row>
        <row r="3001">
          <cell r="D3001" t="str">
            <v>070026021</v>
          </cell>
          <cell r="E3001" t="str">
            <v>RB 3831 1/2 VALVOLA MINISFE MF</v>
          </cell>
        </row>
        <row r="3002">
          <cell r="D3002" t="str">
            <v>070026033</v>
          </cell>
          <cell r="E3002" t="str">
            <v>RB 2780  1"     VALV.CAPPUCCIO</v>
          </cell>
        </row>
        <row r="3003">
          <cell r="D3003" t="str">
            <v>070028021</v>
          </cell>
          <cell r="E3003" t="str">
            <v>RB 4604 1/2            VALVOLA</v>
          </cell>
        </row>
        <row r="3004">
          <cell r="D3004" t="str">
            <v>070028026</v>
          </cell>
          <cell r="E3004" t="str">
            <v>RB 4604 3/4            VALVOLA</v>
          </cell>
        </row>
        <row r="3005">
          <cell r="D3005" t="str">
            <v>070028033</v>
          </cell>
          <cell r="E3005" t="str">
            <v>RB 4604 1              VALVOLA</v>
          </cell>
        </row>
        <row r="3006">
          <cell r="D3006" t="str">
            <v>070028042</v>
          </cell>
          <cell r="E3006" t="str">
            <v>RB 4604 1.1/4          VALVOLA</v>
          </cell>
        </row>
        <row r="3007">
          <cell r="D3007" t="str">
            <v>070030014</v>
          </cell>
          <cell r="E3007" t="str">
            <v>RB 9000 1/4            VALVOLA</v>
          </cell>
        </row>
        <row r="3008">
          <cell r="D3008" t="str">
            <v>070030017</v>
          </cell>
          <cell r="E3008" t="str">
            <v>RB 9000 3/8            VALVOLA</v>
          </cell>
        </row>
        <row r="3009">
          <cell r="D3009" t="str">
            <v>070030021</v>
          </cell>
          <cell r="E3009" t="str">
            <v>RB 9000 1/2            VALVOLA</v>
          </cell>
        </row>
        <row r="3010">
          <cell r="D3010" t="str">
            <v>070030026</v>
          </cell>
          <cell r="E3010" t="str">
            <v>RB 9000 3/4            VALVOLA</v>
          </cell>
        </row>
        <row r="3011">
          <cell r="D3011" t="str">
            <v>070030033</v>
          </cell>
          <cell r="E3011" t="str">
            <v>RB 9000 1              VALVOLA</v>
          </cell>
        </row>
        <row r="3012">
          <cell r="D3012" t="str">
            <v>070032014</v>
          </cell>
          <cell r="E3012" t="str">
            <v>RB 9001 1/4            VALVOLA</v>
          </cell>
        </row>
        <row r="3013">
          <cell r="D3013" t="str">
            <v>070032017</v>
          </cell>
          <cell r="E3013" t="str">
            <v>RB 9001 3/8            VALVOLA</v>
          </cell>
        </row>
        <row r="3014">
          <cell r="D3014" t="str">
            <v>070032021</v>
          </cell>
          <cell r="E3014" t="str">
            <v>RB 9001 1/2            VALVOLA</v>
          </cell>
        </row>
        <row r="3015">
          <cell r="D3015" t="str">
            <v>070032026</v>
          </cell>
          <cell r="E3015" t="str">
            <v>RB 9001 3/4            VALVOLA</v>
          </cell>
        </row>
        <row r="3016">
          <cell r="D3016" t="str">
            <v>070032033</v>
          </cell>
          <cell r="E3016" t="str">
            <v>RB 9001 1              VALVOLA</v>
          </cell>
        </row>
        <row r="3017">
          <cell r="D3017" t="str">
            <v>070034014</v>
          </cell>
          <cell r="E3017" t="str">
            <v>RB 9010 1/4            VALVOLA</v>
          </cell>
        </row>
        <row r="3018">
          <cell r="D3018" t="str">
            <v>070034021</v>
          </cell>
          <cell r="E3018" t="str">
            <v>RB 9010 1/2            VALVOLA</v>
          </cell>
        </row>
        <row r="3019">
          <cell r="D3019" t="str">
            <v>070034026</v>
          </cell>
          <cell r="E3019" t="str">
            <v>RB 9010 3/4            VALVOLA</v>
          </cell>
        </row>
        <row r="3020">
          <cell r="D3020" t="str">
            <v>070034033</v>
          </cell>
          <cell r="E3020" t="str">
            <v>RB 9010 1              VALVOLA</v>
          </cell>
        </row>
        <row r="3021">
          <cell r="D3021" t="str">
            <v>070034042</v>
          </cell>
          <cell r="E3021" t="str">
            <v>RB 9010 1.1/4          VALVOLA</v>
          </cell>
        </row>
        <row r="3022">
          <cell r="D3022" t="str">
            <v>070034048</v>
          </cell>
          <cell r="E3022" t="str">
            <v>RB 9010 1.1/2          VALVOLA</v>
          </cell>
        </row>
        <row r="3023">
          <cell r="D3023" t="str">
            <v>070034060</v>
          </cell>
          <cell r="E3023" t="str">
            <v>RB 9010 2              VALVOLA</v>
          </cell>
        </row>
        <row r="3024">
          <cell r="D3024" t="str">
            <v>070034076</v>
          </cell>
          <cell r="E3024" t="str">
            <v>RB 9010 2.1/2          VALVOLA</v>
          </cell>
        </row>
        <row r="3025">
          <cell r="D3025" t="str">
            <v>070034088</v>
          </cell>
          <cell r="E3025" t="str">
            <v>RB 9010 3              VALVOLA</v>
          </cell>
        </row>
        <row r="3026">
          <cell r="D3026" t="str">
            <v>070034114</v>
          </cell>
          <cell r="E3026" t="str">
            <v>RB 9010 4              VALVOLA</v>
          </cell>
        </row>
        <row r="3027">
          <cell r="D3027" t="str">
            <v>070036021</v>
          </cell>
          <cell r="E3027" t="str">
            <v>RB 9011 1/2            VALVOLA</v>
          </cell>
        </row>
        <row r="3028">
          <cell r="D3028" t="str">
            <v>070036026</v>
          </cell>
          <cell r="E3028" t="str">
            <v>RB 9011 3/4            VALVOLA</v>
          </cell>
        </row>
        <row r="3029">
          <cell r="D3029" t="str">
            <v>070036033</v>
          </cell>
          <cell r="E3029" t="str">
            <v>RB 9011 1              VALVOLA</v>
          </cell>
        </row>
        <row r="3030">
          <cell r="D3030" t="str">
            <v>070036048</v>
          </cell>
          <cell r="E3030" t="str">
            <v>RB 9011 1.1/2          VALVOLA</v>
          </cell>
        </row>
        <row r="3031">
          <cell r="D3031" t="str">
            <v>070036060</v>
          </cell>
          <cell r="E3031" t="str">
            <v>RB 9011 2              VALVOLA</v>
          </cell>
        </row>
        <row r="3032">
          <cell r="D3032" t="str">
            <v>070037026</v>
          </cell>
          <cell r="E3032" t="str">
            <v>RB 9045 3/4            VALVOLA</v>
          </cell>
        </row>
        <row r="3033">
          <cell r="D3033" t="str">
            <v>070038014011</v>
          </cell>
          <cell r="E3033" t="str">
            <v>RB 9021 1/4 11         VALVOLA</v>
          </cell>
        </row>
        <row r="3034">
          <cell r="D3034" t="str">
            <v>070038021009</v>
          </cell>
          <cell r="E3034" t="str">
            <v>RB 9021 1/2 9          VALVOLA</v>
          </cell>
        </row>
        <row r="3035">
          <cell r="D3035" t="str">
            <v>070039026</v>
          </cell>
          <cell r="E3035" t="str">
            <v>RB 9044 3/4            VALVOLA</v>
          </cell>
        </row>
        <row r="3036">
          <cell r="D3036" t="str">
            <v>070039033</v>
          </cell>
          <cell r="E3036" t="str">
            <v>RB 9044 1              VALVOLA</v>
          </cell>
        </row>
        <row r="3037">
          <cell r="D3037" t="str">
            <v>070039042</v>
          </cell>
          <cell r="E3037" t="str">
            <v>RB 9044 1.1/4          VALVOLA</v>
          </cell>
        </row>
        <row r="3038">
          <cell r="D3038" t="str">
            <v>070039048</v>
          </cell>
          <cell r="E3038" t="str">
            <v>RB 9044 1.1/2          VALVOLA</v>
          </cell>
        </row>
        <row r="3039">
          <cell r="D3039" t="str">
            <v>070039060</v>
          </cell>
          <cell r="E3039" t="str">
            <v>RB 9044 2              VALVOLA</v>
          </cell>
        </row>
        <row r="3040">
          <cell r="D3040" t="str">
            <v>070039076</v>
          </cell>
          <cell r="E3040" t="str">
            <v>RB 9044 2.1/2          VALVOLA</v>
          </cell>
        </row>
        <row r="3041">
          <cell r="D3041" t="str">
            <v>070039088</v>
          </cell>
          <cell r="E3041" t="str">
            <v>RB 9044 3              VALVOLA</v>
          </cell>
        </row>
        <row r="3042">
          <cell r="D3042" t="str">
            <v>070039114</v>
          </cell>
          <cell r="E3042" t="str">
            <v>RB 9044 4              VALVOLA</v>
          </cell>
        </row>
        <row r="3043">
          <cell r="D3043" t="str">
            <v>070040026</v>
          </cell>
          <cell r="E3043" t="str">
            <v>RB 9465 3/4X1.1/4 MENSOLA CONT</v>
          </cell>
        </row>
        <row r="3044">
          <cell r="D3044" t="str">
            <v>070040033</v>
          </cell>
          <cell r="E3044" t="str">
            <v>RB 9465 1X1.1/4 MENSOLA CONTAT</v>
          </cell>
        </row>
        <row r="3045">
          <cell r="D3045" t="str">
            <v>070041021</v>
          </cell>
          <cell r="E3045" t="str">
            <v>RB 9086 1/2 1/2 MF     VALVOLA</v>
          </cell>
        </row>
        <row r="3046">
          <cell r="D3046" t="str">
            <v>070041042</v>
          </cell>
          <cell r="E3046" t="str">
            <v>RB 9054 1.1/4          VALVOLA</v>
          </cell>
        </row>
        <row r="3047">
          <cell r="D3047" t="str">
            <v>070041048</v>
          </cell>
          <cell r="E3047" t="str">
            <v>RB 9054 1.1/2          VALVOLA</v>
          </cell>
        </row>
        <row r="3048">
          <cell r="D3048" t="str">
            <v>070042021</v>
          </cell>
          <cell r="E3048" t="str">
            <v>RB 9087 1/2 1/2 MM     VALVOLA</v>
          </cell>
        </row>
        <row r="3049">
          <cell r="D3049" t="str">
            <v>070042033</v>
          </cell>
          <cell r="E3049" t="str">
            <v>RB 1500 1           VALVOLA FF</v>
          </cell>
        </row>
        <row r="3050">
          <cell r="D3050" t="str">
            <v>070042042</v>
          </cell>
          <cell r="E3050" t="str">
            <v>RB 1500 1.1/4       VALVOLA FF</v>
          </cell>
        </row>
        <row r="3051">
          <cell r="D3051" t="str">
            <v>070042048</v>
          </cell>
          <cell r="E3051" t="str">
            <v>RB 1500 1.1/2       VALVOLA FF</v>
          </cell>
        </row>
        <row r="3052">
          <cell r="D3052" t="str">
            <v>070042060</v>
          </cell>
          <cell r="E3052" t="str">
            <v>RB 1500 2           VALVOLA FF</v>
          </cell>
        </row>
        <row r="3053">
          <cell r="D3053" t="str">
            <v>070043021</v>
          </cell>
          <cell r="E3053" t="str">
            <v>RB 9088 1/2 1/2        VALVOLA</v>
          </cell>
        </row>
        <row r="3054">
          <cell r="D3054" t="str">
            <v>070044021</v>
          </cell>
          <cell r="E3054" t="str">
            <v>RB 9089 1/2 1/2        VALVOLA</v>
          </cell>
        </row>
        <row r="3055">
          <cell r="D3055" t="str">
            <v>070044026</v>
          </cell>
          <cell r="E3055" t="str">
            <v>RB 9462 3/4 MENSOLA XCONTATORE</v>
          </cell>
        </row>
        <row r="3056">
          <cell r="D3056" t="str">
            <v>070044033</v>
          </cell>
          <cell r="E3056" t="str">
            <v>RB 9462 1   MENSOLA XCONTATORE</v>
          </cell>
        </row>
        <row r="3057">
          <cell r="D3057" t="str">
            <v>070045026</v>
          </cell>
          <cell r="E3057" t="str">
            <v>RB 946C 3/4 CORPO MENSOLA</v>
          </cell>
        </row>
        <row r="3058">
          <cell r="D3058" t="str">
            <v>070046033</v>
          </cell>
          <cell r="E3058" t="str">
            <v>RB 9475 1X1.1/4 MENS.CONT.SERR</v>
          </cell>
        </row>
        <row r="3059">
          <cell r="D3059" t="str">
            <v>070050048</v>
          </cell>
          <cell r="E3059" t="str">
            <v>RB 9568 1.1/2          VALVOLA</v>
          </cell>
        </row>
        <row r="3060">
          <cell r="D3060" t="str">
            <v>070051001</v>
          </cell>
          <cell r="E3060" t="str">
            <v>RB 9463 1.1/4       ADATTATORI</v>
          </cell>
        </row>
        <row r="3061">
          <cell r="D3061" t="str">
            <v>070052021</v>
          </cell>
          <cell r="E3061" t="str">
            <v>RB 9593 1/2       PORTAGOMMA M</v>
          </cell>
        </row>
        <row r="3062">
          <cell r="D3062" t="str">
            <v>070053026</v>
          </cell>
          <cell r="E3062" t="str">
            <v>RB 9570 3/4X1.1/4 RACC CONTAT</v>
          </cell>
        </row>
        <row r="3063">
          <cell r="D3063" t="str">
            <v>070053033</v>
          </cell>
          <cell r="E3063" t="str">
            <v>RB 9570 1X1.1/4   RACC CONTAT</v>
          </cell>
        </row>
        <row r="3064">
          <cell r="D3064" t="str">
            <v>070054026</v>
          </cell>
          <cell r="E3064" t="str">
            <v>RB 9040 3/4 X 1.1/4    VALVOLA</v>
          </cell>
        </row>
        <row r="3065">
          <cell r="D3065" t="str">
            <v>070054033</v>
          </cell>
          <cell r="E3065" t="str">
            <v>RB 9040 1 X 1.1/4      VALVOLA</v>
          </cell>
        </row>
        <row r="3066">
          <cell r="D3066" t="str">
            <v>070054048</v>
          </cell>
          <cell r="E3066" t="str">
            <v>RB 9040 1.1/2 X 2      VALVOLA</v>
          </cell>
        </row>
        <row r="3067">
          <cell r="D3067" t="str">
            <v>070054060</v>
          </cell>
          <cell r="E3067" t="str">
            <v>RB 9040 2 X 2.1/2      VALVOLA</v>
          </cell>
        </row>
        <row r="3068">
          <cell r="D3068" t="str">
            <v>070055033</v>
          </cell>
          <cell r="E3068" t="str">
            <v>RB 9070 1   X 1.1/4    VALVOLA</v>
          </cell>
        </row>
        <row r="3069">
          <cell r="D3069" t="str">
            <v>070056026</v>
          </cell>
          <cell r="E3069" t="str">
            <v>RB 9571 3/4            CANOTTO</v>
          </cell>
        </row>
        <row r="3070">
          <cell r="D3070" t="str">
            <v>070056032</v>
          </cell>
          <cell r="E3070" t="str">
            <v>RB 9571 1              CANOTTO</v>
          </cell>
        </row>
        <row r="3071">
          <cell r="D3071" t="str">
            <v>070056048</v>
          </cell>
          <cell r="E3071" t="str">
            <v>RB 9571 1.1/2          CANOTTO</v>
          </cell>
        </row>
        <row r="3072">
          <cell r="D3072" t="str">
            <v>070056060</v>
          </cell>
          <cell r="E3072" t="str">
            <v>RB 9571 2              CANOTTO</v>
          </cell>
        </row>
        <row r="3073">
          <cell r="D3073" t="str">
            <v>070057026</v>
          </cell>
          <cell r="E3073" t="str">
            <v>RB 9038 3/4 X 1.1/4 VALV. PT M</v>
          </cell>
        </row>
        <row r="3074">
          <cell r="D3074" t="str">
            <v>070057033</v>
          </cell>
          <cell r="E3074" t="str">
            <v>RB 9038 1 X 1.1/4 VALVOLA PT M</v>
          </cell>
        </row>
        <row r="3075">
          <cell r="D3075" t="str">
            <v>070058026</v>
          </cell>
          <cell r="E3075" t="str">
            <v>RB 9039 3/4 X 1.1/4 VALV. PT F</v>
          </cell>
        </row>
        <row r="3076">
          <cell r="D3076" t="str">
            <v>070058033</v>
          </cell>
          <cell r="E3076" t="str">
            <v>RB 9039 1 X 1.1/4 VALVOLA PT F</v>
          </cell>
        </row>
        <row r="3077">
          <cell r="D3077" t="str">
            <v>070058042</v>
          </cell>
          <cell r="E3077" t="str">
            <v>RB 9574 1.1/4          GIRELLO</v>
          </cell>
        </row>
        <row r="3078">
          <cell r="D3078" t="str">
            <v>070058060</v>
          </cell>
          <cell r="E3078" t="str">
            <v>RB 9574 2              GIRELLO</v>
          </cell>
        </row>
        <row r="3079">
          <cell r="D3079" t="str">
            <v>070058076</v>
          </cell>
          <cell r="E3079" t="str">
            <v>RB 9574 2.1/2          GIRELLO</v>
          </cell>
        </row>
        <row r="3080">
          <cell r="D3080" t="str">
            <v>070059026</v>
          </cell>
          <cell r="E3080" t="str">
            <v>RB 9041 3/4 X 1.1/4    VALVOLA</v>
          </cell>
        </row>
        <row r="3081">
          <cell r="D3081" t="str">
            <v>070059033</v>
          </cell>
          <cell r="E3081" t="str">
            <v>RB 9041 1 X 1.1/4      VALVOLA</v>
          </cell>
        </row>
        <row r="3082">
          <cell r="D3082" t="str">
            <v>070059042</v>
          </cell>
          <cell r="E3082" t="str">
            <v>RB 9041 1.1/4 X 1.1/4  VALVOLA</v>
          </cell>
        </row>
        <row r="3083">
          <cell r="D3083" t="str">
            <v>070059060</v>
          </cell>
          <cell r="E3083" t="str">
            <v>RB 9041 2 X 2          VALVOLA</v>
          </cell>
        </row>
        <row r="3084">
          <cell r="D3084" t="str">
            <v>070060017</v>
          </cell>
          <cell r="E3084" t="str">
            <v>RACI RAC.GHISA 16  POLIETILENE</v>
          </cell>
        </row>
        <row r="3085">
          <cell r="D3085" t="str">
            <v>070060021</v>
          </cell>
          <cell r="E3085" t="str">
            <v>RACI RAC.GHISA 20  POLIETILENE</v>
          </cell>
        </row>
        <row r="3086">
          <cell r="D3086" t="str">
            <v>070060026</v>
          </cell>
          <cell r="E3086" t="str">
            <v>RACI RAC.GHISA 25  POLIETILENE</v>
          </cell>
        </row>
        <row r="3087">
          <cell r="D3087" t="str">
            <v>070060033</v>
          </cell>
          <cell r="E3087" t="str">
            <v>RACI RAC.GHISA 32  POLIETILENE</v>
          </cell>
        </row>
        <row r="3088">
          <cell r="D3088" t="str">
            <v>070060033026</v>
          </cell>
          <cell r="E3088" t="str">
            <v>GREINER VAL.KAP 1X3/4  VALVOLA</v>
          </cell>
        </row>
        <row r="3089">
          <cell r="D3089" t="str">
            <v>070060042</v>
          </cell>
          <cell r="E3089" t="str">
            <v>RACI RAC.GHISA 40  POLIETILENE</v>
          </cell>
        </row>
        <row r="3090">
          <cell r="D3090" t="str">
            <v>070060048</v>
          </cell>
          <cell r="E3090" t="str">
            <v>RACI RAC.GHISA 50  POLIETILENE</v>
          </cell>
        </row>
        <row r="3091">
          <cell r="D3091" t="str">
            <v>070060060</v>
          </cell>
          <cell r="E3091" t="str">
            <v>RACI RAC.GHISA 63  POLIETILENE</v>
          </cell>
        </row>
        <row r="3092">
          <cell r="D3092" t="str">
            <v>070060076</v>
          </cell>
          <cell r="E3092" t="str">
            <v>RACI RAC.GHISA 75  POLIETILENE</v>
          </cell>
        </row>
        <row r="3093">
          <cell r="D3093" t="str">
            <v>070060088</v>
          </cell>
          <cell r="E3093" t="str">
            <v>RACI RAC.GHISA 90  POLIETILENE</v>
          </cell>
        </row>
        <row r="3094">
          <cell r="D3094" t="str">
            <v>070061065</v>
          </cell>
          <cell r="E3094" t="str">
            <v>RACI DOGSTAR DN 65</v>
          </cell>
        </row>
        <row r="3095">
          <cell r="D3095" t="str">
            <v>070061080</v>
          </cell>
          <cell r="E3095" t="str">
            <v>RACI DOGSTAR DN 80</v>
          </cell>
        </row>
        <row r="3096">
          <cell r="D3096" t="str">
            <v>070061100</v>
          </cell>
          <cell r="E3096" t="str">
            <v>RACI DOGSTAR DN 100</v>
          </cell>
        </row>
        <row r="3097">
          <cell r="D3097" t="str">
            <v>070061125</v>
          </cell>
          <cell r="E3097" t="str">
            <v>RACI DOGSTAR DN 125</v>
          </cell>
        </row>
        <row r="3098">
          <cell r="D3098" t="str">
            <v>070061150</v>
          </cell>
          <cell r="E3098" t="str">
            <v>RACI DOGSTAR DN 150</v>
          </cell>
        </row>
        <row r="3099">
          <cell r="D3099" t="str">
            <v>070061200</v>
          </cell>
          <cell r="E3099" t="str">
            <v>RACI DOGSTAR DN 200</v>
          </cell>
        </row>
        <row r="3100">
          <cell r="D3100" t="str">
            <v>070061250</v>
          </cell>
          <cell r="E3100" t="str">
            <v>RACI DOGSTAR DN 250</v>
          </cell>
        </row>
        <row r="3101">
          <cell r="D3101" t="str">
            <v>070063060</v>
          </cell>
          <cell r="E3101" t="str">
            <v>RACI RUBINETTO ARRESTO DN 50</v>
          </cell>
        </row>
        <row r="3102">
          <cell r="D3102" t="str">
            <v>070070014</v>
          </cell>
          <cell r="E3102" t="str">
            <v>RB 9041 1/4 X 11   VALVOLA GAS</v>
          </cell>
        </row>
        <row r="3103">
          <cell r="D3103" t="str">
            <v>07022076</v>
          </cell>
          <cell r="E3103" t="str">
            <v>RB 2780  2.1/2  VALV.CAPPUCCIO</v>
          </cell>
        </row>
        <row r="3104">
          <cell r="D3104" t="str">
            <v>071000</v>
          </cell>
          <cell r="E3104" t="str">
            <v>GREINER</v>
          </cell>
        </row>
        <row r="3105">
          <cell r="D3105" t="str">
            <v>071002033</v>
          </cell>
          <cell r="E3105" t="str">
            <v>GREINER 6568 VALV.GAS CAP 1</v>
          </cell>
        </row>
        <row r="3106">
          <cell r="D3106" t="str">
            <v>071002048</v>
          </cell>
          <cell r="E3106" t="str">
            <v>GREINER 6568 VALV.GAS CA 1.1/2</v>
          </cell>
        </row>
        <row r="3107">
          <cell r="D3107" t="str">
            <v>071002060</v>
          </cell>
          <cell r="E3107" t="str">
            <v>GREINER 6568 VALV.GAS CAP 2</v>
          </cell>
        </row>
        <row r="3108">
          <cell r="D3108" t="str">
            <v>071002088</v>
          </cell>
          <cell r="E3108" t="str">
            <v>GREINER 6568 VALV.GAS CAP 3</v>
          </cell>
        </row>
        <row r="3109">
          <cell r="D3109" t="str">
            <v>071004033</v>
          </cell>
          <cell r="E3109" t="str">
            <v>GREINER 6568.49 GAS PEHD 1</v>
          </cell>
        </row>
        <row r="3110">
          <cell r="D3110" t="str">
            <v>071004048</v>
          </cell>
          <cell r="E3110" t="str">
            <v>GREINER 6568.49 GAS PEHD 1.1/2</v>
          </cell>
        </row>
        <row r="3111">
          <cell r="D3111" t="str">
            <v>071004060</v>
          </cell>
          <cell r="E3111" t="str">
            <v>GREINER 6568.49 GAS PEHD 2</v>
          </cell>
        </row>
        <row r="3112">
          <cell r="D3112" t="str">
            <v>071006026</v>
          </cell>
          <cell r="E3112" t="str">
            <v>GREINER 6568.59 VALV 3/4 FF</v>
          </cell>
        </row>
        <row r="3113">
          <cell r="D3113" t="str">
            <v>071006033</v>
          </cell>
          <cell r="E3113" t="str">
            <v>GREINER 6568.59 VALV 1 FF</v>
          </cell>
        </row>
        <row r="3114">
          <cell r="D3114" t="str">
            <v>071006042</v>
          </cell>
          <cell r="E3114" t="str">
            <v>GREINER 6568.59 VALV 1.1/4 FF</v>
          </cell>
        </row>
        <row r="3115">
          <cell r="D3115" t="str">
            <v>071006048</v>
          </cell>
          <cell r="E3115" t="str">
            <v>GREINER 6568.59 VALV 1.1/2 FF</v>
          </cell>
        </row>
        <row r="3116">
          <cell r="D3116" t="str">
            <v>071006060</v>
          </cell>
          <cell r="E3116" t="str">
            <v>GREINER 6568.59 VALV 2 FF</v>
          </cell>
        </row>
        <row r="3117">
          <cell r="D3117" t="str">
            <v>071008033</v>
          </cell>
          <cell r="E3117" t="str">
            <v>GREINER 6548.95 1   VALV.SFERA</v>
          </cell>
        </row>
        <row r="3118">
          <cell r="D3118" t="str">
            <v>071008042</v>
          </cell>
          <cell r="E3118" t="str">
            <v>GREINER 6548.95 1.1/4 VALV SF</v>
          </cell>
        </row>
        <row r="3119">
          <cell r="D3119" t="str">
            <v>071008048</v>
          </cell>
          <cell r="E3119" t="str">
            <v>GREINER 6548.95 1.1/2 VALV SF</v>
          </cell>
        </row>
        <row r="3120">
          <cell r="D3120" t="str">
            <v>071008060</v>
          </cell>
          <cell r="E3120" t="str">
            <v>GREINER 6548.95 2  VALV SFERA</v>
          </cell>
        </row>
        <row r="3121">
          <cell r="D3121" t="str">
            <v>071009026</v>
          </cell>
          <cell r="E3121" t="str">
            <v>GREINER 6548.32 VALV.SFERA.MS</v>
          </cell>
        </row>
        <row r="3122">
          <cell r="D3122" t="str">
            <v>071010033</v>
          </cell>
          <cell r="E3122" t="str">
            <v>GREINER 6543.45 BOCCOLA 1</v>
          </cell>
        </row>
        <row r="3123">
          <cell r="D3123" t="str">
            <v>071010050</v>
          </cell>
          <cell r="E3123" t="str">
            <v>GREINER 6543.45 BOCCOLA 1.1/2</v>
          </cell>
        </row>
        <row r="3124">
          <cell r="D3124" t="str">
            <v>071010063</v>
          </cell>
          <cell r="E3124" t="str">
            <v>GREINER 6543.45 BOCCOLA 2</v>
          </cell>
        </row>
        <row r="3125">
          <cell r="D3125" t="str">
            <v>071012021</v>
          </cell>
          <cell r="E3125" t="str">
            <v>GREINER 6543.00/27  DN 1/2</v>
          </cell>
        </row>
        <row r="3126">
          <cell r="D3126" t="str">
            <v>071012033</v>
          </cell>
          <cell r="E3126" t="str">
            <v>GREINER 6543.00/27  DN 1"</v>
          </cell>
        </row>
        <row r="3127">
          <cell r="D3127" t="str">
            <v>071012033042</v>
          </cell>
          <cell r="E3127" t="str">
            <v>GREINER 6749.11 VALV SF1X1.1/4</v>
          </cell>
        </row>
        <row r="3128">
          <cell r="D3128" t="str">
            <v>071013021</v>
          </cell>
          <cell r="E3128" t="str">
            <v>GREINER 7921.00 MENS.ACQ. 1/2</v>
          </cell>
        </row>
        <row r="3129">
          <cell r="D3129" t="str">
            <v>071013026</v>
          </cell>
          <cell r="E3129" t="str">
            <v>GREINER 7921.00 MENS.ACQ. 3/4</v>
          </cell>
        </row>
        <row r="3130">
          <cell r="D3130" t="str">
            <v>071013033</v>
          </cell>
          <cell r="E3130" t="str">
            <v>GREINER 7921.00 MENS.ACQ. 1</v>
          </cell>
        </row>
        <row r="3131">
          <cell r="D3131" t="str">
            <v>071014033</v>
          </cell>
          <cell r="E3131" t="str">
            <v>GREINER 6548.43 VAL.SF.TU. 1</v>
          </cell>
        </row>
        <row r="3132">
          <cell r="D3132" t="str">
            <v>071014033042</v>
          </cell>
          <cell r="E3132" t="str">
            <v>GREINER 6566.22 VALV SF1X1.1/4</v>
          </cell>
        </row>
        <row r="3133">
          <cell r="D3133" t="str">
            <v>071015033042</v>
          </cell>
          <cell r="E3133" t="str">
            <v>GREINER 6566.00 VALV SF1X1.1/4</v>
          </cell>
        </row>
        <row r="3134">
          <cell r="D3134" t="str">
            <v>071016033</v>
          </cell>
          <cell r="E3134" t="str">
            <v>GREINER 6596.00MENS.GAS 1CHIAV</v>
          </cell>
        </row>
        <row r="3135">
          <cell r="D3135" t="str">
            <v>071017033</v>
          </cell>
          <cell r="E3135" t="str">
            <v>GREINER 6556.00 MEN.GAS1X1.1/4</v>
          </cell>
        </row>
        <row r="3136">
          <cell r="D3136" t="str">
            <v>071018042</v>
          </cell>
          <cell r="E3136" t="str">
            <v>GREINER 6556.25 DIMA X MENSOLA</v>
          </cell>
        </row>
        <row r="3137">
          <cell r="D3137" t="str">
            <v>071019021</v>
          </cell>
          <cell r="E3137" t="str">
            <v>GREINER 7900 CANNOTTO H2O  1/2</v>
          </cell>
        </row>
        <row r="3138">
          <cell r="D3138" t="str">
            <v>071019026</v>
          </cell>
          <cell r="E3138" t="str">
            <v>GREINER 7900 CANNOTTO H2O  3/4</v>
          </cell>
        </row>
        <row r="3139">
          <cell r="D3139" t="str">
            <v>071019033</v>
          </cell>
          <cell r="E3139" t="str">
            <v>GREINER 7900 CANNOTTO H2O    1</v>
          </cell>
        </row>
        <row r="3140">
          <cell r="D3140" t="str">
            <v>071019042</v>
          </cell>
          <cell r="E3140" t="str">
            <v>GREINER 7900 CANNOTTO H2O 11/4</v>
          </cell>
        </row>
        <row r="3141">
          <cell r="D3141" t="str">
            <v>071019048</v>
          </cell>
          <cell r="E3141" t="str">
            <v>GREINER 7900 CANNOTTO H2O 11/2</v>
          </cell>
        </row>
        <row r="3142">
          <cell r="D3142" t="str">
            <v>071020021</v>
          </cell>
          <cell r="E3142" t="str">
            <v>GREINER 7921.11 MENS.CONT.1/2</v>
          </cell>
        </row>
        <row r="3143">
          <cell r="D3143" t="str">
            <v>071020026</v>
          </cell>
          <cell r="E3143" t="str">
            <v>GREINER 7900 DADO UNI H2O  3/4</v>
          </cell>
        </row>
        <row r="3144">
          <cell r="D3144" t="str">
            <v>071020033</v>
          </cell>
          <cell r="E3144" t="str">
            <v>GREINER 7900 DADO UNI H2O    1</v>
          </cell>
        </row>
        <row r="3145">
          <cell r="D3145" t="str">
            <v>071020042</v>
          </cell>
          <cell r="E3145" t="str">
            <v>GREINER 7900 DADO UNI H2O 11/4</v>
          </cell>
        </row>
        <row r="3146">
          <cell r="D3146" t="str">
            <v>071020048</v>
          </cell>
          <cell r="E3146" t="str">
            <v>GREINER 7900 DADO UNI H2O 11/2</v>
          </cell>
        </row>
        <row r="3147">
          <cell r="D3147" t="str">
            <v>071020060</v>
          </cell>
          <cell r="E3147" t="str">
            <v>GREINER 7900 DADO UNI H2O 2</v>
          </cell>
        </row>
        <row r="3148">
          <cell r="D3148" t="str">
            <v>071024021</v>
          </cell>
          <cell r="E3148" t="str">
            <v>GREINER 6582.00 1/2 VALV FF</v>
          </cell>
        </row>
        <row r="3149">
          <cell r="D3149" t="str">
            <v>071024026</v>
          </cell>
          <cell r="E3149" t="str">
            <v>GREINER 6582.00 3/4 VALV FF</v>
          </cell>
        </row>
        <row r="3150">
          <cell r="D3150" t="str">
            <v>071024033</v>
          </cell>
          <cell r="E3150" t="str">
            <v>GREINER 6582.00 1 VALV FF</v>
          </cell>
        </row>
        <row r="3151">
          <cell r="D3151" t="str">
            <v>071024042</v>
          </cell>
          <cell r="E3151" t="str">
            <v>GREINER 6582.00 1.1/4 VALV FF</v>
          </cell>
        </row>
        <row r="3152">
          <cell r="D3152" t="str">
            <v>071024048</v>
          </cell>
          <cell r="E3152" t="str">
            <v>GREINER 6582.00 1.1/2 VALV FF</v>
          </cell>
        </row>
        <row r="3153">
          <cell r="D3153" t="str">
            <v>071024060</v>
          </cell>
          <cell r="E3153" t="str">
            <v>GREINER 6582.00 2 VALV FF</v>
          </cell>
        </row>
        <row r="3154">
          <cell r="D3154" t="str">
            <v>071030026</v>
          </cell>
          <cell r="E3154" t="str">
            <v>GREINER 6546.00 3/4 VALV SF FF</v>
          </cell>
        </row>
        <row r="3155">
          <cell r="D3155" t="str">
            <v>071030033</v>
          </cell>
          <cell r="E3155" t="str">
            <v>GREINER 6546.00 1 VALV SF FF</v>
          </cell>
        </row>
        <row r="3156">
          <cell r="D3156" t="str">
            <v>071030042</v>
          </cell>
          <cell r="E3156" t="str">
            <v>GREINER 6546.00 1.1/4 VALV FF</v>
          </cell>
        </row>
        <row r="3157">
          <cell r="D3157" t="str">
            <v>071030048</v>
          </cell>
          <cell r="E3157" t="str">
            <v>GREINER 6546.00 1.1/2 VALV FF</v>
          </cell>
        </row>
        <row r="3158">
          <cell r="D3158" t="str">
            <v>071030060</v>
          </cell>
          <cell r="E3158" t="str">
            <v>GREINER 6546.00 2 VALV SF FF</v>
          </cell>
        </row>
        <row r="3159">
          <cell r="D3159" t="str">
            <v>071035026</v>
          </cell>
          <cell r="E3159" t="str">
            <v>GREINER 6552.00/27  DN 3/4</v>
          </cell>
        </row>
        <row r="3160">
          <cell r="D3160" t="str">
            <v>071035033</v>
          </cell>
          <cell r="E3160" t="str">
            <v>GREINER 6552.00/27 1</v>
          </cell>
        </row>
        <row r="3161">
          <cell r="D3161" t="str">
            <v>071035042</v>
          </cell>
          <cell r="E3161" t="str">
            <v>GREINER 6552.00/27  DN 1.1/4</v>
          </cell>
        </row>
        <row r="3162">
          <cell r="D3162" t="str">
            <v>071035048</v>
          </cell>
          <cell r="E3162" t="str">
            <v>GREINER 6552.00/27  DN 1.1/2</v>
          </cell>
        </row>
        <row r="3163">
          <cell r="D3163" t="str">
            <v>071035060</v>
          </cell>
          <cell r="E3163" t="str">
            <v>GREINER 6552.00/27  DN 2</v>
          </cell>
        </row>
        <row r="3164">
          <cell r="D3164" t="str">
            <v>071042021</v>
          </cell>
          <cell r="E3164" t="str">
            <v>GREINER 6581.57 1/2 VALV FF</v>
          </cell>
        </row>
        <row r="3165">
          <cell r="D3165" t="str">
            <v>071042026</v>
          </cell>
          <cell r="E3165" t="str">
            <v>GREINER 6581.57 3/4 VALV FF</v>
          </cell>
        </row>
        <row r="3166">
          <cell r="D3166" t="str">
            <v>071042033</v>
          </cell>
          <cell r="E3166" t="str">
            <v>GREINER 6581.57 1 VALV FF</v>
          </cell>
        </row>
        <row r="3167">
          <cell r="D3167" t="str">
            <v>071044021</v>
          </cell>
          <cell r="E3167" t="str">
            <v>GREINER 6581.67 1/2 VALV FF</v>
          </cell>
        </row>
        <row r="3168">
          <cell r="D3168" t="str">
            <v>071044026</v>
          </cell>
          <cell r="E3168" t="str">
            <v>GREINER 6581.67 3/4 VALV FF</v>
          </cell>
        </row>
        <row r="3169">
          <cell r="D3169" t="str">
            <v>071044033</v>
          </cell>
          <cell r="E3169" t="str">
            <v>GREINER 6581.67 1 VALV FF</v>
          </cell>
        </row>
        <row r="3170">
          <cell r="D3170" t="str">
            <v>071044042</v>
          </cell>
          <cell r="E3170" t="str">
            <v>GREINER 6581.67 1.1/4 VALV FF</v>
          </cell>
        </row>
        <row r="3171">
          <cell r="D3171" t="str">
            <v>071044048</v>
          </cell>
          <cell r="E3171" t="str">
            <v>GREINER 6581.67 1.1/2 VALV FF</v>
          </cell>
        </row>
        <row r="3172">
          <cell r="D3172" t="str">
            <v>071044060</v>
          </cell>
          <cell r="E3172" t="str">
            <v>GREINER 6581.67 2 VALV FF</v>
          </cell>
        </row>
        <row r="3173">
          <cell r="D3173" t="str">
            <v>072002017</v>
          </cell>
          <cell r="E3173" t="str">
            <v>VALPRES 7040 3/8  VALVOLA AISI</v>
          </cell>
        </row>
        <row r="3174">
          <cell r="D3174" t="str">
            <v>072002021</v>
          </cell>
          <cell r="E3174" t="str">
            <v>VALPRES 7040 1/2  VALVOLA AISI</v>
          </cell>
        </row>
        <row r="3175">
          <cell r="D3175" t="str">
            <v>072002026</v>
          </cell>
          <cell r="E3175" t="str">
            <v>VALPRES 7040 3/4  VALVOLA AISI</v>
          </cell>
        </row>
        <row r="3176">
          <cell r="D3176" t="str">
            <v>072002033</v>
          </cell>
          <cell r="E3176" t="str">
            <v>VALPRES 7040 1    VALVOLA AISI</v>
          </cell>
        </row>
        <row r="3177">
          <cell r="D3177" t="str">
            <v>072002042</v>
          </cell>
          <cell r="E3177" t="str">
            <v>VALPRES 7040 1.1/4VALVOLA AISI</v>
          </cell>
        </row>
        <row r="3178">
          <cell r="D3178" t="str">
            <v>072002048</v>
          </cell>
          <cell r="E3178" t="str">
            <v>VALPRES 7040 1.1/2VALVOLA AISI</v>
          </cell>
        </row>
        <row r="3179">
          <cell r="D3179" t="str">
            <v>072002060</v>
          </cell>
          <cell r="E3179" t="str">
            <v>VALPRES 7040 2    VALVOLA AISI</v>
          </cell>
        </row>
        <row r="3180">
          <cell r="D3180" t="str">
            <v>072006021</v>
          </cell>
          <cell r="E3180" t="str">
            <v>VALPRES 7150 1/2  VALVOLA SALD</v>
          </cell>
        </row>
        <row r="3181">
          <cell r="D3181" t="str">
            <v>072006026</v>
          </cell>
          <cell r="E3181" t="str">
            <v>VALPRES 7150 3/4  VALVOLA SALD</v>
          </cell>
        </row>
        <row r="3182">
          <cell r="D3182" t="str">
            <v>072006033</v>
          </cell>
          <cell r="E3182" t="str">
            <v>VALPRES 7150 1    VALVOLA SALD</v>
          </cell>
        </row>
        <row r="3183">
          <cell r="D3183" t="str">
            <v>072006042</v>
          </cell>
          <cell r="E3183" t="str">
            <v>VALPRES 7150 1.1/4VALVOLA SALD</v>
          </cell>
        </row>
        <row r="3184">
          <cell r="D3184" t="str">
            <v>072006048</v>
          </cell>
          <cell r="E3184" t="str">
            <v>VALPRES 7150 1.1/2VALVOLA SALD</v>
          </cell>
        </row>
        <row r="3185">
          <cell r="D3185" t="str">
            <v>072006060</v>
          </cell>
          <cell r="E3185" t="str">
            <v>VALPRES 7150 2    VALVOLA SALD</v>
          </cell>
        </row>
        <row r="3186">
          <cell r="D3186" t="str">
            <v>072012021</v>
          </cell>
          <cell r="E3186" t="str">
            <v>VALPRES 7130 1/2  VALVOLA A105</v>
          </cell>
        </row>
        <row r="3187">
          <cell r="D3187" t="str">
            <v>072012026</v>
          </cell>
          <cell r="E3187" t="str">
            <v>VALPRES 7130 3/4  VALVOLA A105</v>
          </cell>
        </row>
        <row r="3188">
          <cell r="D3188" t="str">
            <v>072012033</v>
          </cell>
          <cell r="E3188" t="str">
            <v>VALPRES 7130 1    VALVOLA A105</v>
          </cell>
        </row>
        <row r="3189">
          <cell r="D3189" t="str">
            <v>072012042</v>
          </cell>
          <cell r="E3189" t="str">
            <v>VALPRES 7130 1.1/4VALVOLA A105</v>
          </cell>
        </row>
        <row r="3190">
          <cell r="D3190" t="str">
            <v>072012048</v>
          </cell>
          <cell r="E3190" t="str">
            <v>VALPRES 7130 1.1/2VALVOLA A105</v>
          </cell>
        </row>
        <row r="3191">
          <cell r="D3191" t="str">
            <v>072012060</v>
          </cell>
          <cell r="E3191" t="str">
            <v>VALPRES 7130 2    VALVOLA A105</v>
          </cell>
        </row>
        <row r="3192">
          <cell r="D3192" t="str">
            <v>072012076</v>
          </cell>
          <cell r="E3192" t="str">
            <v>VALPRES 7130 2.1/2VALVOLA A105</v>
          </cell>
        </row>
        <row r="3193">
          <cell r="D3193" t="str">
            <v>072012088</v>
          </cell>
          <cell r="E3193" t="str">
            <v>VALPRES 7130 3    VALVOLA A105</v>
          </cell>
        </row>
        <row r="3194">
          <cell r="D3194" t="str">
            <v>072020015</v>
          </cell>
          <cell r="E3194" t="str">
            <v>VALPRES 7220 15   VALVOLA A105</v>
          </cell>
        </row>
        <row r="3195">
          <cell r="D3195" t="str">
            <v>072020020</v>
          </cell>
          <cell r="E3195" t="str">
            <v>VALPRES 7220 20   VALVOLA A105</v>
          </cell>
        </row>
        <row r="3196">
          <cell r="D3196" t="str">
            <v>072020025</v>
          </cell>
          <cell r="E3196" t="str">
            <v>VALPRES 7220 25   VALVOLA A105</v>
          </cell>
        </row>
        <row r="3197">
          <cell r="D3197" t="str">
            <v>072020032</v>
          </cell>
          <cell r="E3197" t="str">
            <v>VALPRES 7220 32   VALVOLA A105</v>
          </cell>
        </row>
        <row r="3198">
          <cell r="D3198" t="str">
            <v>072020040</v>
          </cell>
          <cell r="E3198" t="str">
            <v>VALPRES 7220 40   VALVOLA A105</v>
          </cell>
        </row>
        <row r="3199">
          <cell r="D3199" t="str">
            <v>072020050</v>
          </cell>
          <cell r="E3199" t="str">
            <v>VALPRES 7220 50   VALVOLA A105</v>
          </cell>
        </row>
        <row r="3200">
          <cell r="D3200" t="str">
            <v>072020065</v>
          </cell>
          <cell r="E3200" t="str">
            <v>VALPRES 7220 65   VALVOLA A105</v>
          </cell>
        </row>
        <row r="3201">
          <cell r="D3201" t="str">
            <v>072020080</v>
          </cell>
          <cell r="E3201" t="str">
            <v>VALPRES 7220 80   VALVOLA A105</v>
          </cell>
        </row>
        <row r="3202">
          <cell r="D3202" t="str">
            <v>072020100</v>
          </cell>
          <cell r="E3202" t="str">
            <v>VALPRES 7220 100  VALVOLA A105</v>
          </cell>
        </row>
        <row r="3203">
          <cell r="D3203" t="str">
            <v>072020125</v>
          </cell>
          <cell r="E3203" t="str">
            <v>VALPRES 7220 125  VALVOLA A105</v>
          </cell>
        </row>
        <row r="3204">
          <cell r="D3204" t="str">
            <v>072020150</v>
          </cell>
          <cell r="E3204" t="str">
            <v>VALPRES 7220 150  VALVOLA A105</v>
          </cell>
        </row>
        <row r="3205">
          <cell r="D3205" t="str">
            <v>072022025</v>
          </cell>
          <cell r="E3205" t="str">
            <v>VALPRES 7300 25  VALVOLA GHISA</v>
          </cell>
        </row>
        <row r="3206">
          <cell r="D3206" t="str">
            <v>072022032</v>
          </cell>
          <cell r="E3206" t="str">
            <v>VALPRES 7300 32  VALVOLA GHISA</v>
          </cell>
        </row>
        <row r="3207">
          <cell r="D3207" t="str">
            <v>072022040</v>
          </cell>
          <cell r="E3207" t="str">
            <v>VALPRES 7300 40  VALVOLA GHISA</v>
          </cell>
        </row>
        <row r="3208">
          <cell r="D3208" t="str">
            <v>072022050</v>
          </cell>
          <cell r="E3208" t="str">
            <v>VALPRES 7300 50  VALVOLA GHISA</v>
          </cell>
        </row>
        <row r="3209">
          <cell r="D3209" t="str">
            <v>072022065</v>
          </cell>
          <cell r="E3209" t="str">
            <v>VALPRES 7300 65  VALVOLA GHISA</v>
          </cell>
        </row>
        <row r="3210">
          <cell r="D3210" t="str">
            <v>072022080</v>
          </cell>
          <cell r="E3210" t="str">
            <v>VALPRES 7300 80  VALVOLA GHISA</v>
          </cell>
        </row>
        <row r="3211">
          <cell r="D3211" t="str">
            <v>072022100</v>
          </cell>
          <cell r="E3211" t="str">
            <v>VALPRES 7300 100 VALVOLA GHISA</v>
          </cell>
        </row>
        <row r="3212">
          <cell r="D3212" t="str">
            <v>072022125</v>
          </cell>
          <cell r="E3212" t="str">
            <v>VALPRES 7300 125 VALVOLA GHISA</v>
          </cell>
        </row>
        <row r="3213">
          <cell r="D3213" t="str">
            <v>072022150</v>
          </cell>
          <cell r="E3213" t="str">
            <v>VALPRES 7300 150 VALVOLA GHISA</v>
          </cell>
        </row>
        <row r="3214">
          <cell r="D3214" t="str">
            <v>072024050</v>
          </cell>
          <cell r="E3214" t="str">
            <v>VALPRES 7510 50 VALV.GHISA GAS</v>
          </cell>
        </row>
        <row r="3215">
          <cell r="D3215" t="str">
            <v>072024065</v>
          </cell>
          <cell r="E3215" t="str">
            <v>VALPRES 7510 65 VALV.GHISA GAS</v>
          </cell>
        </row>
        <row r="3216">
          <cell r="D3216" t="str">
            <v>072024080</v>
          </cell>
          <cell r="E3216" t="str">
            <v>VALPRES 7510 80 VALV.GHISA GAS</v>
          </cell>
        </row>
        <row r="3217">
          <cell r="D3217" t="str">
            <v>072024100</v>
          </cell>
          <cell r="E3217" t="str">
            <v>VALPRES 7510 100VALV.GHISA GAS</v>
          </cell>
        </row>
        <row r="3218">
          <cell r="D3218" t="str">
            <v>072024125</v>
          </cell>
          <cell r="E3218" t="str">
            <v>VALPRES 7510 125VALV.GHISA GAS</v>
          </cell>
        </row>
        <row r="3219">
          <cell r="D3219" t="str">
            <v>073002015</v>
          </cell>
          <cell r="E3219" t="str">
            <v>VALV.SFERA ACC.PT FL.PN16DN15</v>
          </cell>
        </row>
        <row r="3220">
          <cell r="D3220" t="str">
            <v>073002020</v>
          </cell>
          <cell r="E3220" t="str">
            <v>VALV.SFERA ACC.PT FL.PN16DN20</v>
          </cell>
        </row>
        <row r="3221">
          <cell r="D3221" t="str">
            <v>073002025</v>
          </cell>
          <cell r="E3221" t="str">
            <v>VALV.SFERA ACC.PT FL.PN16DN25</v>
          </cell>
        </row>
        <row r="3222">
          <cell r="D3222" t="str">
            <v>073002032</v>
          </cell>
          <cell r="E3222" t="str">
            <v>VALV.SFERA ACC.PT FL.PN16DN32</v>
          </cell>
        </row>
        <row r="3223">
          <cell r="D3223" t="str">
            <v>073002040</v>
          </cell>
          <cell r="E3223" t="str">
            <v>VALV.SFERA ACC.PT FL.PN16DN40</v>
          </cell>
        </row>
        <row r="3224">
          <cell r="D3224" t="str">
            <v>073002050</v>
          </cell>
          <cell r="E3224" t="str">
            <v>VALV.SFERA ACC.PT FL.PN16DN50</v>
          </cell>
        </row>
        <row r="3225">
          <cell r="D3225" t="str">
            <v>073002065</v>
          </cell>
          <cell r="E3225" t="str">
            <v>VALV.SFERA ACC.PT FL.PN16DN65</v>
          </cell>
        </row>
        <row r="3226">
          <cell r="D3226" t="str">
            <v>073002080</v>
          </cell>
          <cell r="E3226" t="str">
            <v>VALV.SFERA ACC.PT FL.PN16DN80</v>
          </cell>
        </row>
        <row r="3227">
          <cell r="D3227" t="str">
            <v>073002100</v>
          </cell>
          <cell r="E3227" t="str">
            <v>VALV.SFERA ACC.PT FL.PN16DN100</v>
          </cell>
        </row>
        <row r="3228">
          <cell r="D3228" t="str">
            <v>073002150</v>
          </cell>
          <cell r="E3228" t="str">
            <v>VALV.SFERA ACC.PT FL.PN16DN150</v>
          </cell>
        </row>
        <row r="3229">
          <cell r="D3229" t="str">
            <v>073002200</v>
          </cell>
          <cell r="E3229" t="str">
            <v>VALV.SFERA ACC.PT FL.PN16DN200</v>
          </cell>
        </row>
        <row r="3230">
          <cell r="D3230" t="str">
            <v>073004015</v>
          </cell>
          <cell r="E3230" t="str">
            <v>VALV.SFERA ACC.PT FL.PN64DN15</v>
          </cell>
        </row>
        <row r="3231">
          <cell r="D3231" t="str">
            <v>073004020</v>
          </cell>
          <cell r="E3231" t="str">
            <v>VALV.SFERA ACC.PT FL.PN64DN20</v>
          </cell>
        </row>
        <row r="3232">
          <cell r="D3232" t="str">
            <v>073004025</v>
          </cell>
          <cell r="E3232" t="str">
            <v>VALV.SFERA ACC.PT FL.PN64DN25</v>
          </cell>
        </row>
        <row r="3233">
          <cell r="D3233" t="str">
            <v>073004040</v>
          </cell>
          <cell r="E3233" t="str">
            <v>VALV.SFERA ACC.PT FL.PN64DN40</v>
          </cell>
        </row>
        <row r="3234">
          <cell r="D3234" t="str">
            <v>073004050</v>
          </cell>
          <cell r="E3234" t="str">
            <v>VALV.SFERA ACC.PT FL.PN64DN50</v>
          </cell>
        </row>
        <row r="3235">
          <cell r="D3235" t="str">
            <v>073004065</v>
          </cell>
          <cell r="E3235" t="str">
            <v>VALV.SFERA ACC.PT FL.PN64DN65</v>
          </cell>
        </row>
        <row r="3236">
          <cell r="D3236" t="str">
            <v>073004080</v>
          </cell>
          <cell r="E3236" t="str">
            <v>VALV.SFERA ACC.PT FL.PN64DN80</v>
          </cell>
        </row>
        <row r="3237">
          <cell r="D3237" t="str">
            <v>073004100</v>
          </cell>
          <cell r="E3237" t="str">
            <v>VALV.SFERA ACC.PT FL.PN64DN100</v>
          </cell>
        </row>
        <row r="3238">
          <cell r="D3238" t="str">
            <v>073004150</v>
          </cell>
          <cell r="E3238" t="str">
            <v>VALV.SFERA ACC.PT FL.PN64DN150</v>
          </cell>
        </row>
        <row r="3239">
          <cell r="D3239" t="str">
            <v>073004200</v>
          </cell>
          <cell r="E3239" t="str">
            <v>VALV.SFERA ACC.PT FL.PN64DN200</v>
          </cell>
        </row>
        <row r="3240">
          <cell r="D3240" t="str">
            <v>073006015</v>
          </cell>
          <cell r="E3240" t="str">
            <v>VALV.SFERA ACC.PT PN100 DN15</v>
          </cell>
        </row>
        <row r="3241">
          <cell r="D3241" t="str">
            <v>073006020</v>
          </cell>
          <cell r="E3241" t="str">
            <v>VALV.SFERA ACC.PT PN100 DN20</v>
          </cell>
        </row>
        <row r="3242">
          <cell r="D3242" t="str">
            <v>073006025</v>
          </cell>
          <cell r="E3242" t="str">
            <v>VALV.SFERA ACC.PT PN100 DN25</v>
          </cell>
        </row>
        <row r="3243">
          <cell r="D3243" t="str">
            <v>073006040</v>
          </cell>
          <cell r="E3243" t="str">
            <v>VALV.SFERA ACC.PT PN100 DN40</v>
          </cell>
        </row>
        <row r="3244">
          <cell r="D3244" t="str">
            <v>073006050</v>
          </cell>
          <cell r="E3244" t="str">
            <v>VALV.SFERA ACC.PT PN100 DN50</v>
          </cell>
        </row>
        <row r="3245">
          <cell r="D3245" t="str">
            <v>073006080</v>
          </cell>
          <cell r="E3245" t="str">
            <v>VALV.SFERA ACC.PT PN100 DN80</v>
          </cell>
        </row>
        <row r="3246">
          <cell r="D3246" t="str">
            <v>073006100</v>
          </cell>
          <cell r="E3246" t="str">
            <v>VALV.SFERA ACC.PT PN100 DN100</v>
          </cell>
        </row>
        <row r="3247">
          <cell r="D3247" t="str">
            <v>073006150</v>
          </cell>
          <cell r="E3247" t="str">
            <v>VALV.SFERA ACC.PT PN100 DN150</v>
          </cell>
        </row>
        <row r="3248">
          <cell r="D3248" t="str">
            <v>073010050</v>
          </cell>
          <cell r="E3248" t="str">
            <v>VALV. SFERA ACC.PR PN16 DN50</v>
          </cell>
        </row>
        <row r="3249">
          <cell r="D3249" t="str">
            <v>073010080</v>
          </cell>
          <cell r="E3249" t="str">
            <v>VALV. SFERA ACC.PR PN16 DN80</v>
          </cell>
        </row>
        <row r="3250">
          <cell r="D3250" t="str">
            <v>073010100</v>
          </cell>
          <cell r="E3250" t="str">
            <v>VALV. SFERA ACC.PR PN16 DN100</v>
          </cell>
        </row>
        <row r="3251">
          <cell r="D3251" t="str">
            <v>073010150</v>
          </cell>
          <cell r="E3251" t="str">
            <v>VALV. SFERA ACC.PR PN16 DN150</v>
          </cell>
        </row>
        <row r="3252">
          <cell r="D3252" t="str">
            <v>073010200</v>
          </cell>
          <cell r="E3252" t="str">
            <v>VALV. SFERA ACC.PR PN16 DN200</v>
          </cell>
        </row>
        <row r="3253">
          <cell r="D3253" t="str">
            <v>073012050</v>
          </cell>
          <cell r="E3253" t="str">
            <v>VALV. SFERA ACC.PR PN64 DN50</v>
          </cell>
        </row>
        <row r="3254">
          <cell r="D3254" t="str">
            <v>073012080</v>
          </cell>
          <cell r="E3254" t="str">
            <v>VALV. SFERA ACC.PR PN64 DN80</v>
          </cell>
        </row>
        <row r="3255">
          <cell r="D3255" t="str">
            <v>073012100</v>
          </cell>
          <cell r="E3255" t="str">
            <v>VALV. SFERA ACC.PR PN64 DN100</v>
          </cell>
        </row>
        <row r="3256">
          <cell r="D3256" t="str">
            <v>073012150</v>
          </cell>
          <cell r="E3256" t="str">
            <v>VALV. SFERA ACC.PR PN64 DN150</v>
          </cell>
        </row>
        <row r="3257">
          <cell r="D3257" t="str">
            <v>073012200</v>
          </cell>
          <cell r="E3257" t="str">
            <v>VALV. SFERA ACC.PR PN64 DN200</v>
          </cell>
        </row>
        <row r="3258">
          <cell r="D3258" t="str">
            <v>073014050</v>
          </cell>
          <cell r="E3258" t="str">
            <v>VALV. SFERA ACC.PR PN100 DN50</v>
          </cell>
        </row>
        <row r="3259">
          <cell r="D3259" t="str">
            <v>073014080</v>
          </cell>
          <cell r="E3259" t="str">
            <v>VALV. SFERA ACC.PR PN100 DN80</v>
          </cell>
        </row>
        <row r="3260">
          <cell r="D3260" t="str">
            <v>073014100</v>
          </cell>
          <cell r="E3260" t="str">
            <v>VALV. SFERA ACC.PR PN100 DN100</v>
          </cell>
        </row>
        <row r="3261">
          <cell r="D3261" t="str">
            <v>073014150</v>
          </cell>
          <cell r="E3261" t="str">
            <v>VALV. SFERA ACC.PR PN100 DN150</v>
          </cell>
        </row>
        <row r="3262">
          <cell r="D3262" t="str">
            <v>074040032</v>
          </cell>
          <cell r="E3262" t="str">
            <v>VALVOLA PE SFERA D.32 GAS</v>
          </cell>
        </row>
        <row r="3263">
          <cell r="D3263" t="str">
            <v>074040040</v>
          </cell>
          <cell r="E3263" t="str">
            <v>VALVOLA PE SFERA D.40 GAS</v>
          </cell>
        </row>
        <row r="3264">
          <cell r="D3264" t="str">
            <v>074040050</v>
          </cell>
          <cell r="E3264" t="str">
            <v>VALVOLA PE SFERA D.50 GAS</v>
          </cell>
        </row>
        <row r="3265">
          <cell r="D3265" t="str">
            <v>074040063</v>
          </cell>
          <cell r="E3265" t="str">
            <v>VALVOLA PE SFERA D.63 GAS</v>
          </cell>
        </row>
        <row r="3266">
          <cell r="D3266" t="str">
            <v>074040075</v>
          </cell>
          <cell r="E3266" t="str">
            <v>VALVOLA PE SFERA D.75 GAS</v>
          </cell>
        </row>
        <row r="3267">
          <cell r="D3267" t="str">
            <v>074040090</v>
          </cell>
          <cell r="E3267" t="str">
            <v>VALVOLA PE SFERA D.90 GAS</v>
          </cell>
        </row>
        <row r="3268">
          <cell r="D3268" t="str">
            <v>074040110</v>
          </cell>
          <cell r="E3268" t="str">
            <v>VALVOLA PE SFERA D.110 GAS</v>
          </cell>
        </row>
        <row r="3269">
          <cell r="D3269" t="str">
            <v>074040125</v>
          </cell>
          <cell r="E3269" t="str">
            <v>VALVOLA PE SFERA D.125 GAS</v>
          </cell>
        </row>
        <row r="3270">
          <cell r="D3270" t="str">
            <v>074040160</v>
          </cell>
          <cell r="E3270" t="str">
            <v>VALVOLA PE SFERA D.160 GAS</v>
          </cell>
        </row>
        <row r="3271">
          <cell r="D3271" t="str">
            <v>074040180</v>
          </cell>
          <cell r="E3271" t="str">
            <v>VALVOLA PE SFERA D.180 GAS</v>
          </cell>
        </row>
        <row r="3272">
          <cell r="D3272" t="str">
            <v>074041002</v>
          </cell>
          <cell r="E3272" t="str">
            <v>ASTA DI MANOVRA 1M DN32-125</v>
          </cell>
        </row>
        <row r="3273">
          <cell r="D3273" t="str">
            <v>074041004</v>
          </cell>
          <cell r="E3273" t="str">
            <v>ASTA DI MANOVRA 1M DN160-180</v>
          </cell>
        </row>
        <row r="3274">
          <cell r="D3274" t="str">
            <v>074320025</v>
          </cell>
          <cell r="E3274" t="str">
            <v>VALV.SFERA SALDARE DN 25 GAS</v>
          </cell>
        </row>
        <row r="3275">
          <cell r="D3275" t="str">
            <v>074320032</v>
          </cell>
          <cell r="E3275" t="str">
            <v>VALV.SFERA SALDARE DN 32 GAS</v>
          </cell>
        </row>
        <row r="3276">
          <cell r="D3276" t="str">
            <v>074320040</v>
          </cell>
          <cell r="E3276" t="str">
            <v>VALV.SFERA SALDARE DN 40 GAS</v>
          </cell>
        </row>
        <row r="3277">
          <cell r="D3277" t="str">
            <v>074320050</v>
          </cell>
          <cell r="E3277" t="str">
            <v>VALV.SFERA SALDARE DN 50 GAS</v>
          </cell>
        </row>
        <row r="3278">
          <cell r="D3278" t="str">
            <v>074320065</v>
          </cell>
          <cell r="E3278" t="str">
            <v>VALV.SFERA SALDARE DN 65 GAS</v>
          </cell>
        </row>
        <row r="3279">
          <cell r="D3279" t="str">
            <v>074320080</v>
          </cell>
          <cell r="E3279" t="str">
            <v>VALV.SFERA SALDARE DN 80 GAS</v>
          </cell>
        </row>
        <row r="3280">
          <cell r="D3280" t="str">
            <v>074320080050</v>
          </cell>
          <cell r="E3280" t="str">
            <v>VALV.SFERA SALDARE DN 80 50</v>
          </cell>
        </row>
        <row r="3281">
          <cell r="D3281" t="str">
            <v>074320100</v>
          </cell>
          <cell r="E3281" t="str">
            <v>VALV.SFERA SALDARE DN 100 GAS</v>
          </cell>
        </row>
        <row r="3282">
          <cell r="D3282" t="str">
            <v>074320100080</v>
          </cell>
          <cell r="E3282" t="str">
            <v>VALV.SFERA SALDARE DN 100 80</v>
          </cell>
        </row>
        <row r="3283">
          <cell r="D3283" t="str">
            <v>074320125</v>
          </cell>
          <cell r="E3283" t="str">
            <v>VALV.SFERA SALDARE DN 125 GAS</v>
          </cell>
        </row>
        <row r="3284">
          <cell r="D3284" t="str">
            <v>074320125100</v>
          </cell>
          <cell r="E3284" t="str">
            <v>VALV.SFERA SALDARE DN 125 100</v>
          </cell>
        </row>
        <row r="3285">
          <cell r="D3285" t="str">
            <v>074320150</v>
          </cell>
          <cell r="E3285" t="str">
            <v>VALV.SFERA SALDARE DN 150 GAS</v>
          </cell>
        </row>
        <row r="3286">
          <cell r="D3286" t="str">
            <v>074320150125</v>
          </cell>
          <cell r="E3286" t="str">
            <v>VALV.SFERA SALDARE DN 150 100</v>
          </cell>
        </row>
        <row r="3287">
          <cell r="D3287" t="str">
            <v>074320200</v>
          </cell>
          <cell r="E3287" t="str">
            <v>VALV.SFERA SALDARE DN 200 GAS</v>
          </cell>
        </row>
        <row r="3288">
          <cell r="D3288" t="str">
            <v>074320200150</v>
          </cell>
          <cell r="E3288" t="str">
            <v>VALV.SFERA SALDARE DN 200 150</v>
          </cell>
        </row>
        <row r="3289">
          <cell r="D3289" t="str">
            <v>074320250200</v>
          </cell>
          <cell r="E3289" t="str">
            <v>VALV.SFERA SALDARE DN 250 200</v>
          </cell>
        </row>
        <row r="3290">
          <cell r="D3290" t="str">
            <v>074340020</v>
          </cell>
          <cell r="E3290" t="str">
            <v>VALV.SFERA KLINGER DN 20 GAS</v>
          </cell>
        </row>
        <row r="3291">
          <cell r="D3291" t="str">
            <v>074340025</v>
          </cell>
          <cell r="E3291" t="str">
            <v>VALV.SFERA KLINGER DN 25 GAS</v>
          </cell>
        </row>
        <row r="3292">
          <cell r="D3292" t="str">
            <v>074340032</v>
          </cell>
          <cell r="E3292" t="str">
            <v>VALV.SFERA KLINGER DN 32 GAS</v>
          </cell>
        </row>
        <row r="3293">
          <cell r="D3293" t="str">
            <v>074340040</v>
          </cell>
          <cell r="E3293" t="str">
            <v>VALV.SFERA KLINGER DN 40 GAS</v>
          </cell>
        </row>
        <row r="3294">
          <cell r="D3294" t="str">
            <v>074340050</v>
          </cell>
          <cell r="E3294" t="str">
            <v>VALV.SFERA KLINGER DN 50 GAS</v>
          </cell>
        </row>
        <row r="3295">
          <cell r="D3295" t="str">
            <v>074340065</v>
          </cell>
          <cell r="E3295" t="str">
            <v>VALV.SFERA KLINGER DN 65 GAS</v>
          </cell>
        </row>
        <row r="3296">
          <cell r="D3296" t="str">
            <v>074340080</v>
          </cell>
          <cell r="E3296" t="str">
            <v>VALV.SFERA KLINGER DN 80 GAS</v>
          </cell>
        </row>
        <row r="3297">
          <cell r="D3297" t="str">
            <v>074340100</v>
          </cell>
          <cell r="E3297" t="str">
            <v>VALV.SFERA KLINGER DN100 GAS</v>
          </cell>
        </row>
        <row r="3298">
          <cell r="D3298" t="str">
            <v>074345050</v>
          </cell>
          <cell r="E3298" t="str">
            <v>VALV.SFERA FILET.FLANG 50 GAS</v>
          </cell>
        </row>
        <row r="3299">
          <cell r="D3299" t="str">
            <v>074360032</v>
          </cell>
          <cell r="E3299" t="str">
            <v>VALV. GAS STOP DN 32</v>
          </cell>
        </row>
        <row r="3300">
          <cell r="D3300" t="str">
            <v>074360050</v>
          </cell>
          <cell r="E3300" t="str">
            <v>VALV. GAS STOP DN 50</v>
          </cell>
        </row>
        <row r="3301">
          <cell r="D3301" t="str">
            <v>074360063</v>
          </cell>
          <cell r="E3301" t="str">
            <v>VALV. GAS STOP DN 63</v>
          </cell>
        </row>
        <row r="3302">
          <cell r="D3302" t="str">
            <v>076002026</v>
          </cell>
          <cell r="E3302" t="str">
            <v>FILTRO "Y" FF  3/4</v>
          </cell>
        </row>
        <row r="3303">
          <cell r="D3303" t="str">
            <v>076002033</v>
          </cell>
          <cell r="E3303" t="str">
            <v>FILTRO "Y" FF  1</v>
          </cell>
        </row>
        <row r="3304">
          <cell r="D3304" t="str">
            <v>076002042</v>
          </cell>
          <cell r="E3304" t="str">
            <v>FILTRO "Y" FF  1 1/4</v>
          </cell>
        </row>
        <row r="3305">
          <cell r="D3305" t="str">
            <v>076002048</v>
          </cell>
          <cell r="E3305" t="str">
            <v>FILTRO "Y" FF  1 1/2</v>
          </cell>
        </row>
        <row r="3306">
          <cell r="D3306" t="str">
            <v>076002060</v>
          </cell>
          <cell r="E3306" t="str">
            <v>FILTRO "Y" FF  2</v>
          </cell>
        </row>
        <row r="3307">
          <cell r="D3307" t="str">
            <v>076006021</v>
          </cell>
          <cell r="E3307" t="str">
            <v>FILTRO FONDO 1/2</v>
          </cell>
        </row>
        <row r="3308">
          <cell r="D3308" t="str">
            <v>076006026</v>
          </cell>
          <cell r="E3308" t="str">
            <v>FILTRO FONDO 3/4</v>
          </cell>
        </row>
        <row r="3309">
          <cell r="D3309" t="str">
            <v>076006033</v>
          </cell>
          <cell r="E3309" t="str">
            <v>FILTRO FONDO 1</v>
          </cell>
        </row>
        <row r="3310">
          <cell r="D3310" t="str">
            <v>076006042</v>
          </cell>
          <cell r="E3310" t="str">
            <v>FILTRO FONDO 1.1/4</v>
          </cell>
        </row>
        <row r="3311">
          <cell r="D3311" t="str">
            <v>076006048</v>
          </cell>
          <cell r="E3311" t="str">
            <v>FILTRO FONDO 1.1/2</v>
          </cell>
        </row>
        <row r="3312">
          <cell r="D3312" t="str">
            <v>076006060</v>
          </cell>
          <cell r="E3312" t="str">
            <v>FILTRO FONDO 2</v>
          </cell>
        </row>
        <row r="3313">
          <cell r="D3313" t="str">
            <v>076006076</v>
          </cell>
          <cell r="E3313" t="str">
            <v>FILTRO FONDO 2.1/2</v>
          </cell>
        </row>
        <row r="3314">
          <cell r="D3314" t="str">
            <v>076006088</v>
          </cell>
          <cell r="E3314" t="str">
            <v>FILTRO FONDO 3</v>
          </cell>
        </row>
        <row r="3315">
          <cell r="D3315" t="str">
            <v>076006114</v>
          </cell>
          <cell r="E3315" t="str">
            <v>FILTRO FONDO 4</v>
          </cell>
        </row>
        <row r="3316">
          <cell r="D3316" t="str">
            <v>076008021</v>
          </cell>
          <cell r="E3316" t="str">
            <v>CLAPET 1/2     VALVOLA RITEGNO</v>
          </cell>
        </row>
        <row r="3317">
          <cell r="D3317" t="str">
            <v>076008026</v>
          </cell>
          <cell r="E3317" t="str">
            <v>CLAPET 3/4     VALVOLA RITEGNO</v>
          </cell>
        </row>
        <row r="3318">
          <cell r="D3318" t="str">
            <v>076008033</v>
          </cell>
          <cell r="E3318" t="str">
            <v>CLAPET 1       VALVOLA RITEGNO</v>
          </cell>
        </row>
        <row r="3319">
          <cell r="D3319" t="str">
            <v>076008042</v>
          </cell>
          <cell r="E3319" t="str">
            <v>CLAPET 1.1/4   VALVOLA RITEGNO</v>
          </cell>
        </row>
        <row r="3320">
          <cell r="D3320" t="str">
            <v>076008048</v>
          </cell>
          <cell r="E3320" t="str">
            <v>CLAPET 1.1/2   VALVOLA RITEGNO</v>
          </cell>
        </row>
        <row r="3321">
          <cell r="D3321" t="str">
            <v>076008060</v>
          </cell>
          <cell r="E3321" t="str">
            <v>CLAPET 2       VALVOLA RITEGNO</v>
          </cell>
        </row>
        <row r="3322">
          <cell r="D3322" t="str">
            <v>076010021</v>
          </cell>
          <cell r="E3322" t="str">
            <v>VALVOLA FONDO 1/2      RITEGNO</v>
          </cell>
        </row>
        <row r="3323">
          <cell r="D3323" t="str">
            <v>076010026</v>
          </cell>
          <cell r="E3323" t="str">
            <v>VALVOLA FONDO 3/4      RITEGNO</v>
          </cell>
        </row>
        <row r="3324">
          <cell r="D3324" t="str">
            <v>076010033</v>
          </cell>
          <cell r="E3324" t="str">
            <v>VALVOLA FONDO 1        RITEGNO</v>
          </cell>
        </row>
        <row r="3325">
          <cell r="D3325" t="str">
            <v>076010042</v>
          </cell>
          <cell r="E3325" t="str">
            <v>VALVOLA FONDO 1.1/4    RITEGNO</v>
          </cell>
        </row>
        <row r="3326">
          <cell r="D3326" t="str">
            <v>076010048</v>
          </cell>
          <cell r="E3326" t="str">
            <v>VALVOLA FONDO 1.1/2    RITEGNO</v>
          </cell>
        </row>
        <row r="3327">
          <cell r="D3327" t="str">
            <v>076010060</v>
          </cell>
          <cell r="E3327" t="str">
            <v>VALVOLA FONDO 2        RITEGNO</v>
          </cell>
        </row>
        <row r="3328">
          <cell r="D3328" t="str">
            <v>076010076</v>
          </cell>
          <cell r="E3328" t="str">
            <v>VALVOLA FONDO 2.1/2    RITEGNO</v>
          </cell>
        </row>
        <row r="3329">
          <cell r="D3329" t="str">
            <v>076010088</v>
          </cell>
          <cell r="E3329" t="str">
            <v>VALVOLA FONDO 3        RITEGNO</v>
          </cell>
        </row>
        <row r="3330">
          <cell r="D3330" t="str">
            <v>076010114</v>
          </cell>
          <cell r="E3330" t="str">
            <v>VALVOLA FONDO 4        RITEGNO</v>
          </cell>
        </row>
        <row r="3331">
          <cell r="D3331" t="str">
            <v>076012017</v>
          </cell>
          <cell r="E3331" t="str">
            <v>SARAC BRONZO 3/8   SARACINESCA</v>
          </cell>
        </row>
        <row r="3332">
          <cell r="D3332" t="str">
            <v>076012021</v>
          </cell>
          <cell r="E3332" t="str">
            <v>SARAC BRONZO 1/2   SARACINESCA</v>
          </cell>
        </row>
        <row r="3333">
          <cell r="D3333" t="str">
            <v>076012026</v>
          </cell>
          <cell r="E3333" t="str">
            <v>SARAC BRONZO 3/4   SARACINESCA</v>
          </cell>
        </row>
        <row r="3334">
          <cell r="D3334" t="str">
            <v>076012033</v>
          </cell>
          <cell r="E3334" t="str">
            <v>SARAC BRONZO 1     SARACINESCA</v>
          </cell>
        </row>
        <row r="3335">
          <cell r="D3335" t="str">
            <v>076012042</v>
          </cell>
          <cell r="E3335" t="str">
            <v>SARAC BRONZO 1.1/4 SARACINESCA</v>
          </cell>
        </row>
        <row r="3336">
          <cell r="D3336" t="str">
            <v>076012048</v>
          </cell>
          <cell r="E3336" t="str">
            <v>SARAC BRONZO 1.1/2 SARACINESCA</v>
          </cell>
        </row>
        <row r="3337">
          <cell r="D3337" t="str">
            <v>076012060</v>
          </cell>
          <cell r="E3337" t="str">
            <v>SARAC BRONZO 2     SARACINESCA</v>
          </cell>
        </row>
        <row r="3338">
          <cell r="D3338" t="str">
            <v>076012076</v>
          </cell>
          <cell r="E3338" t="str">
            <v>SARAC BRONZO 2.1/2 SARACINESCA</v>
          </cell>
        </row>
        <row r="3339">
          <cell r="D3339" t="str">
            <v>076012088</v>
          </cell>
          <cell r="E3339" t="str">
            <v>SARAC BRONZO 3     SARACINESCA</v>
          </cell>
        </row>
        <row r="3340">
          <cell r="D3340" t="str">
            <v>076012114</v>
          </cell>
          <cell r="E3340" t="str">
            <v>SARAC BRONZO 4     SARACINESCA</v>
          </cell>
        </row>
        <row r="3341">
          <cell r="D3341" t="str">
            <v>076014017</v>
          </cell>
          <cell r="E3341" t="str">
            <v>RUBINETTO SCARICO CALDAIA 3/8</v>
          </cell>
        </row>
        <row r="3342">
          <cell r="D3342" t="str">
            <v>076014021</v>
          </cell>
          <cell r="E3342" t="str">
            <v>RUBINETTO SCARICO CALDAIA 1/2</v>
          </cell>
        </row>
        <row r="3343">
          <cell r="D3343" t="str">
            <v>076014026</v>
          </cell>
          <cell r="E3343" t="str">
            <v>RUBINETTO SCARICO CALDAIA 3/4</v>
          </cell>
        </row>
        <row r="3344">
          <cell r="D3344" t="str">
            <v>076014033</v>
          </cell>
          <cell r="E3344" t="str">
            <v>RUBINETTO SCARICO CALDAIA 1</v>
          </cell>
        </row>
        <row r="3345">
          <cell r="D3345" t="str">
            <v>076016021</v>
          </cell>
          <cell r="E3345" t="str">
            <v>RUBINETTO INC 1/2    CAPPUCCIO</v>
          </cell>
        </row>
        <row r="3346">
          <cell r="D3346" t="str">
            <v>076016026</v>
          </cell>
          <cell r="E3346" t="str">
            <v>RUBINETTO INC 3/4    CAPPUCCIO</v>
          </cell>
        </row>
        <row r="3347">
          <cell r="D3347" t="str">
            <v>076018021</v>
          </cell>
          <cell r="E3347" t="str">
            <v>RUBINETTO LAVATRICE SQUADRA</v>
          </cell>
        </row>
        <row r="3348">
          <cell r="D3348" t="str">
            <v>076020021</v>
          </cell>
          <cell r="E3348" t="str">
            <v>RUBINETTO LAVATRICE PESANTE</v>
          </cell>
        </row>
        <row r="3349">
          <cell r="D3349" t="str">
            <v>076022021</v>
          </cell>
          <cell r="E3349" t="str">
            <v>RUBINETTO 350 1/2 LISCIO</v>
          </cell>
        </row>
        <row r="3350">
          <cell r="D3350" t="str">
            <v>076022026</v>
          </cell>
          <cell r="E3350" t="str">
            <v>RUBINETTO TESTA LEONE PORTAG.</v>
          </cell>
        </row>
        <row r="3351">
          <cell r="D3351" t="str">
            <v>076024021</v>
          </cell>
          <cell r="E3351" t="str">
            <v>RUBINETTO 355 1/2 PORTAGOMMA</v>
          </cell>
        </row>
        <row r="3352">
          <cell r="D3352" t="str">
            <v>076025021</v>
          </cell>
          <cell r="E3352" t="str">
            <v>RUBINETTO PULSANTE 1/2</v>
          </cell>
        </row>
        <row r="3353">
          <cell r="D3353" t="str">
            <v>076026017</v>
          </cell>
          <cell r="E3353" t="str">
            <v>VALSTOP 3/8    VALVOLA RITEGNO</v>
          </cell>
        </row>
        <row r="3354">
          <cell r="D3354" t="str">
            <v>076026021</v>
          </cell>
          <cell r="E3354" t="str">
            <v>VALSTOP 1/2    VALVOLA RITEGNO</v>
          </cell>
        </row>
        <row r="3355">
          <cell r="D3355" t="str">
            <v>076026026</v>
          </cell>
          <cell r="E3355" t="str">
            <v>VALSTOP 3/4    VALVOLA RITEGNO</v>
          </cell>
        </row>
        <row r="3356">
          <cell r="D3356" t="str">
            <v>076026033</v>
          </cell>
          <cell r="E3356" t="str">
            <v>VALSTOP 1      VALVOLA RITEGNO</v>
          </cell>
        </row>
        <row r="3357">
          <cell r="D3357" t="str">
            <v>076026042</v>
          </cell>
          <cell r="E3357" t="str">
            <v>VALSTOP 1.1/4  VALVOLA RITEGNO</v>
          </cell>
        </row>
        <row r="3358">
          <cell r="D3358" t="str">
            <v>076026048</v>
          </cell>
          <cell r="E3358" t="str">
            <v>VALSTOP 1.1/2  VALVOLA RITEGNO</v>
          </cell>
        </row>
        <row r="3359">
          <cell r="D3359" t="str">
            <v>076026060</v>
          </cell>
          <cell r="E3359" t="str">
            <v>VALSTOP 2      VALVOLA RITEGNO</v>
          </cell>
        </row>
        <row r="3360">
          <cell r="D3360" t="str">
            <v>076026076</v>
          </cell>
          <cell r="E3360" t="str">
            <v>VALSTOP 2.1/2  VALVOLA RITEGNO</v>
          </cell>
        </row>
        <row r="3361">
          <cell r="D3361" t="str">
            <v>076026088</v>
          </cell>
          <cell r="E3361" t="str">
            <v>VALSTOP 3      VALVOLA RITEGNO</v>
          </cell>
        </row>
        <row r="3362">
          <cell r="D3362" t="str">
            <v>076026114</v>
          </cell>
          <cell r="E3362" t="str">
            <v>VALSTOP 4      VALVOLA RITEGNO</v>
          </cell>
        </row>
        <row r="3363">
          <cell r="D3363" t="str">
            <v>076028017</v>
          </cell>
          <cell r="E3363" t="str">
            <v>RUBINETTO EKO 3/8  A SFERA 082</v>
          </cell>
        </row>
        <row r="3364">
          <cell r="D3364" t="str">
            <v>076028021</v>
          </cell>
          <cell r="E3364" t="str">
            <v>RUBINETTO EKO 1/2  A SFERA 082</v>
          </cell>
        </row>
        <row r="3365">
          <cell r="D3365" t="str">
            <v>076028026</v>
          </cell>
          <cell r="E3365" t="str">
            <v>RUBINETTO EKO 3/4  A SFERA 082</v>
          </cell>
        </row>
        <row r="3366">
          <cell r="D3366" t="str">
            <v>076028033</v>
          </cell>
          <cell r="E3366" t="str">
            <v>RUBINETTO EKO 1    A SFERA 082</v>
          </cell>
        </row>
        <row r="3367">
          <cell r="D3367" t="str">
            <v>076030021</v>
          </cell>
          <cell r="E3367" t="str">
            <v>IDRANTINO 1/2      A SFERA 130</v>
          </cell>
        </row>
        <row r="3368">
          <cell r="D3368" t="str">
            <v>076030026</v>
          </cell>
          <cell r="E3368" t="str">
            <v>IDRANTINO 3/4      A SFERA 130</v>
          </cell>
        </row>
        <row r="3369">
          <cell r="D3369" t="str">
            <v>076030033</v>
          </cell>
          <cell r="E3369" t="str">
            <v>IDRANTINO 1        A SFERA 130</v>
          </cell>
        </row>
        <row r="3370">
          <cell r="D3370" t="str">
            <v>076032021</v>
          </cell>
          <cell r="E3370" t="str">
            <v>ROBEX 380 1/2    VALVOLA SFERA</v>
          </cell>
        </row>
        <row r="3371">
          <cell r="D3371" t="str">
            <v>076032026</v>
          </cell>
          <cell r="E3371" t="str">
            <v>ROBEX 380 3/4    VALVOLA SFERA</v>
          </cell>
        </row>
        <row r="3372">
          <cell r="D3372" t="str">
            <v>076032033</v>
          </cell>
          <cell r="E3372" t="str">
            <v>ROBEX 380 1      VALVOLA SFERA</v>
          </cell>
        </row>
        <row r="3373">
          <cell r="D3373" t="str">
            <v>076032042</v>
          </cell>
          <cell r="E3373" t="str">
            <v>ROBEX 380 1.1/4  VALVOLA SFERA</v>
          </cell>
        </row>
        <row r="3374">
          <cell r="D3374" t="str">
            <v>076032048</v>
          </cell>
          <cell r="E3374" t="str">
            <v>ROBEX 380 1.1/2  VALVOLA SFERA</v>
          </cell>
        </row>
        <row r="3375">
          <cell r="D3375" t="str">
            <v>076032060</v>
          </cell>
          <cell r="E3375" t="str">
            <v>ROBEX 380 2      VALVOLA SFERA</v>
          </cell>
        </row>
        <row r="3376">
          <cell r="D3376" t="str">
            <v>076036017</v>
          </cell>
          <cell r="E3376" t="str">
            <v>RUBINETTO GALLEGGIANTE 3/8</v>
          </cell>
        </row>
        <row r="3377">
          <cell r="D3377" t="str">
            <v>076036021</v>
          </cell>
          <cell r="E3377" t="str">
            <v>RUBINETTO GALLEGGIANTE 1/2</v>
          </cell>
        </row>
        <row r="3378">
          <cell r="D3378" t="str">
            <v>076036026</v>
          </cell>
          <cell r="E3378" t="str">
            <v>RUBINETTO GALLEGGIANTE 3/4</v>
          </cell>
        </row>
        <row r="3379">
          <cell r="D3379" t="str">
            <v>076036033</v>
          </cell>
          <cell r="E3379" t="str">
            <v>RUBINETTO GALLEGGIANTE 1</v>
          </cell>
        </row>
        <row r="3380">
          <cell r="D3380" t="str">
            <v>076036042</v>
          </cell>
          <cell r="E3380" t="str">
            <v>RUBINETTO GALLEGGIANTE 1.1/4</v>
          </cell>
        </row>
        <row r="3381">
          <cell r="D3381" t="str">
            <v>076036048</v>
          </cell>
          <cell r="E3381" t="str">
            <v>RUBINETTO GALLEGGIANTE 1.1/2</v>
          </cell>
        </row>
        <row r="3382">
          <cell r="D3382" t="str">
            <v>076036060</v>
          </cell>
          <cell r="E3382" t="str">
            <v>RUBINETTO GALLEGGIANTE 2</v>
          </cell>
        </row>
        <row r="3383">
          <cell r="D3383" t="str">
            <v>076036076</v>
          </cell>
          <cell r="E3383" t="str">
            <v>RUBINETTO GALLEGGIANTE 2.1/2</v>
          </cell>
        </row>
        <row r="3384">
          <cell r="D3384" t="str">
            <v>076036088</v>
          </cell>
          <cell r="E3384" t="str">
            <v>RUBINETTO GALLEGGIANTE 3</v>
          </cell>
        </row>
        <row r="3385">
          <cell r="D3385" t="str">
            <v>076037080</v>
          </cell>
          <cell r="E3385" t="str">
            <v>SFERA RAME 80</v>
          </cell>
        </row>
        <row r="3386">
          <cell r="D3386" t="str">
            <v>076037090</v>
          </cell>
          <cell r="E3386" t="str">
            <v>SFERA RAME 90</v>
          </cell>
        </row>
        <row r="3387">
          <cell r="D3387" t="str">
            <v>076037120</v>
          </cell>
          <cell r="E3387" t="str">
            <v>SFERA RAME 120</v>
          </cell>
        </row>
        <row r="3388">
          <cell r="D3388" t="str">
            <v>076038090</v>
          </cell>
          <cell r="E3388" t="str">
            <v>SFERA PLASTICA 90</v>
          </cell>
        </row>
        <row r="3389">
          <cell r="D3389" t="str">
            <v>076038120</v>
          </cell>
          <cell r="E3389" t="str">
            <v>SFERA PLASTICA 180</v>
          </cell>
        </row>
        <row r="3390">
          <cell r="D3390" t="str">
            <v>076038150</v>
          </cell>
          <cell r="E3390" t="str">
            <v>SFERA PLASTICA 150</v>
          </cell>
        </row>
        <row r="3391">
          <cell r="D3391" t="str">
            <v>076038220</v>
          </cell>
          <cell r="E3391" t="str">
            <v>SFERA PLASTICA 220</v>
          </cell>
        </row>
        <row r="3392">
          <cell r="D3392" t="str">
            <v>076038300</v>
          </cell>
          <cell r="E3392" t="str">
            <v>SFERA PLASTICA 300</v>
          </cell>
        </row>
        <row r="3393">
          <cell r="D3393" t="str">
            <v>076076048</v>
          </cell>
          <cell r="E3393" t="str">
            <v>PORTAGOMMA SMONTAB.50 X 1.1/2</v>
          </cell>
        </row>
        <row r="3394">
          <cell r="D3394" t="str">
            <v>076078021</v>
          </cell>
          <cell r="E3394" t="str">
            <v>PORTAGOMMA 523 1/2      M ROMA</v>
          </cell>
        </row>
        <row r="3395">
          <cell r="D3395" t="str">
            <v>076078026</v>
          </cell>
          <cell r="E3395" t="str">
            <v>PORTAGOMMA 523 3/4      M ROMA</v>
          </cell>
        </row>
        <row r="3396">
          <cell r="D3396" t="str">
            <v>076078033</v>
          </cell>
          <cell r="E3396" t="str">
            <v>PORTAGOMMA 523 1        M ROMA</v>
          </cell>
        </row>
        <row r="3397">
          <cell r="D3397" t="str">
            <v>076078042</v>
          </cell>
          <cell r="E3397" t="str">
            <v>PORTAGOMMA 523 1.1/4    M ROMA</v>
          </cell>
        </row>
        <row r="3398">
          <cell r="D3398" t="str">
            <v>076078048</v>
          </cell>
          <cell r="E3398" t="str">
            <v>PORTAGOMMA 523 1.1/2    M ROMA</v>
          </cell>
        </row>
        <row r="3399">
          <cell r="D3399" t="str">
            <v>076078060</v>
          </cell>
          <cell r="E3399" t="str">
            <v>PORTAGOMMA 523 2        M ROMA</v>
          </cell>
        </row>
        <row r="3400">
          <cell r="D3400" t="str">
            <v>076081000</v>
          </cell>
          <cell r="E3400" t="str">
            <v>VALVOLA GHIGLIOTTINA</v>
          </cell>
        </row>
        <row r="3401">
          <cell r="D3401" t="str">
            <v>076100021</v>
          </cell>
          <cell r="E3401" t="str">
            <v>JRG 1/2              RIDUTTORE</v>
          </cell>
        </row>
        <row r="3402">
          <cell r="D3402" t="str">
            <v>076100026</v>
          </cell>
          <cell r="E3402" t="str">
            <v>JRG 3/4              RIDUTTORE</v>
          </cell>
        </row>
        <row r="3403">
          <cell r="D3403" t="str">
            <v>076100033</v>
          </cell>
          <cell r="E3403" t="str">
            <v>JRG 1                RIDUTTORE</v>
          </cell>
        </row>
        <row r="3404">
          <cell r="D3404" t="str">
            <v>076100042</v>
          </cell>
          <cell r="E3404" t="str">
            <v>JRG 1.1/4            RIDUTTORE</v>
          </cell>
        </row>
        <row r="3405">
          <cell r="D3405" t="str">
            <v>076100048</v>
          </cell>
          <cell r="E3405" t="str">
            <v>JRG 1.1/2            RIDUTTORE</v>
          </cell>
        </row>
        <row r="3406">
          <cell r="D3406" t="str">
            <v>076100060</v>
          </cell>
          <cell r="E3406" t="str">
            <v>JRG 2                RIDUTTORE</v>
          </cell>
        </row>
        <row r="3407">
          <cell r="D3407" t="str">
            <v>076100076</v>
          </cell>
          <cell r="E3407" t="str">
            <v>JRG 2.1/2            RIDUTTORE</v>
          </cell>
        </row>
        <row r="3408">
          <cell r="D3408" t="str">
            <v>080001</v>
          </cell>
          <cell r="E3408" t="str">
            <v>VALVOLA</v>
          </cell>
        </row>
        <row r="3409">
          <cell r="D3409" t="str">
            <v>080008015</v>
          </cell>
          <cell r="E3409" t="str">
            <v>FILTRO EPOXY GHISA 15</v>
          </cell>
        </row>
        <row r="3410">
          <cell r="D3410" t="str">
            <v>080008020</v>
          </cell>
          <cell r="E3410" t="str">
            <v>FILTRO EPOXY GHISA 20</v>
          </cell>
        </row>
        <row r="3411">
          <cell r="D3411" t="str">
            <v>080008025</v>
          </cell>
          <cell r="E3411" t="str">
            <v>FILTRO EPOXY GHISA 25</v>
          </cell>
        </row>
        <row r="3412">
          <cell r="D3412" t="str">
            <v>080008032</v>
          </cell>
          <cell r="E3412" t="str">
            <v>FILTRO EPOXY GHISA 32</v>
          </cell>
        </row>
        <row r="3413">
          <cell r="D3413" t="str">
            <v>080008040</v>
          </cell>
          <cell r="E3413" t="str">
            <v>FILTRO EPOXY GHISA 40</v>
          </cell>
        </row>
        <row r="3414">
          <cell r="D3414" t="str">
            <v>080008050</v>
          </cell>
          <cell r="E3414" t="str">
            <v>FILTRO EPOXY GHISA 50</v>
          </cell>
        </row>
        <row r="3415">
          <cell r="D3415" t="str">
            <v>080008065</v>
          </cell>
          <cell r="E3415" t="str">
            <v>FILTRO EPOXY GHISA 65</v>
          </cell>
        </row>
        <row r="3416">
          <cell r="D3416" t="str">
            <v>080008080</v>
          </cell>
          <cell r="E3416" t="str">
            <v>FILTRO EPOXY GHISA 80</v>
          </cell>
        </row>
        <row r="3417">
          <cell r="D3417" t="str">
            <v>080008100</v>
          </cell>
          <cell r="E3417" t="str">
            <v>FILTRO EPOXY GHISA 100</v>
          </cell>
        </row>
        <row r="3418">
          <cell r="D3418" t="str">
            <v>080008125</v>
          </cell>
          <cell r="E3418" t="str">
            <v>FILTRO EPOXY GHISA 125</v>
          </cell>
        </row>
        <row r="3419">
          <cell r="D3419" t="str">
            <v>080008150</v>
          </cell>
          <cell r="E3419" t="str">
            <v>FILTRO EPOXY GHISA 150</v>
          </cell>
        </row>
        <row r="3420">
          <cell r="D3420" t="str">
            <v>080008200</v>
          </cell>
          <cell r="E3420" t="str">
            <v>FILTRO EPOXY GHISA 200</v>
          </cell>
        </row>
        <row r="3421">
          <cell r="D3421" t="str">
            <v>080008250</v>
          </cell>
          <cell r="E3421" t="str">
            <v>FILTRO EPOXY GHISA 250</v>
          </cell>
        </row>
        <row r="3422">
          <cell r="D3422" t="str">
            <v>080012050</v>
          </cell>
          <cell r="E3422" t="str">
            <v>IDROSTOP 50 PN16       VALVOLA</v>
          </cell>
        </row>
        <row r="3423">
          <cell r="D3423" t="str">
            <v>080012065</v>
          </cell>
          <cell r="E3423" t="str">
            <v>IDROSTOP 65 PN16       VALVOLA</v>
          </cell>
        </row>
        <row r="3424">
          <cell r="D3424" t="str">
            <v>080012080</v>
          </cell>
          <cell r="E3424" t="str">
            <v>IDROSTOP 80 PN16       VALVOLA</v>
          </cell>
        </row>
        <row r="3425">
          <cell r="D3425" t="str">
            <v>080012100</v>
          </cell>
          <cell r="E3425" t="str">
            <v>IDROSTOP 100 PN16      VALVOLA</v>
          </cell>
        </row>
        <row r="3426">
          <cell r="D3426" t="str">
            <v>080012125</v>
          </cell>
          <cell r="E3426" t="str">
            <v>IDROSTOP 125 PN16      VALVOLA</v>
          </cell>
        </row>
        <row r="3427">
          <cell r="D3427" t="str">
            <v>080012150</v>
          </cell>
          <cell r="E3427" t="str">
            <v>IDROSTOP 150 PN16      VALVOLA</v>
          </cell>
        </row>
        <row r="3428">
          <cell r="D3428" t="str">
            <v>080012200</v>
          </cell>
          <cell r="E3428" t="str">
            <v>IDROSTOP 200 PN16      VALVOLA</v>
          </cell>
        </row>
        <row r="3429">
          <cell r="D3429" t="str">
            <v>080026015</v>
          </cell>
          <cell r="E3429" t="str">
            <v>BOAH 15 PN16       VALVOLA KSB</v>
          </cell>
        </row>
        <row r="3430">
          <cell r="D3430" t="str">
            <v>080026020</v>
          </cell>
          <cell r="E3430" t="str">
            <v>BOAH 20 PN16       VALVOLA KSB</v>
          </cell>
        </row>
        <row r="3431">
          <cell r="D3431" t="str">
            <v>080026025</v>
          </cell>
          <cell r="E3431" t="str">
            <v>BOAH 25 PN16       VALVOLA KSB</v>
          </cell>
        </row>
        <row r="3432">
          <cell r="D3432" t="str">
            <v>080026032</v>
          </cell>
          <cell r="E3432" t="str">
            <v>BOAH 32 PN16       VALVOLA KSB</v>
          </cell>
        </row>
        <row r="3433">
          <cell r="D3433" t="str">
            <v>080026040</v>
          </cell>
          <cell r="E3433" t="str">
            <v>BOAH 40 PN16       VALVOLA KSB</v>
          </cell>
        </row>
        <row r="3434">
          <cell r="D3434" t="str">
            <v>080026050</v>
          </cell>
          <cell r="E3434" t="str">
            <v>BOAH 50 PN16       VALVOLA KSB</v>
          </cell>
        </row>
        <row r="3435">
          <cell r="D3435" t="str">
            <v>080026065</v>
          </cell>
          <cell r="E3435" t="str">
            <v>BOAH 65 PN16       VALVOLA KSB</v>
          </cell>
        </row>
        <row r="3436">
          <cell r="D3436" t="str">
            <v>080026080</v>
          </cell>
          <cell r="E3436" t="str">
            <v>BOAH 80 PN16       VALVOLA KSB</v>
          </cell>
        </row>
        <row r="3437">
          <cell r="D3437" t="str">
            <v>080026100</v>
          </cell>
          <cell r="E3437" t="str">
            <v>BOAH 100 PN16      VALVOLA KSB</v>
          </cell>
        </row>
        <row r="3438">
          <cell r="D3438" t="str">
            <v>080026125</v>
          </cell>
          <cell r="E3438" t="str">
            <v>BOAH 125 PN16      VALVOLA KSB</v>
          </cell>
        </row>
        <row r="3439">
          <cell r="D3439" t="str">
            <v>080026150</v>
          </cell>
          <cell r="E3439" t="str">
            <v>BOAH 150 PN16      VALVOLA KSB</v>
          </cell>
        </row>
        <row r="3440">
          <cell r="D3440" t="str">
            <v>080026200</v>
          </cell>
          <cell r="E3440" t="str">
            <v>BOAH 200 PN16      VALVOLA KSB</v>
          </cell>
        </row>
        <row r="3441">
          <cell r="D3441" t="str">
            <v>080030</v>
          </cell>
          <cell r="E3441" t="str">
            <v>SOCLA</v>
          </cell>
        </row>
        <row r="3442">
          <cell r="D3442" t="str">
            <v>080032040</v>
          </cell>
          <cell r="E3442" t="str">
            <v>SOCLA ART402 VALV.RITEGNO   40</v>
          </cell>
        </row>
        <row r="3443">
          <cell r="D3443" t="str">
            <v>080032050</v>
          </cell>
          <cell r="E3443" t="str">
            <v>SOCLA ART402 VALV.RITEGNO   50</v>
          </cell>
        </row>
        <row r="3444">
          <cell r="D3444" t="str">
            <v>080032065</v>
          </cell>
          <cell r="E3444" t="str">
            <v>SOCLA ART402 VALV.RITEGNO   65</v>
          </cell>
        </row>
        <row r="3445">
          <cell r="D3445" t="str">
            <v>080032080</v>
          </cell>
          <cell r="E3445" t="str">
            <v>SOCLA ART402 VALV.RITEGNO   80</v>
          </cell>
        </row>
        <row r="3446">
          <cell r="D3446" t="str">
            <v>080032100</v>
          </cell>
          <cell r="E3446" t="str">
            <v>SOCLA ART402 VALV.RITEGNO  100</v>
          </cell>
        </row>
        <row r="3447">
          <cell r="D3447" t="str">
            <v>080032125</v>
          </cell>
          <cell r="E3447" t="str">
            <v>SOCLA ART402 VALV.RITEGNO  125</v>
          </cell>
        </row>
        <row r="3448">
          <cell r="D3448" t="str">
            <v>080032150</v>
          </cell>
          <cell r="E3448" t="str">
            <v>SOCLA ART402 VALV.RITEGNO  150</v>
          </cell>
        </row>
        <row r="3449">
          <cell r="D3449" t="str">
            <v>080032200</v>
          </cell>
          <cell r="E3449" t="str">
            <v>SOCLA ART402 VALV.RITEGNO  200</v>
          </cell>
        </row>
        <row r="3450">
          <cell r="D3450" t="str">
            <v>080038040</v>
          </cell>
          <cell r="E3450" t="str">
            <v>VAL FARF.LUG ACC.PN10-16 DN40</v>
          </cell>
        </row>
        <row r="3451">
          <cell r="D3451" t="str">
            <v>080038050</v>
          </cell>
          <cell r="E3451" t="str">
            <v>VAL FARF.LUG ACC.PN10-16 DN50</v>
          </cell>
        </row>
        <row r="3452">
          <cell r="D3452" t="str">
            <v>080038065</v>
          </cell>
          <cell r="E3452" t="str">
            <v>VAL FARF.LUG ACC.PN10-16 DN65</v>
          </cell>
        </row>
        <row r="3453">
          <cell r="D3453" t="str">
            <v>080038080</v>
          </cell>
          <cell r="E3453" t="str">
            <v>VAL FARF.LUG ACC.PN10-16 DN80</v>
          </cell>
        </row>
        <row r="3454">
          <cell r="D3454" t="str">
            <v>080038100</v>
          </cell>
          <cell r="E3454" t="str">
            <v>VAL FARF.LUG ACC.PN10-16 DN100</v>
          </cell>
        </row>
        <row r="3455">
          <cell r="D3455" t="str">
            <v>080038125</v>
          </cell>
          <cell r="E3455" t="str">
            <v>VAL FARF.LUG ACC.PN10-16 DN125</v>
          </cell>
        </row>
        <row r="3456">
          <cell r="D3456" t="str">
            <v>080038150</v>
          </cell>
          <cell r="E3456" t="str">
            <v>VAL FARF.LUG ACC.PN10-16 DN150</v>
          </cell>
        </row>
        <row r="3457">
          <cell r="D3457" t="str">
            <v>080038200</v>
          </cell>
          <cell r="E3457" t="str">
            <v>VAL FARF.LUG ACC.PN10-16 DN200</v>
          </cell>
        </row>
        <row r="3458">
          <cell r="D3458" t="str">
            <v>080040102</v>
          </cell>
          <cell r="E3458" t="str">
            <v>LEVA X VALV. FARFALLA PLAS.GHI</v>
          </cell>
        </row>
        <row r="3459">
          <cell r="D3459" t="str">
            <v>080044040</v>
          </cell>
          <cell r="E3459" t="str">
            <v>VALVOLA FARF.LUG GAS PN16 40</v>
          </cell>
        </row>
        <row r="3460">
          <cell r="D3460" t="str">
            <v>080044050</v>
          </cell>
          <cell r="E3460" t="str">
            <v>VALVOLA FARF.LUG GAS PN16 50</v>
          </cell>
        </row>
        <row r="3461">
          <cell r="D3461" t="str">
            <v>080044065</v>
          </cell>
          <cell r="E3461" t="str">
            <v>VALVOLA FARF.LUG GAS PN16 65</v>
          </cell>
        </row>
        <row r="3462">
          <cell r="D3462" t="str">
            <v>080044080</v>
          </cell>
          <cell r="E3462" t="str">
            <v>VALVOLA FARF.LUG GAS PN16 80</v>
          </cell>
        </row>
        <row r="3463">
          <cell r="D3463" t="str">
            <v>080044100</v>
          </cell>
          <cell r="E3463" t="str">
            <v>VALVOLA FARF.LUG GAS PN16 100</v>
          </cell>
        </row>
        <row r="3464">
          <cell r="D3464" t="str">
            <v>080044125</v>
          </cell>
          <cell r="E3464" t="str">
            <v>VALVOLA FARF.LUG GAS PN16 125</v>
          </cell>
        </row>
        <row r="3465">
          <cell r="D3465" t="str">
            <v>080044150</v>
          </cell>
          <cell r="E3465" t="str">
            <v>VALVOLA FARF.LUG GAS PN16 150</v>
          </cell>
        </row>
        <row r="3466">
          <cell r="D3466" t="str">
            <v>080044200</v>
          </cell>
          <cell r="E3466" t="str">
            <v>VALVOLA FARF.LUG GAS PN10 200</v>
          </cell>
        </row>
        <row r="3467">
          <cell r="D3467" t="str">
            <v>080044250</v>
          </cell>
          <cell r="E3467" t="str">
            <v>VALVOLA FARF.LUG GAS PN10 250</v>
          </cell>
        </row>
        <row r="3468">
          <cell r="D3468" t="str">
            <v>080044300</v>
          </cell>
          <cell r="E3468" t="str">
            <v>VALVOLA FARF.LUG GAS PN10 300</v>
          </cell>
        </row>
        <row r="3469">
          <cell r="D3469" t="str">
            <v>080052026</v>
          </cell>
          <cell r="E3469" t="str">
            <v>COMPENSATORE INOX 20  SALDARE</v>
          </cell>
        </row>
        <row r="3470">
          <cell r="D3470" t="str">
            <v>080052033</v>
          </cell>
          <cell r="E3470" t="str">
            <v>COMPENSATORE INOX 25  SALDARE</v>
          </cell>
        </row>
        <row r="3471">
          <cell r="D3471" t="str">
            <v>080052042</v>
          </cell>
          <cell r="E3471" t="str">
            <v>COMPENSATORE INOX 32  SALDARE</v>
          </cell>
        </row>
        <row r="3472">
          <cell r="D3472" t="str">
            <v>080052048</v>
          </cell>
          <cell r="E3472" t="str">
            <v>COMPENSATORE INOX 40  SALDARE</v>
          </cell>
        </row>
        <row r="3473">
          <cell r="D3473" t="str">
            <v>080052060</v>
          </cell>
          <cell r="E3473" t="str">
            <v>COMPENSATORE INOX 50  SALDARE</v>
          </cell>
        </row>
        <row r="3474">
          <cell r="D3474" t="str">
            <v>080052076</v>
          </cell>
          <cell r="E3474" t="str">
            <v>COMPENSATORE INOX 65  SALDARE</v>
          </cell>
        </row>
        <row r="3475">
          <cell r="D3475" t="str">
            <v>080052088</v>
          </cell>
          <cell r="E3475" t="str">
            <v>COMPENSATORE INOX 80  SALDARE</v>
          </cell>
        </row>
        <row r="3476">
          <cell r="D3476" t="str">
            <v>080052114</v>
          </cell>
          <cell r="E3476" t="str">
            <v>COMPENSATORE INOX 100 SALDARE</v>
          </cell>
        </row>
        <row r="3477">
          <cell r="D3477" t="str">
            <v>080052139</v>
          </cell>
          <cell r="E3477" t="str">
            <v>COMPENSATORE INOX 125 SALDARE</v>
          </cell>
        </row>
        <row r="3478">
          <cell r="D3478" t="str">
            <v>080052168</v>
          </cell>
          <cell r="E3478" t="str">
            <v>COMPENSATORE INOX 150 SALDARE</v>
          </cell>
        </row>
        <row r="3479">
          <cell r="D3479" t="str">
            <v>080052219</v>
          </cell>
          <cell r="E3479" t="str">
            <v>COMPENSATORE INOX 200 SALDARE</v>
          </cell>
        </row>
        <row r="3480">
          <cell r="D3480" t="str">
            <v>080054050</v>
          </cell>
          <cell r="E3480" t="str">
            <v>COMPENSATORE INOX  50 FLANG</v>
          </cell>
        </row>
        <row r="3481">
          <cell r="D3481" t="str">
            <v>080054080</v>
          </cell>
          <cell r="E3481" t="str">
            <v>COMPENSATORE INOX  80 FLANG</v>
          </cell>
        </row>
        <row r="3482">
          <cell r="D3482" t="str">
            <v>080054100</v>
          </cell>
          <cell r="E3482" t="str">
            <v>COMPENSATORE INOX 100 FLANG</v>
          </cell>
        </row>
        <row r="3483">
          <cell r="D3483" t="str">
            <v>080056050</v>
          </cell>
          <cell r="E3483" t="str">
            <v>COMPENSATORE GOMMA 50  FLANG</v>
          </cell>
        </row>
        <row r="3484">
          <cell r="D3484" t="str">
            <v>080056065</v>
          </cell>
          <cell r="E3484" t="str">
            <v>COMPENSATORE GOMMA 65 FLANG</v>
          </cell>
        </row>
        <row r="3485">
          <cell r="D3485" t="str">
            <v>080056080</v>
          </cell>
          <cell r="E3485" t="str">
            <v>COMPENSATORE GOMMA 80 FLANG</v>
          </cell>
        </row>
        <row r="3486">
          <cell r="D3486" t="str">
            <v>080056100</v>
          </cell>
          <cell r="E3486" t="str">
            <v>COMPENSATORE GOMMA 100 FLANG</v>
          </cell>
        </row>
        <row r="3487">
          <cell r="D3487" t="str">
            <v>080056125</v>
          </cell>
          <cell r="E3487" t="str">
            <v>COMPENSATORE GOMMA 125 FLANG</v>
          </cell>
        </row>
        <row r="3488">
          <cell r="D3488" t="str">
            <v>080056150</v>
          </cell>
          <cell r="E3488" t="str">
            <v>COMPENSATORE GOMMA 150 FLANG</v>
          </cell>
        </row>
        <row r="3489">
          <cell r="D3489" t="str">
            <v>080056200</v>
          </cell>
          <cell r="E3489" t="str">
            <v>COMPENSATORE GOMMA 200 FLANG</v>
          </cell>
        </row>
        <row r="3490">
          <cell r="D3490" t="str">
            <v>080070002</v>
          </cell>
          <cell r="E3490" t="str">
            <v>SFIATO AUTOMATICO CROTONE</v>
          </cell>
        </row>
        <row r="3491">
          <cell r="D3491" t="str">
            <v>080070003</v>
          </cell>
          <cell r="E3491" t="str">
            <v>SFIATO AUTOMATICO ROMA 1.1/4</v>
          </cell>
        </row>
        <row r="3492">
          <cell r="D3492" t="str">
            <v>082002200</v>
          </cell>
          <cell r="E3492" t="str">
            <v>CHIUSINO SARAC./PRESA 200</v>
          </cell>
        </row>
        <row r="3493">
          <cell r="D3493" t="str">
            <v>082002250</v>
          </cell>
          <cell r="E3493" t="str">
            <v>CHIUSINO SARAC./GAS  270</v>
          </cell>
        </row>
        <row r="3494">
          <cell r="D3494" t="str">
            <v>082004090</v>
          </cell>
          <cell r="E3494" t="str">
            <v>TUBO PVC RIPARATORE</v>
          </cell>
        </row>
        <row r="3495">
          <cell r="D3495" t="str">
            <v>082004100</v>
          </cell>
          <cell r="E3495" t="str">
            <v>ASTA MANOVRA H.60CM + QUADRO</v>
          </cell>
        </row>
        <row r="3496">
          <cell r="D3496" t="str">
            <v>082004130</v>
          </cell>
          <cell r="E3496" t="str">
            <v>TUBO PVC X VALV.TI ACQUA</v>
          </cell>
        </row>
        <row r="3497">
          <cell r="D3497" t="str">
            <v>082004140</v>
          </cell>
          <cell r="E3497" t="str">
            <v>ASTA MANOVRA X VALV. TI  ACQUA</v>
          </cell>
        </row>
        <row r="3498">
          <cell r="D3498" t="str">
            <v>082005002</v>
          </cell>
          <cell r="E3498" t="str">
            <v>RONDELLA E VITE X VOLANTINO</v>
          </cell>
        </row>
        <row r="3499">
          <cell r="D3499" t="str">
            <v>082006040</v>
          </cell>
          <cell r="E3499" t="str">
            <v>VOLANTINO X SARAC.DN40-50</v>
          </cell>
        </row>
        <row r="3500">
          <cell r="D3500" t="str">
            <v>082006050</v>
          </cell>
          <cell r="E3500" t="str">
            <v>VOLANTINO 50 SARACINESCA</v>
          </cell>
        </row>
        <row r="3501">
          <cell r="D3501" t="str">
            <v>082006065</v>
          </cell>
          <cell r="E3501" t="str">
            <v>VOLANTINO X SARAC.DN65-80</v>
          </cell>
        </row>
        <row r="3502">
          <cell r="D3502" t="str">
            <v>082006080</v>
          </cell>
          <cell r="E3502" t="str">
            <v>VOLANTINO 80 SARACINESCA</v>
          </cell>
        </row>
        <row r="3503">
          <cell r="D3503" t="str">
            <v>082006100</v>
          </cell>
          <cell r="E3503" t="str">
            <v>VOLANTINO X SAR.DN100-125-150</v>
          </cell>
        </row>
        <row r="3504">
          <cell r="D3504" t="str">
            <v>082006125</v>
          </cell>
          <cell r="E3504" t="str">
            <v>VOLANTINO 125 SARACINESCA</v>
          </cell>
        </row>
        <row r="3505">
          <cell r="D3505" t="str">
            <v>082006150</v>
          </cell>
          <cell r="E3505" t="str">
            <v>VOLANTINO 150 SARACINESCA</v>
          </cell>
        </row>
        <row r="3506">
          <cell r="D3506" t="str">
            <v>082006200</v>
          </cell>
          <cell r="E3506" t="str">
            <v>VOLANTINO X SARAC. DN200-250</v>
          </cell>
        </row>
        <row r="3507">
          <cell r="D3507" t="str">
            <v>082006250</v>
          </cell>
          <cell r="E3507" t="str">
            <v>VOLANTINO 250 SARACINESCA</v>
          </cell>
        </row>
        <row r="3508">
          <cell r="D3508" t="str">
            <v>082006300</v>
          </cell>
          <cell r="E3508" t="str">
            <v>VOLANTINO X SARAC. DN300</v>
          </cell>
        </row>
        <row r="3509">
          <cell r="D3509" t="str">
            <v>084000</v>
          </cell>
          <cell r="E3509" t="str">
            <v>ANELLO DI INNALZAMENTO H30</v>
          </cell>
        </row>
        <row r="3510">
          <cell r="D3510" t="str">
            <v>085000</v>
          </cell>
          <cell r="E3510" t="str">
            <v>CONTATORE</v>
          </cell>
        </row>
        <row r="3511">
          <cell r="D3511" t="str">
            <v>085001</v>
          </cell>
          <cell r="E3511" t="str">
            <v>CONTATORE GAS G4 LAMIERA AF</v>
          </cell>
        </row>
        <row r="3512">
          <cell r="D3512" t="str">
            <v>085003</v>
          </cell>
          <cell r="E3512" t="str">
            <v>CONTATORE GAS G4 ALLUMINIO AP</v>
          </cell>
        </row>
        <row r="3513">
          <cell r="D3513" t="str">
            <v>085005</v>
          </cell>
          <cell r="E3513" t="str">
            <v>CONTATORE GAS G6 LAMIERA AF</v>
          </cell>
        </row>
        <row r="3514">
          <cell r="D3514" t="str">
            <v>085006</v>
          </cell>
          <cell r="E3514" t="str">
            <v>CONTATORE GAS G6 ALLUMINIO AP</v>
          </cell>
        </row>
        <row r="3515">
          <cell r="D3515" t="str">
            <v>085008</v>
          </cell>
          <cell r="E3515" t="str">
            <v>CONTATORE GAS G 10 LAMIERA AF</v>
          </cell>
        </row>
        <row r="3516">
          <cell r="D3516" t="str">
            <v>085010</v>
          </cell>
          <cell r="E3516" t="str">
            <v>CONTATORE GAS G 16 LAM/ALLUMIN</v>
          </cell>
        </row>
        <row r="3517">
          <cell r="D3517" t="str">
            <v>085012</v>
          </cell>
          <cell r="E3517" t="str">
            <v>CONTATORE GAS G 25 LAMIERA AF</v>
          </cell>
        </row>
        <row r="3518">
          <cell r="D3518" t="str">
            <v>085014</v>
          </cell>
          <cell r="E3518" t="str">
            <v>CONTATORE GAS G 40 LAMIERA AF</v>
          </cell>
        </row>
        <row r="3519">
          <cell r="D3519" t="str">
            <v>085016</v>
          </cell>
          <cell r="E3519" t="str">
            <v>CONTATORE GAS G 65 LAMIERA AF</v>
          </cell>
        </row>
        <row r="3520">
          <cell r="D3520" t="str">
            <v>085018</v>
          </cell>
          <cell r="E3520" t="str">
            <v>CONTATORE GAS G100 LAMIERA AF</v>
          </cell>
        </row>
        <row r="3521">
          <cell r="D3521" t="str">
            <v>085020</v>
          </cell>
          <cell r="E3521" t="str">
            <v>CONTATORE GAS G160 LAMIERA AF</v>
          </cell>
        </row>
        <row r="3522">
          <cell r="D3522" t="str">
            <v>085022002</v>
          </cell>
          <cell r="E3522" t="str">
            <v>CONTATORE ACC. TURB. G65 DN50</v>
          </cell>
        </row>
        <row r="3523">
          <cell r="D3523" t="str">
            <v>085022004</v>
          </cell>
          <cell r="E3523" t="str">
            <v>CONTATORE ACC. TURB. G100 DN80</v>
          </cell>
        </row>
        <row r="3524">
          <cell r="D3524" t="str">
            <v>085022006</v>
          </cell>
          <cell r="E3524" t="str">
            <v>CONTATORE ACC. TURB. G160 DN80</v>
          </cell>
        </row>
        <row r="3525">
          <cell r="D3525" t="str">
            <v>085022008</v>
          </cell>
          <cell r="E3525" t="str">
            <v>CONTATORE ACC. TURB. G160DN100</v>
          </cell>
        </row>
        <row r="3526">
          <cell r="D3526" t="str">
            <v>085022010</v>
          </cell>
          <cell r="E3526" t="str">
            <v>CONTATORE ACC. TURB. G250 DN80</v>
          </cell>
        </row>
        <row r="3527">
          <cell r="D3527" t="str">
            <v>085022012</v>
          </cell>
          <cell r="E3527" t="str">
            <v>CONTATORE ACC. TURB. G250DN100</v>
          </cell>
        </row>
        <row r="3528">
          <cell r="D3528" t="str">
            <v>085022014</v>
          </cell>
          <cell r="E3528" t="str">
            <v>CONTATORE ACC. TURB. G400DN100</v>
          </cell>
        </row>
        <row r="3529">
          <cell r="D3529" t="str">
            <v>085022016</v>
          </cell>
          <cell r="E3529" t="str">
            <v>CONTATORE ACC. TURB. G400DN150</v>
          </cell>
        </row>
        <row r="3530">
          <cell r="D3530" t="str">
            <v>085022018</v>
          </cell>
          <cell r="E3530" t="str">
            <v>CONTATORE ACC. TURB. G650DN150</v>
          </cell>
        </row>
        <row r="3531">
          <cell r="D3531" t="str">
            <v>085022020</v>
          </cell>
          <cell r="E3531" t="str">
            <v>CONTATORE ACC. TURB.G1000DN150</v>
          </cell>
        </row>
        <row r="3532">
          <cell r="D3532" t="str">
            <v>085022022</v>
          </cell>
          <cell r="E3532" t="str">
            <v>CONTATORE ACC. TURB.G1000DN200</v>
          </cell>
        </row>
        <row r="3533">
          <cell r="D3533" t="str">
            <v>085022024</v>
          </cell>
          <cell r="E3533" t="str">
            <v>CONTATORE ACC. TURB.G1600DN200</v>
          </cell>
        </row>
        <row r="3534">
          <cell r="D3534" t="str">
            <v>085022026</v>
          </cell>
          <cell r="E3534" t="str">
            <v>CONTATORE ACC. TURB.G1600DN250</v>
          </cell>
        </row>
        <row r="3535">
          <cell r="D3535" t="str">
            <v>085022028</v>
          </cell>
          <cell r="E3535" t="str">
            <v>CONTATORE ACC. TURB.G2500DN300</v>
          </cell>
        </row>
        <row r="3536">
          <cell r="D3536" t="str">
            <v>085024002</v>
          </cell>
          <cell r="E3536" t="str">
            <v>CONTATORE GS TURB. G65 DN50</v>
          </cell>
        </row>
        <row r="3537">
          <cell r="D3537" t="str">
            <v>085024004</v>
          </cell>
          <cell r="E3537" t="str">
            <v>CONTATORE GS TURB. G100 DN80</v>
          </cell>
        </row>
        <row r="3538">
          <cell r="D3538" t="str">
            <v>085024006</v>
          </cell>
          <cell r="E3538" t="str">
            <v>CONTATORE GS TURB. G160 DN80</v>
          </cell>
        </row>
        <row r="3539">
          <cell r="D3539" t="str">
            <v>085024008</v>
          </cell>
          <cell r="E3539" t="str">
            <v>CONTATORE GS TURB. G160 DN100</v>
          </cell>
        </row>
        <row r="3540">
          <cell r="D3540" t="str">
            <v>085024010</v>
          </cell>
          <cell r="E3540" t="str">
            <v>CONTATORE GS TURB. G250 DN80</v>
          </cell>
        </row>
        <row r="3541">
          <cell r="D3541" t="str">
            <v>085024012</v>
          </cell>
          <cell r="E3541" t="str">
            <v>CONTATORE GS TURB. G250 DN100</v>
          </cell>
        </row>
        <row r="3542">
          <cell r="D3542" t="str">
            <v>085024014</v>
          </cell>
          <cell r="E3542" t="str">
            <v>CONTATORE GS TURB. G400 DN100</v>
          </cell>
        </row>
        <row r="3543">
          <cell r="D3543" t="str">
            <v>085024016</v>
          </cell>
          <cell r="E3543" t="str">
            <v>CONTATORE GS TURB. G400 DN150</v>
          </cell>
        </row>
        <row r="3544">
          <cell r="D3544" t="str">
            <v>085024018</v>
          </cell>
          <cell r="E3544" t="str">
            <v>CONTATORE GS TURB. G650 DN150</v>
          </cell>
        </row>
        <row r="3545">
          <cell r="D3545" t="str">
            <v>085024020</v>
          </cell>
          <cell r="E3545" t="str">
            <v>CONTATORE GS TURB. G1000DN150</v>
          </cell>
        </row>
        <row r="3546">
          <cell r="D3546" t="str">
            <v>085030002</v>
          </cell>
          <cell r="E3546" t="str">
            <v>CONTATORE GAS ROTOID.G40 DN50</v>
          </cell>
        </row>
        <row r="3547">
          <cell r="D3547" t="str">
            <v>085030004</v>
          </cell>
          <cell r="E3547" t="str">
            <v>CONTATORE GAS ROTOID.G65 DN50</v>
          </cell>
        </row>
        <row r="3548">
          <cell r="D3548" t="str">
            <v>085030006</v>
          </cell>
          <cell r="E3548" t="str">
            <v>CONTATORE GAS ROTOID.G100DN80</v>
          </cell>
        </row>
        <row r="3549">
          <cell r="D3549" t="str">
            <v>085030008</v>
          </cell>
          <cell r="E3549" t="str">
            <v>CONTATORE GAS ROTOID.G160DN80</v>
          </cell>
        </row>
        <row r="3550">
          <cell r="D3550" t="str">
            <v>085030010</v>
          </cell>
          <cell r="E3550" t="str">
            <v>CONTATORE GAS ROTOID.G160DN100</v>
          </cell>
        </row>
        <row r="3551">
          <cell r="D3551" t="str">
            <v>085030012</v>
          </cell>
          <cell r="E3551" t="str">
            <v>CONTATORE GAS ROTOID.G250DN100</v>
          </cell>
        </row>
        <row r="3552">
          <cell r="D3552" t="str">
            <v>085030014</v>
          </cell>
          <cell r="E3552" t="str">
            <v>CONTATORE GAS ROTOID.G400DN150</v>
          </cell>
        </row>
        <row r="3553">
          <cell r="D3553" t="str">
            <v>085030016</v>
          </cell>
          <cell r="E3553" t="str">
            <v>CONTATORE GAS ROTOID.G650DN150</v>
          </cell>
        </row>
        <row r="3554">
          <cell r="D3554" t="str">
            <v>086002021</v>
          </cell>
          <cell r="E3554" t="str">
            <v>UBR 1/2      CONTATORE G UNICO</v>
          </cell>
        </row>
        <row r="3555">
          <cell r="D3555" t="str">
            <v>086002026</v>
          </cell>
          <cell r="E3555" t="str">
            <v>UBR 3/4      CONTATORE G UNICO</v>
          </cell>
        </row>
        <row r="3556">
          <cell r="D3556" t="str">
            <v>086002033</v>
          </cell>
          <cell r="E3556" t="str">
            <v>UBR 1        CONTATORE G UNICO</v>
          </cell>
        </row>
        <row r="3557">
          <cell r="D3557" t="str">
            <v>086002042</v>
          </cell>
          <cell r="E3557" t="str">
            <v>UBR 1.1/4    CONTATORE G UNICO</v>
          </cell>
        </row>
        <row r="3558">
          <cell r="D3558" t="str">
            <v>086004021</v>
          </cell>
          <cell r="E3558" t="str">
            <v>UAR/USD 1/2  CONTATORE G UNICO</v>
          </cell>
        </row>
        <row r="3559">
          <cell r="D3559" t="str">
            <v>086004026</v>
          </cell>
          <cell r="E3559" t="str">
            <v>UAR/USD 3/4  CONTATORE G UNICO</v>
          </cell>
        </row>
        <row r="3560">
          <cell r="D3560" t="str">
            <v>086004033</v>
          </cell>
          <cell r="E3560" t="str">
            <v>UAR/USD 1    CONTATORE G UNICO</v>
          </cell>
        </row>
        <row r="3561">
          <cell r="D3561" t="str">
            <v>086004042</v>
          </cell>
          <cell r="E3561" t="str">
            <v>UAR/USD 11/4 CONTATORE G UNICO</v>
          </cell>
        </row>
        <row r="3562">
          <cell r="D3562" t="str">
            <v>086006021</v>
          </cell>
          <cell r="E3562" t="str">
            <v>URP 1/2      CONTATORE G UNICO</v>
          </cell>
        </row>
        <row r="3563">
          <cell r="D3563" t="str">
            <v>086006026</v>
          </cell>
          <cell r="E3563" t="str">
            <v>URP 3/4      CONTATORE G UNICO</v>
          </cell>
        </row>
        <row r="3564">
          <cell r="D3564" t="str">
            <v>086006033</v>
          </cell>
          <cell r="E3564" t="str">
            <v>URP 1        CONTATORE G UNICO</v>
          </cell>
        </row>
        <row r="3565">
          <cell r="D3565" t="str">
            <v>086008021</v>
          </cell>
          <cell r="E3565" t="str">
            <v>UARC 1/2     CONTATORE G UNICO</v>
          </cell>
        </row>
        <row r="3566">
          <cell r="D3566" t="str">
            <v>086008026</v>
          </cell>
          <cell r="E3566" t="str">
            <v>UARC 3/4     CONTATORE G UNICO</v>
          </cell>
        </row>
        <row r="3567">
          <cell r="D3567" t="str">
            <v>086010021</v>
          </cell>
          <cell r="E3567" t="str">
            <v>SBR 1/2     CONTATORE MULTIPLO</v>
          </cell>
        </row>
        <row r="3568">
          <cell r="D3568" t="str">
            <v>086010026</v>
          </cell>
          <cell r="E3568" t="str">
            <v>SBR 3/4     CONTATORE MULTIPLO</v>
          </cell>
        </row>
        <row r="3569">
          <cell r="D3569" t="str">
            <v>086010033</v>
          </cell>
          <cell r="E3569" t="str">
            <v>SBR 1       CONTATORE MULTIPLO</v>
          </cell>
        </row>
        <row r="3570">
          <cell r="D3570" t="str">
            <v>086010042</v>
          </cell>
          <cell r="E3570" t="str">
            <v>SBR 1.1/4   CONTATORE MULTIPLO</v>
          </cell>
        </row>
        <row r="3571">
          <cell r="D3571" t="str">
            <v>086010048</v>
          </cell>
          <cell r="E3571" t="str">
            <v>SBR 1.1/2   CONTATORE MULTIPLO</v>
          </cell>
        </row>
        <row r="3572">
          <cell r="D3572" t="str">
            <v>086010060</v>
          </cell>
          <cell r="E3572" t="str">
            <v>SBR 2       CONTATORE MULTIPLO</v>
          </cell>
        </row>
        <row r="3573">
          <cell r="D3573" t="str">
            <v>086012021</v>
          </cell>
          <cell r="E3573" t="str">
            <v>SRP 1/2     CONTATORE MULTIPLO</v>
          </cell>
        </row>
        <row r="3574">
          <cell r="D3574" t="str">
            <v>086012026</v>
          </cell>
          <cell r="E3574" t="str">
            <v>SRP 3/4     CONTATORE MULTIPLO</v>
          </cell>
        </row>
        <row r="3575">
          <cell r="D3575" t="str">
            <v>086012033</v>
          </cell>
          <cell r="E3575" t="str">
            <v>SRP 1       CONTATORE MULTIPLO</v>
          </cell>
        </row>
        <row r="3576">
          <cell r="D3576" t="str">
            <v>086012042</v>
          </cell>
          <cell r="E3576" t="str">
            <v>SRP 1.1/4   CONTATORE MULTIPLO</v>
          </cell>
        </row>
        <row r="3577">
          <cell r="D3577" t="str">
            <v>086012048</v>
          </cell>
          <cell r="E3577" t="str">
            <v>SRP 1.1/2   CONTATORE MULTIPLO</v>
          </cell>
        </row>
        <row r="3578">
          <cell r="D3578" t="str">
            <v>086012060</v>
          </cell>
          <cell r="E3578" t="str">
            <v>SRP 2       CONTATORE MULTIPLO</v>
          </cell>
        </row>
        <row r="3579">
          <cell r="D3579" t="str">
            <v>086013060</v>
          </cell>
          <cell r="E3579" t="str">
            <v>SRP FL 2 CONTATORE MULTIPLO FL</v>
          </cell>
        </row>
        <row r="3580">
          <cell r="D3580" t="str">
            <v>086014021</v>
          </cell>
          <cell r="E3580" t="str">
            <v>SAR 1/2     CONTATORE MULTIPLO</v>
          </cell>
        </row>
        <row r="3581">
          <cell r="D3581" t="str">
            <v>086014026</v>
          </cell>
          <cell r="E3581" t="str">
            <v>SAR 3/4     CONTATORE MULTIPLO</v>
          </cell>
        </row>
        <row r="3582">
          <cell r="D3582" t="str">
            <v>086014033</v>
          </cell>
          <cell r="E3582" t="str">
            <v>SAR 1       CONTATORE MULTIPLO</v>
          </cell>
        </row>
        <row r="3583">
          <cell r="D3583" t="str">
            <v>086014042</v>
          </cell>
          <cell r="E3583" t="str">
            <v>SAR 1.1/4   CONTATORE MULTIPLO</v>
          </cell>
        </row>
        <row r="3584">
          <cell r="D3584" t="str">
            <v>086014048</v>
          </cell>
          <cell r="E3584" t="str">
            <v>SAR 1.1/2   CONTATORE MULTIPLO</v>
          </cell>
        </row>
        <row r="3585">
          <cell r="D3585" t="str">
            <v>086014060</v>
          </cell>
          <cell r="E3585" t="str">
            <v>SAR 2       CONTATORE MULTIPLO</v>
          </cell>
        </row>
        <row r="3586">
          <cell r="D3586" t="str">
            <v>086016050</v>
          </cell>
          <cell r="E3586" t="str">
            <v>WEAS 50     CONTATORE WOLTMANN</v>
          </cell>
        </row>
        <row r="3587">
          <cell r="D3587" t="str">
            <v>086016065</v>
          </cell>
          <cell r="E3587" t="str">
            <v>WEAS 65     CONTATORE WOLTMANN</v>
          </cell>
        </row>
        <row r="3588">
          <cell r="D3588" t="str">
            <v>086016080</v>
          </cell>
          <cell r="E3588" t="str">
            <v>WEAS 80     CONTATORE WOLTMANN</v>
          </cell>
        </row>
        <row r="3589">
          <cell r="D3589" t="str">
            <v>086016100</v>
          </cell>
          <cell r="E3589" t="str">
            <v>WEAS 100    CONTATORE WOLTMANN</v>
          </cell>
        </row>
        <row r="3590">
          <cell r="D3590" t="str">
            <v>086016125</v>
          </cell>
          <cell r="E3590" t="str">
            <v>WEAS 125    CONTATORE WOLTMANN</v>
          </cell>
        </row>
        <row r="3591">
          <cell r="D3591" t="str">
            <v>086016150</v>
          </cell>
          <cell r="E3591" t="str">
            <v>WEAS 150    CONTATORE WOLTMANN</v>
          </cell>
        </row>
        <row r="3592">
          <cell r="D3592" t="str">
            <v>086016200</v>
          </cell>
          <cell r="E3592" t="str">
            <v>WEAS 200    CONTATORE WOLTMANN</v>
          </cell>
        </row>
        <row r="3593">
          <cell r="D3593" t="str">
            <v>088002050045</v>
          </cell>
          <cell r="E3593" t="str">
            <v>IDRANTE DN50 2UNI45          1</v>
          </cell>
        </row>
        <row r="3594">
          <cell r="D3594" t="str">
            <v>088002070045</v>
          </cell>
          <cell r="E3594" t="str">
            <v>IDRANTE DN70 2UNI45          1</v>
          </cell>
        </row>
        <row r="3595">
          <cell r="D3595" t="str">
            <v>088002070070</v>
          </cell>
          <cell r="E3595" t="str">
            <v>IDRANTE DN70 2UNI70          1</v>
          </cell>
        </row>
        <row r="3596">
          <cell r="D3596" t="str">
            <v>088002070070070</v>
          </cell>
          <cell r="E3596" t="str">
            <v>IDRANTE DN70 2UNI70+MOTOP70  1</v>
          </cell>
        </row>
        <row r="3597">
          <cell r="D3597" t="str">
            <v>088002070070100</v>
          </cell>
          <cell r="E3597" t="str">
            <v>IDRANTE DN70 2UNI70+MOTOP100 1</v>
          </cell>
        </row>
        <row r="3598">
          <cell r="D3598" t="str">
            <v>088002080070</v>
          </cell>
          <cell r="E3598" t="str">
            <v>IDRANTE DN80 2UNI70          1</v>
          </cell>
        </row>
        <row r="3599">
          <cell r="D3599" t="str">
            <v>088002080070070</v>
          </cell>
          <cell r="E3599" t="str">
            <v>IDRANTE DN80 2UNI70+MOTOP70  1</v>
          </cell>
        </row>
        <row r="3600">
          <cell r="D3600" t="str">
            <v>088002080070100</v>
          </cell>
          <cell r="E3600" t="str">
            <v>IDRANTE DN80 2UNI70+MOTOP100 1</v>
          </cell>
        </row>
        <row r="3601">
          <cell r="D3601" t="str">
            <v>088002100070</v>
          </cell>
          <cell r="E3601" t="str">
            <v>IDRANTE DN 100 2UNI70        1</v>
          </cell>
        </row>
        <row r="3602">
          <cell r="D3602" t="str">
            <v>088002100070100</v>
          </cell>
          <cell r="E3602" t="str">
            <v>IDRANTE DN100 2UNI70+MOTOP100</v>
          </cell>
        </row>
        <row r="3603">
          <cell r="D3603" t="str">
            <v>090002002</v>
          </cell>
          <cell r="E3603" t="str">
            <v>FONTANELLA TIPO MILANO</v>
          </cell>
        </row>
        <row r="3604">
          <cell r="D3604" t="str">
            <v>090004070070</v>
          </cell>
          <cell r="E3604" t="str">
            <v>IDRANTE CROTONE DN70 SOTTOSUOL</v>
          </cell>
        </row>
        <row r="3605">
          <cell r="D3605" t="str">
            <v>090004080</v>
          </cell>
          <cell r="E3605" t="str">
            <v>IDRANTE CROTONE DN80 SOTTOSUOL</v>
          </cell>
        </row>
        <row r="3606">
          <cell r="D3606" t="str">
            <v>090006050</v>
          </cell>
          <cell r="E3606" t="str">
            <v>IDRANTE CROTONE DN50 SOTTOSUOL</v>
          </cell>
        </row>
        <row r="3607">
          <cell r="D3607" t="str">
            <v>090008002</v>
          </cell>
          <cell r="E3607" t="str">
            <v>CHIUSINO IDRANTE SOTTOSUOLO</v>
          </cell>
        </row>
        <row r="3608">
          <cell r="D3608" t="str">
            <v>090010050</v>
          </cell>
          <cell r="E3608" t="str">
            <v>CURVA PIEDE DN50</v>
          </cell>
        </row>
        <row r="3609">
          <cell r="D3609" t="str">
            <v>090010070</v>
          </cell>
          <cell r="E3609" t="str">
            <v>CURVA PIEDE DN70</v>
          </cell>
        </row>
        <row r="3610">
          <cell r="D3610" t="str">
            <v>090010080</v>
          </cell>
          <cell r="E3610" t="str">
            <v>CURVA PIEDE DN80</v>
          </cell>
        </row>
        <row r="3611">
          <cell r="D3611" t="str">
            <v>090010100</v>
          </cell>
          <cell r="E3611" t="str">
            <v>CURVA PIEDE DN100</v>
          </cell>
        </row>
        <row r="3612">
          <cell r="D3612" t="str">
            <v>090012045</v>
          </cell>
          <cell r="E3612" t="str">
            <v>CASSETTA UNI45 INCASSO</v>
          </cell>
        </row>
        <row r="3613">
          <cell r="D3613" t="str">
            <v>090012070</v>
          </cell>
          <cell r="E3613" t="str">
            <v>CASSETTA UNI70 INCASSO</v>
          </cell>
        </row>
        <row r="3614">
          <cell r="D3614" t="str">
            <v>090014</v>
          </cell>
          <cell r="E3614" t="str">
            <v>CARTELLO SEGNAL.CASSETTA UNI45</v>
          </cell>
        </row>
        <row r="3615">
          <cell r="D3615" t="str">
            <v>090014045</v>
          </cell>
          <cell r="E3615" t="str">
            <v>CASSETTA UNI45 ESTERNA</v>
          </cell>
        </row>
        <row r="3616">
          <cell r="D3616" t="str">
            <v>090014045010</v>
          </cell>
          <cell r="E3616" t="str">
            <v>CASSETTA UNI45 ESTERNA INOX</v>
          </cell>
        </row>
        <row r="3617">
          <cell r="D3617" t="str">
            <v>090014070</v>
          </cell>
          <cell r="E3617" t="str">
            <v>CASSETTA UNI70 ESTERNA</v>
          </cell>
        </row>
        <row r="3618">
          <cell r="D3618" t="str">
            <v>090014070010</v>
          </cell>
          <cell r="E3618" t="str">
            <v>CASSETTA UNI70 ESTERNA INOX</v>
          </cell>
        </row>
        <row r="3619">
          <cell r="D3619" t="str">
            <v>090015025</v>
          </cell>
          <cell r="E3619" t="str">
            <v>CASSETTA UNI25 A NASPO MT 25</v>
          </cell>
        </row>
        <row r="3620">
          <cell r="D3620" t="str">
            <v>090016025</v>
          </cell>
          <cell r="E3620" t="str">
            <v>CASSETTA UNI25 A NASPO MT 20</v>
          </cell>
        </row>
        <row r="3621">
          <cell r="D3621" t="str">
            <v>090016070</v>
          </cell>
          <cell r="E3621" t="str">
            <v>IDRANTE BOC.DN 70 2UNI70</v>
          </cell>
        </row>
        <row r="3622">
          <cell r="D3622" t="str">
            <v>090016070100</v>
          </cell>
          <cell r="E3622" t="str">
            <v>IDRANTE BOC.DN 70 2UNI70+M.100</v>
          </cell>
        </row>
        <row r="3623">
          <cell r="D3623" t="str">
            <v>090016080</v>
          </cell>
          <cell r="E3623" t="str">
            <v>IDRANTE BOC.DN 80 2UNI70</v>
          </cell>
        </row>
        <row r="3624">
          <cell r="D3624" t="str">
            <v>090016080100</v>
          </cell>
          <cell r="E3624" t="str">
            <v>IDRANTE BOC.DN 80 2UNI70+M.100</v>
          </cell>
        </row>
        <row r="3625">
          <cell r="D3625" t="str">
            <v>090016100</v>
          </cell>
          <cell r="E3625" t="str">
            <v>IDRANTE BOC.DN100 2UNI70</v>
          </cell>
        </row>
        <row r="3626">
          <cell r="D3626" t="str">
            <v>090016100100</v>
          </cell>
          <cell r="E3626" t="str">
            <v>IDRANTE BOC.DN100 2UNI70+M.100</v>
          </cell>
        </row>
        <row r="3627">
          <cell r="D3627" t="str">
            <v>090022045</v>
          </cell>
          <cell r="E3627" t="str">
            <v>IDRANTE UNI45</v>
          </cell>
        </row>
        <row r="3628">
          <cell r="D3628" t="str">
            <v>090022070</v>
          </cell>
          <cell r="E3628" t="str">
            <v>IDRANTE UNI70</v>
          </cell>
        </row>
        <row r="3629">
          <cell r="D3629" t="str">
            <v>090032045015</v>
          </cell>
          <cell r="E3629" t="str">
            <v>MANICHETTA UNI45 15MT NYLON</v>
          </cell>
        </row>
        <row r="3630">
          <cell r="D3630" t="str">
            <v>090032045020</v>
          </cell>
          <cell r="E3630" t="str">
            <v>MANICHETTA UNI45 20MT NYLON</v>
          </cell>
        </row>
        <row r="3631">
          <cell r="D3631" t="str">
            <v>090032045025</v>
          </cell>
          <cell r="E3631" t="str">
            <v>MANICHETTA UNI45 25MT NYLON</v>
          </cell>
        </row>
        <row r="3632">
          <cell r="D3632" t="str">
            <v>090032045030</v>
          </cell>
          <cell r="E3632" t="str">
            <v>MANICHETTA UNI45 30MT NYLON</v>
          </cell>
        </row>
        <row r="3633">
          <cell r="D3633" t="str">
            <v>090034070015</v>
          </cell>
          <cell r="E3633" t="str">
            <v>MANICHETTA UNI70 15MT NYLON</v>
          </cell>
        </row>
        <row r="3634">
          <cell r="D3634" t="str">
            <v>090034070020</v>
          </cell>
          <cell r="E3634" t="str">
            <v>MANICHETTA UNI70 20MT NYLON</v>
          </cell>
        </row>
        <row r="3635">
          <cell r="D3635" t="str">
            <v>090034070025</v>
          </cell>
          <cell r="E3635" t="str">
            <v>MANICHETTA UNI70 25MT NYLON</v>
          </cell>
        </row>
        <row r="3636">
          <cell r="D3636" t="str">
            <v>090034070030</v>
          </cell>
          <cell r="E3636" t="str">
            <v>MANICHETTA UNI70 30MT NYLON</v>
          </cell>
        </row>
        <row r="3637">
          <cell r="D3637" t="str">
            <v>090042045</v>
          </cell>
          <cell r="E3637" t="str">
            <v>LANCIA UNI45 IN RAME</v>
          </cell>
        </row>
        <row r="3638">
          <cell r="D3638" t="str">
            <v>090042045045</v>
          </cell>
          <cell r="E3638" t="str">
            <v>LANCIA UNI45 FRAZIONABILE</v>
          </cell>
        </row>
        <row r="3639">
          <cell r="D3639" t="str">
            <v>090042045046</v>
          </cell>
          <cell r="E3639" t="str">
            <v>LANCIA UNI45 FRAZION.PICCOLA</v>
          </cell>
        </row>
        <row r="3640">
          <cell r="D3640" t="str">
            <v>090042070</v>
          </cell>
          <cell r="E3640" t="str">
            <v>LANCIA UNI70 IN RAME</v>
          </cell>
        </row>
        <row r="3641">
          <cell r="D3641" t="str">
            <v>090042070070</v>
          </cell>
          <cell r="E3641" t="str">
            <v>LANCIA UNI70 FRAZIONABILE</v>
          </cell>
        </row>
        <row r="3642">
          <cell r="D3642" t="str">
            <v>090044045</v>
          </cell>
          <cell r="E3642" t="str">
            <v>RACCORDO OTTONE UNI45</v>
          </cell>
        </row>
        <row r="3643">
          <cell r="D3643" t="str">
            <v>090044045070</v>
          </cell>
          <cell r="E3643" t="str">
            <v>RACCORDO OTTONE UNI45 70</v>
          </cell>
        </row>
        <row r="3644">
          <cell r="D3644" t="str">
            <v>090044070</v>
          </cell>
          <cell r="E3644" t="str">
            <v>RACCORDO OTTONE UNI70</v>
          </cell>
        </row>
        <row r="3645">
          <cell r="D3645" t="str">
            <v>090050050070</v>
          </cell>
          <cell r="E3645" t="str">
            <v>GRUPPO MOTOPOMPA DN50 UNI70</v>
          </cell>
        </row>
        <row r="3646">
          <cell r="D3646" t="str">
            <v>090050080070</v>
          </cell>
          <cell r="E3646" t="str">
            <v>GRUPPO MOTOPOMPA DN80 UNI70</v>
          </cell>
        </row>
        <row r="3647">
          <cell r="D3647" t="str">
            <v>090050100070</v>
          </cell>
          <cell r="E3647" t="str">
            <v>GRUPPO MOTOPOMPA DN100 UNI70</v>
          </cell>
        </row>
        <row r="3648">
          <cell r="D3648" t="str">
            <v>090070002</v>
          </cell>
          <cell r="E3648" t="str">
            <v>PIANTANA X CASSETTA UNI 45/70</v>
          </cell>
        </row>
        <row r="3649">
          <cell r="D3649" t="str">
            <v>090074002</v>
          </cell>
          <cell r="E3649" t="str">
            <v>CARTELLO ANTINCENDIO</v>
          </cell>
        </row>
        <row r="3650">
          <cell r="D3650" t="str">
            <v>090076025</v>
          </cell>
          <cell r="E3650" t="str">
            <v>VETRO X CASSETTA A NASPO</v>
          </cell>
        </row>
        <row r="3651">
          <cell r="D3651" t="str">
            <v>090076045</v>
          </cell>
          <cell r="E3651" t="str">
            <v>VETRO X CASSETTA UNI 45</v>
          </cell>
        </row>
        <row r="3652">
          <cell r="D3652" t="str">
            <v>090076070</v>
          </cell>
          <cell r="E3652" t="str">
            <v>VETRO X CASSETTA UNI 70</v>
          </cell>
        </row>
        <row r="3653">
          <cell r="D3653" t="str">
            <v>090080026</v>
          </cell>
          <cell r="E3653" t="str">
            <v>RUBINETTO PRESA SICILIA 3/4</v>
          </cell>
        </row>
        <row r="3654">
          <cell r="D3654" t="str">
            <v>090080033</v>
          </cell>
          <cell r="E3654" t="str">
            <v>RUBINETTO PRESA SICILIA 1</v>
          </cell>
        </row>
        <row r="3655">
          <cell r="D3655" t="str">
            <v>090080042</v>
          </cell>
          <cell r="E3655" t="str">
            <v>RUBINETTO PRESA SICILIA 1.1/4</v>
          </cell>
        </row>
        <row r="3656">
          <cell r="D3656" t="str">
            <v>090080048</v>
          </cell>
          <cell r="E3656" t="str">
            <v>RUBINETTO PRESA SICILIA 1.1/2</v>
          </cell>
        </row>
        <row r="3657">
          <cell r="D3657" t="str">
            <v>090080060</v>
          </cell>
          <cell r="E3657" t="str">
            <v>RUBINETTO PRESA SICILIA 2</v>
          </cell>
        </row>
        <row r="3658">
          <cell r="D3658" t="str">
            <v>091002002</v>
          </cell>
          <cell r="E3658" t="str">
            <v>ANODO AL MAGNESIO 4,5KG</v>
          </cell>
        </row>
        <row r="3659">
          <cell r="D3659" t="str">
            <v>091002004</v>
          </cell>
          <cell r="E3659" t="str">
            <v>ANODO AL MAGNESIO 8,5KG</v>
          </cell>
        </row>
        <row r="3660">
          <cell r="D3660" t="str">
            <v>091002006</v>
          </cell>
          <cell r="E3660" t="str">
            <v>ANODO AL MAGNESIO 17KG</v>
          </cell>
        </row>
        <row r="3661">
          <cell r="D3661" t="str">
            <v>091004002</v>
          </cell>
          <cell r="E3661" t="str">
            <v>ELETTRODO FISSO 1MT CAVO</v>
          </cell>
        </row>
        <row r="3662">
          <cell r="D3662" t="str">
            <v>091004004</v>
          </cell>
          <cell r="E3662" t="str">
            <v>ELETTRODO FISSO 5MT CAVO</v>
          </cell>
        </row>
        <row r="3663">
          <cell r="D3663" t="str">
            <v>091004006</v>
          </cell>
          <cell r="E3663" t="str">
            <v>ELETTRODO FISSO 20MT CAVO</v>
          </cell>
        </row>
        <row r="3664">
          <cell r="D3664" t="str">
            <v>091006002</v>
          </cell>
          <cell r="E3664" t="str">
            <v>CORDE+PIASTRINA MT 5</v>
          </cell>
        </row>
        <row r="3665">
          <cell r="D3665" t="str">
            <v>091006004</v>
          </cell>
          <cell r="E3665" t="str">
            <v>CORDE+PIASTRINA MT 10</v>
          </cell>
        </row>
        <row r="3666">
          <cell r="D3666" t="str">
            <v>091006006</v>
          </cell>
          <cell r="E3666" t="str">
            <v>CORDE+PIASTRINA MT 15</v>
          </cell>
        </row>
        <row r="3667">
          <cell r="D3667" t="str">
            <v>091006008</v>
          </cell>
          <cell r="E3667" t="str">
            <v>CORDE+PIASTRINA MT 20</v>
          </cell>
        </row>
        <row r="3668">
          <cell r="D3668" t="str">
            <v>091007</v>
          </cell>
          <cell r="E3668" t="str">
            <v>CORDE DOPPIA PIASTRA DD 1,5MT</v>
          </cell>
        </row>
        <row r="3669">
          <cell r="D3669" t="str">
            <v>091008004</v>
          </cell>
          <cell r="E3669" t="str">
            <v>CORDE RAME 1MX25CN</v>
          </cell>
        </row>
        <row r="3670">
          <cell r="D3670" t="str">
            <v>091008006</v>
          </cell>
          <cell r="E3670" t="str">
            <v>CORDE RAME 1MX50CN</v>
          </cell>
        </row>
        <row r="3671">
          <cell r="D3671" t="str">
            <v>091010002</v>
          </cell>
          <cell r="E3671" t="str">
            <v>PUNTAZZA DI TERRA 1,5M</v>
          </cell>
        </row>
        <row r="3672">
          <cell r="D3672" t="str">
            <v>092001</v>
          </cell>
          <cell r="E3672" t="str">
            <v>TERMORESTRINGENTE FASCIA H 5</v>
          </cell>
        </row>
        <row r="3673">
          <cell r="D3673" t="str">
            <v>092001015</v>
          </cell>
          <cell r="E3673" t="str">
            <v>TERMORESTRINGENTI PMA 50-20</v>
          </cell>
        </row>
        <row r="3674">
          <cell r="D3674" t="str">
            <v>092001015100</v>
          </cell>
          <cell r="E3674" t="str">
            <v>TERMORESTRINGENTI PMA50-20 1MT</v>
          </cell>
        </row>
        <row r="3675">
          <cell r="D3675" t="str">
            <v>092001015150</v>
          </cell>
          <cell r="E3675" t="str">
            <v>TERMORESTRING. PMA50-20 1,5MT</v>
          </cell>
        </row>
        <row r="3676">
          <cell r="D3676" t="str">
            <v>092001025</v>
          </cell>
          <cell r="E3676" t="str">
            <v>TERMORESTRINGENTI PMA 70-25</v>
          </cell>
        </row>
        <row r="3677">
          <cell r="D3677" t="str">
            <v>092001025100</v>
          </cell>
          <cell r="E3677" t="str">
            <v>TERMORESTRINGENTI PMA70-25 1MT</v>
          </cell>
        </row>
        <row r="3678">
          <cell r="D3678" t="str">
            <v>092001025150</v>
          </cell>
          <cell r="E3678" t="str">
            <v>TERMORESTRING. PMA70-25 1,5MT</v>
          </cell>
        </row>
        <row r="3679">
          <cell r="D3679" t="str">
            <v>092001030</v>
          </cell>
          <cell r="E3679" t="str">
            <v>TERMORESTRINGENTI PMA 90-30</v>
          </cell>
        </row>
        <row r="3680">
          <cell r="D3680" t="str">
            <v>092001030100</v>
          </cell>
          <cell r="E3680" t="str">
            <v>TERMORESTRINGENTI PMA90-30 1MT</v>
          </cell>
        </row>
        <row r="3681">
          <cell r="D3681" t="str">
            <v>092001030150</v>
          </cell>
          <cell r="E3681" t="str">
            <v>TERMORESTRING. PMA90-30 1,5MT</v>
          </cell>
        </row>
        <row r="3682">
          <cell r="D3682" t="str">
            <v>092001040</v>
          </cell>
          <cell r="E3682" t="str">
            <v>TERMORESTRINGENTI PMA 120-40</v>
          </cell>
        </row>
        <row r="3683">
          <cell r="D3683" t="str">
            <v>092001040100</v>
          </cell>
          <cell r="E3683" t="str">
            <v>TERMORESTRINGENTI PMA12040 1MT</v>
          </cell>
        </row>
        <row r="3684">
          <cell r="D3684" t="str">
            <v>092001040150</v>
          </cell>
          <cell r="E3684" t="str">
            <v>TERMORESTRING. PMA12040 1,5MT</v>
          </cell>
        </row>
        <row r="3685">
          <cell r="D3685" t="str">
            <v>092001055</v>
          </cell>
          <cell r="E3685" t="str">
            <v>TERMORESTRINGENTI PLA 55</v>
          </cell>
        </row>
        <row r="3686">
          <cell r="D3686" t="str">
            <v>092001063</v>
          </cell>
          <cell r="E3686" t="str">
            <v>TERMORESTRINGENTI PLA  63</v>
          </cell>
        </row>
        <row r="3687">
          <cell r="D3687" t="str">
            <v>092001070</v>
          </cell>
          <cell r="E3687" t="str">
            <v>TERMORESTRINGENTI PLA 90</v>
          </cell>
        </row>
        <row r="3688">
          <cell r="D3688" t="str">
            <v>092001100</v>
          </cell>
          <cell r="E3688" t="str">
            <v>TERMORESTRINGENTI PLA 100</v>
          </cell>
        </row>
        <row r="3689">
          <cell r="D3689" t="str">
            <v>092001115</v>
          </cell>
          <cell r="E3689" t="str">
            <v>TERMORESTRINGENTI PLA 115</v>
          </cell>
        </row>
        <row r="3690">
          <cell r="D3690" t="str">
            <v>092001125</v>
          </cell>
          <cell r="E3690" t="str">
            <v>TERMORESTRINGENTI PLA 125</v>
          </cell>
        </row>
        <row r="3691">
          <cell r="D3691" t="str">
            <v>092001170</v>
          </cell>
          <cell r="E3691" t="str">
            <v>TERMORESTRINGENTI PLA 170</v>
          </cell>
        </row>
        <row r="3692">
          <cell r="D3692" t="str">
            <v>092001230</v>
          </cell>
          <cell r="E3692" t="str">
            <v>TERMORESTRINGENTI PLA 230</v>
          </cell>
        </row>
        <row r="3693">
          <cell r="D3693" t="str">
            <v>092001280</v>
          </cell>
          <cell r="E3693" t="str">
            <v>TERMORESTRINGENTI PLA 280</v>
          </cell>
        </row>
        <row r="3694">
          <cell r="D3694" t="str">
            <v>092001315</v>
          </cell>
          <cell r="E3694" t="str">
            <v>TERMORESTRINGENTI PLA 315</v>
          </cell>
        </row>
        <row r="3695">
          <cell r="D3695" t="str">
            <v>092002</v>
          </cell>
          <cell r="E3695" t="str">
            <v>VELOVETRO RIVESTIMENTO TUBI</v>
          </cell>
        </row>
        <row r="3696">
          <cell r="D3696" t="str">
            <v>092003</v>
          </cell>
          <cell r="E3696" t="str">
            <v>TERMORESTRINGENTE FASCIA H 10</v>
          </cell>
        </row>
        <row r="3697">
          <cell r="D3697" t="str">
            <v>092004</v>
          </cell>
          <cell r="E3697" t="str">
            <v>BITUME</v>
          </cell>
        </row>
        <row r="3698">
          <cell r="D3698" t="str">
            <v>092006</v>
          </cell>
          <cell r="E3698" t="str">
            <v>CATRAMINA VERNICE BITUMINOSA</v>
          </cell>
        </row>
        <row r="3699">
          <cell r="D3699" t="str">
            <v>092010050</v>
          </cell>
          <cell r="E3699" t="str">
            <v>JITRAFLEX 50MM      BENDA 10MT</v>
          </cell>
        </row>
        <row r="3700">
          <cell r="D3700" t="str">
            <v>092010100</v>
          </cell>
          <cell r="E3700" t="str">
            <v>JITRAFLEX 100MM     BENDA 10MT</v>
          </cell>
        </row>
        <row r="3701">
          <cell r="D3701" t="str">
            <v>092011050</v>
          </cell>
          <cell r="E3701" t="str">
            <v>JITWRAP AUTOMALGA  H.50   10MT</v>
          </cell>
        </row>
        <row r="3702">
          <cell r="D3702" t="str">
            <v>092011100</v>
          </cell>
          <cell r="E3702" t="str">
            <v>JITWRAP AUTOMALGA  H.100  10MT</v>
          </cell>
        </row>
        <row r="3703">
          <cell r="D3703" t="str">
            <v>092012050</v>
          </cell>
          <cell r="E3703" t="str">
            <v>TERMOBIT RAD H.50   BENDA</v>
          </cell>
        </row>
        <row r="3704">
          <cell r="D3704" t="str">
            <v>092012100</v>
          </cell>
          <cell r="E3704" t="str">
            <v>TERMOBIT RAD H.100  BENDA</v>
          </cell>
        </row>
        <row r="3705">
          <cell r="D3705" t="str">
            <v>092014050</v>
          </cell>
          <cell r="E3705" t="str">
            <v>FLEXBIT 50MM    NASTRO GO 10MT</v>
          </cell>
        </row>
        <row r="3706">
          <cell r="D3706" t="str">
            <v>092014100</v>
          </cell>
          <cell r="E3706" t="str">
            <v>FLEXBIT 100MM   NASTRO GO 10MT</v>
          </cell>
        </row>
        <row r="3707">
          <cell r="D3707" t="str">
            <v>092016050</v>
          </cell>
          <cell r="E3707" t="str">
            <v>FLEXBIT 100 AUTOAMALGAM.H.50</v>
          </cell>
        </row>
        <row r="3708">
          <cell r="D3708" t="str">
            <v>092016100</v>
          </cell>
          <cell r="E3708" t="str">
            <v>FLEXBIT 100 AUTOMALGAM. H.100</v>
          </cell>
        </row>
        <row r="3709">
          <cell r="D3709" t="str">
            <v>092018050</v>
          </cell>
          <cell r="E3709" t="str">
            <v>NASTRO DIELETTRICO 50MM   20MT</v>
          </cell>
        </row>
        <row r="3710">
          <cell r="D3710" t="str">
            <v>092018100</v>
          </cell>
          <cell r="E3710" t="str">
            <v>NASTRO DIELETTRICO 100MM  20MT</v>
          </cell>
        </row>
        <row r="3711">
          <cell r="D3711" t="str">
            <v>092022001</v>
          </cell>
          <cell r="E3711" t="str">
            <v>STOPAQ2100-0,33KG PLASTIC TUBE</v>
          </cell>
        </row>
        <row r="3712">
          <cell r="D3712" t="str">
            <v>092022006</v>
          </cell>
          <cell r="E3712" t="str">
            <v>STOPAQ4100-0,53KG PLASTIC TUBE</v>
          </cell>
        </row>
        <row r="3713">
          <cell r="D3713" t="str">
            <v>092022009</v>
          </cell>
          <cell r="E3713" t="str">
            <v>STOPAQ4200-0,53KG PLASTIC TUBE</v>
          </cell>
        </row>
        <row r="3714">
          <cell r="D3714" t="str">
            <v>092022012</v>
          </cell>
          <cell r="E3714" t="str">
            <v>STOPAQ WRAPPINGBAND  5MT- 50MM</v>
          </cell>
        </row>
        <row r="3715">
          <cell r="D3715" t="str">
            <v>092022013</v>
          </cell>
          <cell r="E3715" t="str">
            <v>STOPAQ WRAPPINGBAND 10MT- 50MM</v>
          </cell>
        </row>
        <row r="3716">
          <cell r="D3716" t="str">
            <v>092022014</v>
          </cell>
          <cell r="E3716" t="str">
            <v>STOPAQ WRAPPINGBAND 10MT-100MM</v>
          </cell>
        </row>
        <row r="3717">
          <cell r="D3717" t="str">
            <v>092022015</v>
          </cell>
          <cell r="E3717" t="str">
            <v>STOPAQ PVC TAPES    10MT- 50MM</v>
          </cell>
        </row>
        <row r="3718">
          <cell r="D3718" t="str">
            <v>092022018</v>
          </cell>
          <cell r="E3718" t="str">
            <v>STOPAQ PISTOLA X TUBES 0,33 KG</v>
          </cell>
        </row>
        <row r="3719">
          <cell r="D3719" t="str">
            <v>092022019</v>
          </cell>
          <cell r="E3719" t="str">
            <v>STOPAQ PISTOLA X TUBES 0,53 KG</v>
          </cell>
        </row>
        <row r="3720">
          <cell r="D3720" t="str">
            <v>092050</v>
          </cell>
          <cell r="E3720" t="str">
            <v>CASSETTA CATODICA VETRORESINA</v>
          </cell>
        </row>
        <row r="3721">
          <cell r="D3721" t="str">
            <v>092050002</v>
          </cell>
          <cell r="E3721" t="str">
            <v>CASSETTA CATODICA VETROR.+PALO</v>
          </cell>
        </row>
        <row r="3722">
          <cell r="D3722" t="str">
            <v>092052</v>
          </cell>
          <cell r="E3722" t="str">
            <v>CASSETTA CATODICA ALLUMINIO</v>
          </cell>
        </row>
        <row r="3723">
          <cell r="D3723" t="str">
            <v>092052002</v>
          </cell>
          <cell r="E3723" t="str">
            <v>CASSETTA CATODICA ALLUMIN+PALO</v>
          </cell>
        </row>
        <row r="3724">
          <cell r="D3724" t="str">
            <v>092054</v>
          </cell>
          <cell r="E3724" t="str">
            <v>CASSETTA CATODICA BLU</v>
          </cell>
        </row>
        <row r="3725">
          <cell r="D3725" t="str">
            <v>092055</v>
          </cell>
          <cell r="E3725" t="str">
            <v>ESALATORE DN 50</v>
          </cell>
        </row>
        <row r="3726">
          <cell r="D3726" t="str">
            <v>092055002</v>
          </cell>
          <cell r="E3726" t="str">
            <v>ESALATORE DN 50 +PALO</v>
          </cell>
        </row>
        <row r="3727">
          <cell r="D3727" t="str">
            <v>092080</v>
          </cell>
          <cell r="E3727" t="str">
            <v>ESALATORE DN 80</v>
          </cell>
        </row>
        <row r="3728">
          <cell r="D3728" t="str">
            <v>092080004</v>
          </cell>
          <cell r="E3728" t="str">
            <v>ESALATORE DN 80 +PALO</v>
          </cell>
        </row>
        <row r="3729">
          <cell r="D3729" t="str">
            <v>092100</v>
          </cell>
          <cell r="E3729" t="str">
            <v>PALO X CASSETTA CATODICA M.1,5</v>
          </cell>
        </row>
        <row r="3730">
          <cell r="D3730" t="str">
            <v>092102</v>
          </cell>
          <cell r="E3730" t="str">
            <v>BALL MARKER GAS</v>
          </cell>
        </row>
        <row r="3731">
          <cell r="D3731" t="str">
            <v>092233002</v>
          </cell>
          <cell r="E3731" t="str">
            <v>SIST.OTT.S/FUORIUSC.GAS 40-200</v>
          </cell>
        </row>
        <row r="3732">
          <cell r="D3732" t="str">
            <v>092233004</v>
          </cell>
          <cell r="E3732" t="str">
            <v>SIST.OTT.S/FUORIUSC.GAS 400</v>
          </cell>
        </row>
        <row r="3733">
          <cell r="D3733" t="str">
            <v>093030050</v>
          </cell>
          <cell r="E3733" t="str">
            <v>TENAX RETE GAS-H2O 2 FILI INOX</v>
          </cell>
        </row>
        <row r="3734">
          <cell r="D3734" t="str">
            <v>093031050</v>
          </cell>
          <cell r="E3734" t="str">
            <v>TENAX K130N  RETE CON SCRITTA</v>
          </cell>
        </row>
        <row r="3735">
          <cell r="D3735" t="str">
            <v>093032050</v>
          </cell>
          <cell r="E3735" t="str">
            <v>TENAX K130B         RETE+BANDA</v>
          </cell>
        </row>
        <row r="3736">
          <cell r="D3736" t="str">
            <v>093033050</v>
          </cell>
          <cell r="E3736" t="str">
            <v>TENAX 250GAS RETE+SCRITTA+BAND</v>
          </cell>
        </row>
        <row r="3737">
          <cell r="D3737" t="str">
            <v>093033055</v>
          </cell>
          <cell r="E3737" t="str">
            <v>TENAX 250H2O RETE+SCRITTA+BAND</v>
          </cell>
        </row>
        <row r="3738">
          <cell r="D3738" t="str">
            <v>093040012</v>
          </cell>
          <cell r="E3738" t="str">
            <v>TENAX H12N  MT NASTRO SEGNALET</v>
          </cell>
        </row>
        <row r="3739">
          <cell r="D3739" t="str">
            <v>093041012</v>
          </cell>
          <cell r="E3739" t="str">
            <v>TENAX H12NB    MT NASTRO+BANDA</v>
          </cell>
        </row>
        <row r="3740">
          <cell r="D3740" t="str">
            <v>094001</v>
          </cell>
          <cell r="E3740" t="str">
            <v>TANGIT PULISCI TUBO PE 1LT</v>
          </cell>
        </row>
        <row r="3741">
          <cell r="D3741" t="str">
            <v>094002</v>
          </cell>
          <cell r="E3741" t="str">
            <v>SALE IN PASTIGLIONI</v>
          </cell>
        </row>
        <row r="3742">
          <cell r="D3742" t="str">
            <v>094003</v>
          </cell>
          <cell r="E3742" t="str">
            <v>PASTA DECAPANTE       100 G</v>
          </cell>
        </row>
        <row r="3743">
          <cell r="D3743" t="str">
            <v>094004</v>
          </cell>
          <cell r="E3743" t="str">
            <v>CANAPA</v>
          </cell>
        </row>
        <row r="3744">
          <cell r="D3744" t="str">
            <v>094005</v>
          </cell>
          <cell r="E3744" t="str">
            <v>LEGA SALDANTE SN50% PB50% 500G</v>
          </cell>
        </row>
        <row r="3745">
          <cell r="D3745" t="str">
            <v>094007</v>
          </cell>
          <cell r="E3745" t="str">
            <v>VERNICE LUCIDA X TUBO TERMO</v>
          </cell>
        </row>
        <row r="3746">
          <cell r="D3746" t="str">
            <v>094008</v>
          </cell>
          <cell r="E3746" t="str">
            <v>DISTANZIATORI TIPO MIDI</v>
          </cell>
        </row>
        <row r="3747">
          <cell r="D3747" t="str">
            <v>094008000</v>
          </cell>
          <cell r="E3747" t="str">
            <v>RICAMBI PALLONE OTTURATORE</v>
          </cell>
        </row>
        <row r="3748">
          <cell r="D3748" t="str">
            <v>094008002</v>
          </cell>
          <cell r="E3748" t="str">
            <v>KOLMAT 400cc PASTA</v>
          </cell>
        </row>
        <row r="3749">
          <cell r="D3749" t="str">
            <v>094008003</v>
          </cell>
          <cell r="E3749" t="str">
            <v>KOLDEN  PASTA 400CC</v>
          </cell>
        </row>
        <row r="3750">
          <cell r="D3750" t="str">
            <v>094008004</v>
          </cell>
          <cell r="E3750" t="str">
            <v>KOLMAT 800cc PASTA</v>
          </cell>
        </row>
        <row r="3751">
          <cell r="D3751" t="str">
            <v>094008008</v>
          </cell>
          <cell r="E3751" t="str">
            <v>ALLINEATORE X TUBI DN 32 - 80</v>
          </cell>
        </row>
        <row r="3752">
          <cell r="D3752" t="str">
            <v>094008010</v>
          </cell>
          <cell r="E3752" t="str">
            <v>ALLINEATORE X TUBI DN 80 - 150</v>
          </cell>
        </row>
        <row r="3753">
          <cell r="D3753" t="str">
            <v>094008050</v>
          </cell>
          <cell r="E3753" t="str">
            <v>POMPA GONFIAGGIO PALLONI X GAS</v>
          </cell>
        </row>
        <row r="3754">
          <cell r="D3754" t="str">
            <v>094008065</v>
          </cell>
          <cell r="E3754" t="str">
            <v>PALLONE OTTURATORE DN 65 X GAS</v>
          </cell>
        </row>
        <row r="3755">
          <cell r="D3755" t="str">
            <v>094008080</v>
          </cell>
          <cell r="E3755" t="str">
            <v>PALLONE OTTURATORE DN 80 X GAS</v>
          </cell>
        </row>
        <row r="3756">
          <cell r="D3756" t="str">
            <v>094008100</v>
          </cell>
          <cell r="E3756" t="str">
            <v>PALLONE OTTURATORE DN100 X GAS</v>
          </cell>
        </row>
        <row r="3757">
          <cell r="D3757" t="str">
            <v>094008125</v>
          </cell>
          <cell r="E3757" t="str">
            <v>PALLONE OTTURATORE DN125 X GAS</v>
          </cell>
        </row>
        <row r="3758">
          <cell r="D3758" t="str">
            <v>094008150</v>
          </cell>
          <cell r="E3758" t="str">
            <v>PALLONE OTTURATORE DN150 X GAS</v>
          </cell>
        </row>
        <row r="3759">
          <cell r="D3759" t="str">
            <v>094008175</v>
          </cell>
          <cell r="E3759" t="str">
            <v>PALLONE OTTURATORE DN175 X GAS</v>
          </cell>
        </row>
        <row r="3760">
          <cell r="D3760" t="str">
            <v>094008200</v>
          </cell>
          <cell r="E3760" t="str">
            <v>PALLONE OTTURATORE DN200 X GAS</v>
          </cell>
        </row>
        <row r="3761">
          <cell r="D3761" t="str">
            <v>094008225</v>
          </cell>
          <cell r="E3761" t="str">
            <v>PALLONE OTTURATORE DN225 X GAS</v>
          </cell>
        </row>
        <row r="3762">
          <cell r="D3762" t="str">
            <v>094008250</v>
          </cell>
          <cell r="E3762" t="str">
            <v>PALLONE OTTURATORE DN250 X GAS</v>
          </cell>
        </row>
        <row r="3763">
          <cell r="D3763" t="str">
            <v>094008300</v>
          </cell>
          <cell r="E3763" t="str">
            <v>PALLONE OTTURATORE DN300 X GAS</v>
          </cell>
        </row>
        <row r="3764">
          <cell r="D3764" t="str">
            <v>094008350</v>
          </cell>
          <cell r="E3764" t="str">
            <v>PALLONE OTTURATORE DN350 X GAS</v>
          </cell>
        </row>
        <row r="3765">
          <cell r="D3765" t="str">
            <v>094008400</v>
          </cell>
          <cell r="E3765" t="str">
            <v>PALLONE OTTURATORE DN400 X GAS</v>
          </cell>
        </row>
        <row r="3766">
          <cell r="D3766" t="str">
            <v>094008450</v>
          </cell>
          <cell r="E3766" t="str">
            <v>PALLONE OTTURATORE DN450 X GAS</v>
          </cell>
        </row>
        <row r="3767">
          <cell r="D3767" t="str">
            <v>094008500</v>
          </cell>
          <cell r="E3767" t="str">
            <v>PALLONE OTTURATORE DN500 X GAS</v>
          </cell>
        </row>
        <row r="3768">
          <cell r="D3768" t="str">
            <v>094009</v>
          </cell>
          <cell r="E3768" t="str">
            <v>DILUENTE PER VERNICE TERMO</v>
          </cell>
        </row>
        <row r="3769">
          <cell r="D3769" t="str">
            <v>094010</v>
          </cell>
          <cell r="E3769" t="str">
            <v>ANODO</v>
          </cell>
        </row>
        <row r="3770">
          <cell r="D3770" t="str">
            <v>094012002</v>
          </cell>
          <cell r="E3770" t="str">
            <v>PULISCI CALDAIE</v>
          </cell>
        </row>
        <row r="3771">
          <cell r="D3771" t="str">
            <v>094012004</v>
          </cell>
          <cell r="E3771" t="str">
            <v>RIVELATORE FUGHE GAS</v>
          </cell>
        </row>
        <row r="3772">
          <cell r="D3772" t="str">
            <v>094012006</v>
          </cell>
          <cell r="E3772" t="str">
            <v>SILICONE TRASPARENTE</v>
          </cell>
        </row>
        <row r="3773">
          <cell r="D3773" t="str">
            <v>094012008</v>
          </cell>
          <cell r="E3773" t="str">
            <v>SILICONE BIANCO</v>
          </cell>
        </row>
        <row r="3774">
          <cell r="D3774" t="str">
            <v>094012010</v>
          </cell>
          <cell r="E3774" t="str">
            <v>SIGILL BLOCK LIQUIDI</v>
          </cell>
        </row>
        <row r="3775">
          <cell r="D3775" t="str">
            <v>094012012</v>
          </cell>
          <cell r="E3775" t="str">
            <v>SIGILL BLOCK GAS</v>
          </cell>
        </row>
        <row r="3776">
          <cell r="D3776" t="str">
            <v>094012014</v>
          </cell>
          <cell r="E3776" t="str">
            <v>SIGILL SISEAL BLOCCANTE</v>
          </cell>
        </row>
        <row r="3777">
          <cell r="D3777" t="str">
            <v>094014012</v>
          </cell>
          <cell r="E3777" t="str">
            <v>TEFLON mm12</v>
          </cell>
        </row>
        <row r="3778">
          <cell r="D3778" t="str">
            <v>094016002</v>
          </cell>
          <cell r="E3778" t="str">
            <v>EXTRA GAS KG O,500 PASTA</v>
          </cell>
        </row>
        <row r="3779">
          <cell r="D3779" t="str">
            <v>094016004</v>
          </cell>
          <cell r="E3779" t="str">
            <v>ERMETIC PAST KG O,500 PASTA</v>
          </cell>
        </row>
        <row r="3780">
          <cell r="D3780" t="str">
            <v>094045</v>
          </cell>
          <cell r="E3780" t="str">
            <v>IPOCLORITO DI SODIO KG</v>
          </cell>
        </row>
        <row r="3781">
          <cell r="D3781" t="str">
            <v>094231060</v>
          </cell>
          <cell r="E3781" t="str">
            <v>PALLONE MDS R1-1 DN  60- 80</v>
          </cell>
        </row>
        <row r="3782">
          <cell r="D3782" t="str">
            <v>094231080</v>
          </cell>
          <cell r="E3782" t="str">
            <v>PALLONE MDS R1-1 DN  80-120</v>
          </cell>
        </row>
        <row r="3783">
          <cell r="D3783" t="str">
            <v>094231120</v>
          </cell>
          <cell r="E3783" t="str">
            <v>PALLONE MDS R1-1 DN 120-170</v>
          </cell>
        </row>
        <row r="3784">
          <cell r="D3784" t="str">
            <v>094231140</v>
          </cell>
          <cell r="E3784" t="str">
            <v>PALLONE MDS R1-1 DN 140-215</v>
          </cell>
        </row>
        <row r="3785">
          <cell r="D3785" t="str">
            <v>094232060</v>
          </cell>
          <cell r="E3785" t="str">
            <v>PALLONE MDS 60-80 X ATTREZZAT</v>
          </cell>
        </row>
        <row r="3786">
          <cell r="D3786" t="str">
            <v>094232080</v>
          </cell>
          <cell r="E3786" t="str">
            <v>PALLONE MDS 80-120X ATTREZZAT</v>
          </cell>
        </row>
        <row r="3787">
          <cell r="D3787" t="str">
            <v>094232120</v>
          </cell>
          <cell r="E3787" t="str">
            <v>PALLONE MDS120-170X ATTREZZAT</v>
          </cell>
        </row>
        <row r="3788">
          <cell r="D3788" t="str">
            <v>094232140</v>
          </cell>
          <cell r="E3788" t="str">
            <v>PALLONE MDS140-215X ATTREZZAT</v>
          </cell>
        </row>
        <row r="3789">
          <cell r="D3789" t="str">
            <v>094555</v>
          </cell>
          <cell r="E3789" t="str">
            <v>BORSA CAMPENTERIA</v>
          </cell>
        </row>
        <row r="3790">
          <cell r="D3790" t="str">
            <v>095001001</v>
          </cell>
          <cell r="E3790" t="str">
            <v>ALTENE NASTRO AMALGAMANTE H:10</v>
          </cell>
        </row>
        <row r="3791">
          <cell r="D3791" t="str">
            <v>095001002</v>
          </cell>
          <cell r="E3791" t="str">
            <v>ALTENE NASTRO AMALGAMANTE H:20</v>
          </cell>
        </row>
        <row r="3792">
          <cell r="D3792" t="str">
            <v>095001005</v>
          </cell>
          <cell r="E3792" t="str">
            <v>ALTENE MASTICE 10KG</v>
          </cell>
        </row>
        <row r="3793">
          <cell r="D3793" t="str">
            <v>095001010</v>
          </cell>
          <cell r="E3793" t="str">
            <v>ALTENE NASTRO BIANCO H.10</v>
          </cell>
        </row>
        <row r="3794">
          <cell r="D3794" t="str">
            <v>095001020</v>
          </cell>
          <cell r="E3794" t="str">
            <v>ALTENE NASTRO BIANCO H.20</v>
          </cell>
        </row>
        <row r="3795">
          <cell r="D3795" t="str">
            <v>095001030</v>
          </cell>
          <cell r="E3795" t="str">
            <v>ALTENE PRIMER SPRAY</v>
          </cell>
        </row>
        <row r="3796">
          <cell r="D3796" t="str">
            <v>095001040</v>
          </cell>
          <cell r="E3796" t="str">
            <v>CITOFLEX   3.25MMX350</v>
          </cell>
        </row>
        <row r="3797">
          <cell r="D3797" t="str">
            <v>095001042</v>
          </cell>
          <cell r="E3797" t="str">
            <v>CITROFLEX 2.5 MM LEGA SALDANTE</v>
          </cell>
        </row>
        <row r="3798">
          <cell r="D3798" t="str">
            <v>095001044</v>
          </cell>
          <cell r="E3798" t="str">
            <v>CITOBASICO  2,5MMX350</v>
          </cell>
        </row>
        <row r="3799">
          <cell r="D3799" t="str">
            <v>095001046</v>
          </cell>
          <cell r="E3799" t="str">
            <v>CITROFLEX 2.5 MM MOD.ETC 355PH</v>
          </cell>
        </row>
        <row r="3800">
          <cell r="D3800" t="str">
            <v>095001048</v>
          </cell>
          <cell r="E3800" t="str">
            <v>CITOBASICO 3.25MMX450</v>
          </cell>
        </row>
        <row r="3801">
          <cell r="D3801" t="str">
            <v>095001050</v>
          </cell>
          <cell r="E3801" t="str">
            <v>ALTENE PRIMER LATTA KG 4</v>
          </cell>
        </row>
        <row r="3802">
          <cell r="D3802" t="str">
            <v>095001060</v>
          </cell>
          <cell r="E3802" t="str">
            <v>ALTENE CARTA X PULIZIA</v>
          </cell>
        </row>
        <row r="3803">
          <cell r="D3803" t="str">
            <v>095001070</v>
          </cell>
          <cell r="E3803" t="str">
            <v>ALTENE MASCHERA X SALDATURA</v>
          </cell>
        </row>
        <row r="3804">
          <cell r="D3804" t="str">
            <v>095002010</v>
          </cell>
          <cell r="E3804" t="str">
            <v>ALTENE NASTRO NERO H.10</v>
          </cell>
        </row>
        <row r="3805">
          <cell r="D3805" t="str">
            <v>095002020</v>
          </cell>
          <cell r="E3805" t="str">
            <v>ALTENE NASTRO NERO H.20</v>
          </cell>
        </row>
        <row r="3806">
          <cell r="D3806" t="str">
            <v>095014001</v>
          </cell>
          <cell r="E3806" t="str">
            <v>OLIO X FILIERA SPRAY</v>
          </cell>
        </row>
        <row r="3807">
          <cell r="D3807" t="str">
            <v>095014002</v>
          </cell>
          <cell r="E3807" t="str">
            <v>SVITOL SPRAY 400 ML</v>
          </cell>
        </row>
        <row r="3808">
          <cell r="D3808" t="str">
            <v>095014003</v>
          </cell>
          <cell r="E3808" t="str">
            <v>ZINCO  SPRAY 400 ML</v>
          </cell>
        </row>
        <row r="3809">
          <cell r="D3809" t="str">
            <v>095014004</v>
          </cell>
          <cell r="E3809" t="str">
            <v>VERNICE TRACCIANTE SPRAY 400ML</v>
          </cell>
        </row>
        <row r="3810">
          <cell r="D3810" t="str">
            <v>095014005</v>
          </cell>
          <cell r="E3810" t="str">
            <v>OLIO X FILIERA TANICA 10 LITRI</v>
          </cell>
        </row>
        <row r="3811">
          <cell r="D3811" t="str">
            <v>095030032</v>
          </cell>
          <cell r="E3811" t="str">
            <v>CUFFIE AUTORESTRING.DN 32</v>
          </cell>
        </row>
        <row r="3812">
          <cell r="D3812" t="str">
            <v>095030050</v>
          </cell>
          <cell r="E3812" t="str">
            <v>CUFFIE AUTORESTRING.DN 50</v>
          </cell>
        </row>
        <row r="3813">
          <cell r="D3813" t="str">
            <v>095100</v>
          </cell>
          <cell r="E3813" t="str">
            <v>UTENSILI</v>
          </cell>
        </row>
        <row r="3814">
          <cell r="D3814" t="str">
            <v>095101</v>
          </cell>
          <cell r="E3814" t="str">
            <v>UTENSILI GUANTI</v>
          </cell>
        </row>
        <row r="3815">
          <cell r="D3815" t="str">
            <v>095120001</v>
          </cell>
          <cell r="E3815" t="str">
            <v>LEVA ALZA CHIUSINI TITAN ALU</v>
          </cell>
        </row>
        <row r="3816">
          <cell r="D3816" t="str">
            <v>096002017</v>
          </cell>
          <cell r="E3816" t="str">
            <v>COLLARE 3/8    ZN CON TASSELLO</v>
          </cell>
        </row>
        <row r="3817">
          <cell r="D3817" t="str">
            <v>096002021</v>
          </cell>
          <cell r="E3817" t="str">
            <v>COLLARE 1/2    ZN CON TASSELLO</v>
          </cell>
        </row>
        <row r="3818">
          <cell r="D3818" t="str">
            <v>096002026</v>
          </cell>
          <cell r="E3818" t="str">
            <v>COLLARE 3/4    ZN CON TASSELLO</v>
          </cell>
        </row>
        <row r="3819">
          <cell r="D3819" t="str">
            <v>096002033</v>
          </cell>
          <cell r="E3819" t="str">
            <v>COLLARE 1      ZN CON TASSELLO</v>
          </cell>
        </row>
        <row r="3820">
          <cell r="D3820" t="str">
            <v>096002042</v>
          </cell>
          <cell r="E3820" t="str">
            <v>COLLARE 1.1/4  ZN CON TASSELLO</v>
          </cell>
        </row>
        <row r="3821">
          <cell r="D3821" t="str">
            <v>096002048</v>
          </cell>
          <cell r="E3821" t="str">
            <v>COLLARE 1.1/2  ZN CON TASSELLO</v>
          </cell>
        </row>
        <row r="3822">
          <cell r="D3822" t="str">
            <v>096002060</v>
          </cell>
          <cell r="E3822" t="str">
            <v>COLLARE 2      ZN CON TASSELLO</v>
          </cell>
        </row>
        <row r="3823">
          <cell r="D3823" t="str">
            <v>096002076</v>
          </cell>
          <cell r="E3823" t="str">
            <v>COLLARE 2.1/2  ZN CON TASSELLO</v>
          </cell>
        </row>
        <row r="3824">
          <cell r="D3824" t="str">
            <v>096002088</v>
          </cell>
          <cell r="E3824" t="str">
            <v>COLLARE 3      ZN CON TASSELLO</v>
          </cell>
        </row>
        <row r="3825">
          <cell r="D3825" t="str">
            <v>096002114</v>
          </cell>
          <cell r="E3825" t="str">
            <v>COLLARE 4      ZN CON TASSELLO</v>
          </cell>
        </row>
        <row r="3826">
          <cell r="D3826" t="str">
            <v>096002139</v>
          </cell>
          <cell r="E3826" t="str">
            <v>COLLARE 5      ZN CON TASSELLO</v>
          </cell>
        </row>
        <row r="3827">
          <cell r="D3827" t="str">
            <v>096004010</v>
          </cell>
          <cell r="E3827" t="str">
            <v>COLLARE 10          XTUBO RAME</v>
          </cell>
        </row>
        <row r="3828">
          <cell r="D3828" t="str">
            <v>096004012</v>
          </cell>
          <cell r="E3828" t="str">
            <v>COLLARE 12          XTUBO RAME</v>
          </cell>
        </row>
        <row r="3829">
          <cell r="D3829" t="str">
            <v>096004014</v>
          </cell>
          <cell r="E3829" t="str">
            <v>COLLARE 14          XTUBO RAME</v>
          </cell>
        </row>
        <row r="3830">
          <cell r="D3830" t="str">
            <v>096004016</v>
          </cell>
          <cell r="E3830" t="str">
            <v>COLLARE 16          XTUBO RAME</v>
          </cell>
        </row>
        <row r="3831">
          <cell r="D3831" t="str">
            <v>096004018</v>
          </cell>
          <cell r="E3831" t="str">
            <v>COLLARE 18          XTUBO RAME</v>
          </cell>
        </row>
        <row r="3832">
          <cell r="D3832" t="str">
            <v>096004022</v>
          </cell>
          <cell r="E3832" t="str">
            <v>COLLARE 22          XTUBO RAME</v>
          </cell>
        </row>
        <row r="3833">
          <cell r="D3833" t="str">
            <v>096006033</v>
          </cell>
          <cell r="E3833" t="str">
            <v>CRAVATTA 1        ZN FERMATUBO</v>
          </cell>
        </row>
        <row r="3834">
          <cell r="D3834" t="str">
            <v>096006042</v>
          </cell>
          <cell r="E3834" t="str">
            <v>CRAVATTA 1.1/4    ZN FERMATUBO</v>
          </cell>
        </row>
        <row r="3835">
          <cell r="D3835" t="str">
            <v>096006048</v>
          </cell>
          <cell r="E3835" t="str">
            <v>CRAVATTA 1.1/2    ZN FERMATUBO</v>
          </cell>
        </row>
        <row r="3836">
          <cell r="D3836" t="str">
            <v>096006060</v>
          </cell>
          <cell r="E3836" t="str">
            <v>CRAVATTA 2        ZN FERMATUBO</v>
          </cell>
        </row>
        <row r="3837">
          <cell r="D3837" t="str">
            <v>096006076</v>
          </cell>
          <cell r="E3837" t="str">
            <v>CRAVATTA 2.1/2    ZN FERMATUBO</v>
          </cell>
        </row>
        <row r="3838">
          <cell r="D3838" t="str">
            <v>096006088</v>
          </cell>
          <cell r="E3838" t="str">
            <v>CRAVATTA 3        ZN FERMATUBO</v>
          </cell>
        </row>
        <row r="3839">
          <cell r="D3839" t="str">
            <v>096006114</v>
          </cell>
          <cell r="E3839" t="str">
            <v>CRAVATTA 4        ZN FERMATUBO</v>
          </cell>
        </row>
        <row r="3840">
          <cell r="D3840" t="str">
            <v>096006139</v>
          </cell>
          <cell r="E3840" t="str">
            <v>CRAVATTA 5        ZN FERMATUBO</v>
          </cell>
        </row>
        <row r="3841">
          <cell r="D3841" t="str">
            <v>096006168</v>
          </cell>
          <cell r="E3841" t="str">
            <v>CRAVATTA 6        ZN FERMATUBO</v>
          </cell>
        </row>
        <row r="3842">
          <cell r="D3842" t="str">
            <v>096006219</v>
          </cell>
          <cell r="E3842" t="str">
            <v>CRAVATTA 8        ZN FERMATUBO</v>
          </cell>
        </row>
        <row r="3843">
          <cell r="D3843" t="str">
            <v>097001111</v>
          </cell>
          <cell r="E3843" t="str">
            <v>UTENS.POMPA PROVA IMPIANTI</v>
          </cell>
        </row>
        <row r="3844">
          <cell r="D3844" t="str">
            <v>097003001</v>
          </cell>
          <cell r="E3844" t="str">
            <v>UTENS.TAGLIATUBI FE  1/8-1.1/4</v>
          </cell>
        </row>
        <row r="3845">
          <cell r="D3845" t="str">
            <v>097003002</v>
          </cell>
          <cell r="E3845" t="str">
            <v>UTENS.TAGLIATUBI FE  1/8-2</v>
          </cell>
        </row>
        <row r="3846">
          <cell r="D3846" t="str">
            <v>097003160</v>
          </cell>
          <cell r="E3846" t="str">
            <v>UTENS.TRONCATUBI  PEHD DN40MM</v>
          </cell>
        </row>
        <row r="3847">
          <cell r="D3847" t="str">
            <v>097003161</v>
          </cell>
          <cell r="E3847" t="str">
            <v>UTENS.TRONCATUBI  PEHD DN 63MM</v>
          </cell>
        </row>
        <row r="3848">
          <cell r="D3848" t="str">
            <v>097003220</v>
          </cell>
          <cell r="E3848" t="str">
            <v>UTENS.ARCHETTO IMPUGNAT.LEGNO</v>
          </cell>
        </row>
        <row r="3849">
          <cell r="D3849" t="str">
            <v>097003251</v>
          </cell>
          <cell r="E3849" t="str">
            <v>UTENS.LAME X SEGHETTO 24DENTI</v>
          </cell>
        </row>
        <row r="3850">
          <cell r="D3850" t="str">
            <v>097005013</v>
          </cell>
          <cell r="E3850" t="str">
            <v>UTENS.GIROTUBO LEGA LEG.MM 600</v>
          </cell>
        </row>
        <row r="3851">
          <cell r="D3851" t="str">
            <v>097005014</v>
          </cell>
          <cell r="E3851" t="str">
            <v>UTENS.GIROTUBO LEGA LEG.MM 900</v>
          </cell>
        </row>
        <row r="3852">
          <cell r="D3852" t="str">
            <v>097005033</v>
          </cell>
          <cell r="E3852" t="str">
            <v>UTENS.GIROTUBO A CATENA      4</v>
          </cell>
        </row>
        <row r="3853">
          <cell r="D3853" t="str">
            <v>097005091</v>
          </cell>
          <cell r="E3853" t="str">
            <v>UTENS.GIRATUBO VBW 110     3/4</v>
          </cell>
        </row>
        <row r="3854">
          <cell r="D3854" t="str">
            <v>097005092</v>
          </cell>
          <cell r="E3854" t="str">
            <v>UTENS.GIROTUBO VBW 110       1</v>
          </cell>
        </row>
        <row r="3855">
          <cell r="D3855" t="str">
            <v>097005093</v>
          </cell>
          <cell r="E3855" t="str">
            <v>UTENS.GIROTUBO VBW 110   1.1/2</v>
          </cell>
        </row>
        <row r="3856">
          <cell r="D3856" t="str">
            <v>097005094</v>
          </cell>
          <cell r="E3856" t="str">
            <v>UTENS.GIROTUBO VBW 110       2</v>
          </cell>
        </row>
        <row r="3857">
          <cell r="D3857" t="str">
            <v>097005162</v>
          </cell>
          <cell r="E3857" t="str">
            <v>UTENS.CHIAVI A RULLINO CROMO</v>
          </cell>
        </row>
        <row r="3858">
          <cell r="D3858" t="str">
            <v>097005171</v>
          </cell>
          <cell r="E3858" t="str">
            <v>UTENS.PINZE REGOLAB.VBW MM 175</v>
          </cell>
        </row>
        <row r="3859">
          <cell r="D3859" t="str">
            <v>097005172</v>
          </cell>
          <cell r="E3859" t="str">
            <v>UTENS.PINZE REGOLAB.VBW MM 250</v>
          </cell>
        </row>
        <row r="3860">
          <cell r="D3860" t="str">
            <v>097005173</v>
          </cell>
          <cell r="E3860" t="str">
            <v>UTENS.PINZE REGOLAB.VBW MM 300</v>
          </cell>
        </row>
        <row r="3861">
          <cell r="D3861" t="str">
            <v>097008001</v>
          </cell>
          <cell r="E3861" t="str">
            <v>UTENS.FORAZZA X TUBI PE-FE   2</v>
          </cell>
        </row>
        <row r="3862">
          <cell r="D3862" t="str">
            <v>097008129</v>
          </cell>
          <cell r="E3862" t="str">
            <v>UTENS.ASSORTIMENTO LIME 8"200M</v>
          </cell>
        </row>
        <row r="3863">
          <cell r="D3863" t="str">
            <v>097008137</v>
          </cell>
          <cell r="E3863" t="str">
            <v>UTENS.SCALPELLI</v>
          </cell>
        </row>
        <row r="3864">
          <cell r="D3864" t="str">
            <v>097008192</v>
          </cell>
          <cell r="E3864" t="str">
            <v>UTENS.MARTELLO TEDESCO 200 GR</v>
          </cell>
        </row>
        <row r="3865">
          <cell r="D3865" t="str">
            <v>097008193</v>
          </cell>
          <cell r="E3865" t="str">
            <v>UTENS.MARTELLO TEDESCO 300 GR</v>
          </cell>
        </row>
        <row r="3866">
          <cell r="D3866" t="str">
            <v>097008309</v>
          </cell>
          <cell r="E3866" t="str">
            <v>UTENS.GIRAVITI ARKON 3000 9 PZ</v>
          </cell>
        </row>
        <row r="3867">
          <cell r="D3867" t="str">
            <v>097008450</v>
          </cell>
          <cell r="E3867" t="str">
            <v>UTENS.APP.RETT.RUBINET.3/8-1/2</v>
          </cell>
        </row>
        <row r="3868">
          <cell r="D3868" t="str">
            <v>097008510</v>
          </cell>
          <cell r="E3868" t="str">
            <v>UTENS.SQUADRA PER FLANGE</v>
          </cell>
        </row>
        <row r="3869">
          <cell r="D3869" t="str">
            <v>097008590</v>
          </cell>
          <cell r="E3869" t="str">
            <v>UTENS.CHIAVI BRUCOLA USAG 12PZ</v>
          </cell>
        </row>
        <row r="3870">
          <cell r="D3870" t="str">
            <v>100002002</v>
          </cell>
          <cell r="E3870" t="str">
            <v>ESI IRRIGAZIONE</v>
          </cell>
        </row>
        <row r="3871">
          <cell r="D3871" t="str">
            <v>100003001</v>
          </cell>
          <cell r="E3871" t="str">
            <v>ESI IRRIGATORE STATICO</v>
          </cell>
        </row>
        <row r="3872">
          <cell r="D3872" t="str">
            <v>100003002</v>
          </cell>
          <cell r="E3872" t="str">
            <v>ESI TESTINA 180</v>
          </cell>
        </row>
        <row r="3873">
          <cell r="D3873" t="str">
            <v>100003003</v>
          </cell>
          <cell r="E3873" t="str">
            <v>ESI TESTINA  90</v>
          </cell>
        </row>
        <row r="3874">
          <cell r="D3874" t="str">
            <v>100003004</v>
          </cell>
          <cell r="E3874" t="str">
            <v>ESI TESTINA 270</v>
          </cell>
        </row>
        <row r="3875">
          <cell r="D3875" t="str">
            <v>100003005</v>
          </cell>
          <cell r="E3875" t="str">
            <v>ESI TUBO POROSO</v>
          </cell>
        </row>
        <row r="3876">
          <cell r="D3876" t="str">
            <v>100003006</v>
          </cell>
          <cell r="E3876" t="str">
            <v>ESI CENTRALINA 4 ZONE</v>
          </cell>
        </row>
        <row r="3877">
          <cell r="D3877" t="str">
            <v>100003007</v>
          </cell>
          <cell r="E3877" t="str">
            <v>ESI CENTRALINA 3 ZONE</v>
          </cell>
        </row>
        <row r="3878">
          <cell r="D3878" t="str">
            <v>100003008</v>
          </cell>
          <cell r="E3878" t="str">
            <v>ESI ELETTROVALVOLA 1.1./2 FLUS</v>
          </cell>
        </row>
        <row r="3879">
          <cell r="D3879" t="str">
            <v>100003009</v>
          </cell>
          <cell r="E3879" t="str">
            <v>ESI SENSORE PIOGGIA MINI-CLICK</v>
          </cell>
        </row>
        <row r="3880">
          <cell r="D3880" t="str">
            <v>100003010</v>
          </cell>
          <cell r="E3880" t="str">
            <v>ESI ELETTROVALVOLA  1</v>
          </cell>
        </row>
        <row r="3881">
          <cell r="D3881" t="str">
            <v>100003011</v>
          </cell>
          <cell r="E3881" t="str">
            <v>ESI TESTINA  240</v>
          </cell>
        </row>
        <row r="3882">
          <cell r="D3882" t="str">
            <v>100003012</v>
          </cell>
          <cell r="E3882" t="str">
            <v>ESI TESTINA  360</v>
          </cell>
        </row>
        <row r="3883">
          <cell r="D3883" t="str">
            <v>100003013</v>
          </cell>
          <cell r="E3883" t="str">
            <v>ESI CENTRALINA 6 ZONE</v>
          </cell>
        </row>
        <row r="3884">
          <cell r="D3884" t="str">
            <v>100003014</v>
          </cell>
          <cell r="E3884" t="str">
            <v>ESI CENTRALINA 8 ZONE</v>
          </cell>
        </row>
        <row r="3885">
          <cell r="D3885" t="str">
            <v>100003015</v>
          </cell>
          <cell r="E3885" t="str">
            <v>ESI CENTRALINA 12 ZONE</v>
          </cell>
        </row>
        <row r="3886">
          <cell r="D3886" t="str">
            <v>100003016</v>
          </cell>
          <cell r="E3886" t="str">
            <v>ESI IRRIGATORE TURBINA 5500</v>
          </cell>
        </row>
        <row r="3887">
          <cell r="D3887" t="str">
            <v>100003017</v>
          </cell>
          <cell r="E3887" t="str">
            <v>ESI IRRIGATORE TURBINA 6000</v>
          </cell>
        </row>
        <row r="3888">
          <cell r="D3888" t="str">
            <v>100003018</v>
          </cell>
          <cell r="E3888" t="str">
            <v>ESI TESTINA REGOLABILE</v>
          </cell>
        </row>
        <row r="3889">
          <cell r="D3889" t="str">
            <v>100003019</v>
          </cell>
          <cell r="E3889" t="str">
            <v>ESI ATTACCO TUBO POROSO</v>
          </cell>
        </row>
        <row r="3890">
          <cell r="D3890" t="str">
            <v>100003021</v>
          </cell>
          <cell r="E3890" t="str">
            <v>ESI NEBULIZZATORE FARFALLA</v>
          </cell>
        </row>
        <row r="3891">
          <cell r="D3891" t="str">
            <v>100003025</v>
          </cell>
          <cell r="E3891" t="str">
            <v>ESI RIDUTTORE DI PRESSIONE</v>
          </cell>
        </row>
        <row r="3892">
          <cell r="D3892" t="str">
            <v>100004021021</v>
          </cell>
          <cell r="E3892" t="str">
            <v>ESI PROLUNGA TAGLIARE 1/2X1/2</v>
          </cell>
        </row>
        <row r="3893">
          <cell r="D3893" t="str">
            <v>100004021026</v>
          </cell>
          <cell r="E3893" t="str">
            <v>ESI PROLUNGA TAGLIARE 1/2X3/4</v>
          </cell>
        </row>
        <row r="3894">
          <cell r="D3894" t="str">
            <v>100004026026</v>
          </cell>
          <cell r="E3894" t="str">
            <v>ESI PROLUNGA TAGLIARE 3/4X3/4</v>
          </cell>
        </row>
        <row r="3895">
          <cell r="D3895" t="str">
            <v>101</v>
          </cell>
          <cell r="E3895" t="str">
            <v>DAB POMPA</v>
          </cell>
        </row>
        <row r="3896">
          <cell r="D3896" t="str">
            <v>101002002</v>
          </cell>
          <cell r="E3896" t="str">
            <v>DAB VA 65/180      CIRCOLATORE</v>
          </cell>
        </row>
        <row r="3897">
          <cell r="D3897" t="str">
            <v>101002004</v>
          </cell>
          <cell r="E3897" t="str">
            <v>DAB VA 55 130      CIRCOLATORE</v>
          </cell>
        </row>
        <row r="3898">
          <cell r="D3898" t="str">
            <v>101002006</v>
          </cell>
          <cell r="E3898" t="str">
            <v>DAB VA 35/130-180  CIRCOLATORE</v>
          </cell>
        </row>
        <row r="3899">
          <cell r="D3899" t="str">
            <v>101002008</v>
          </cell>
          <cell r="E3899" t="str">
            <v>DAB VA 65/130      CIRCOLATORE</v>
          </cell>
        </row>
        <row r="3900">
          <cell r="D3900" t="str">
            <v>101006004</v>
          </cell>
          <cell r="E3900" t="str">
            <v>DAB A50 180 XM     CIRCOLATORE</v>
          </cell>
        </row>
        <row r="3901">
          <cell r="D3901" t="str">
            <v>101006006</v>
          </cell>
          <cell r="E3901" t="str">
            <v>DAB B50 250 40M    CIRCOLATORE</v>
          </cell>
        </row>
        <row r="3902">
          <cell r="D3902" t="str">
            <v>101006014</v>
          </cell>
          <cell r="E3902" t="str">
            <v>DAB B80 250 40M    CIRCOLATORE</v>
          </cell>
        </row>
        <row r="3903">
          <cell r="D3903" t="str">
            <v>101010002</v>
          </cell>
          <cell r="E3903" t="str">
            <v>DAB BP60 250 40M   CIRCOLATORE</v>
          </cell>
        </row>
        <row r="3904">
          <cell r="D3904" t="str">
            <v>101010004</v>
          </cell>
          <cell r="E3904" t="str">
            <v>DAB BP120 250 40T  CIRCOLATORE</v>
          </cell>
        </row>
        <row r="3905">
          <cell r="D3905" t="str">
            <v>101010006</v>
          </cell>
          <cell r="E3905" t="str">
            <v>DAB BP60 280 50M   CIRCOLATORE</v>
          </cell>
        </row>
        <row r="3906">
          <cell r="D3906" t="str">
            <v>101014003</v>
          </cell>
          <cell r="E3906" t="str">
            <v>DAB S8 150         CIRCOLATORE</v>
          </cell>
        </row>
        <row r="3907">
          <cell r="D3907" t="str">
            <v>101014004</v>
          </cell>
          <cell r="E3907" t="str">
            <v>DAB S35 150        CIRCOLATORE</v>
          </cell>
        </row>
        <row r="3908">
          <cell r="D3908" t="str">
            <v>101014006</v>
          </cell>
          <cell r="E3908" t="str">
            <v>DAB S16 150        CIRCOLATORE</v>
          </cell>
        </row>
        <row r="3909">
          <cell r="D3909" t="str">
            <v>101016</v>
          </cell>
          <cell r="E3909" t="str">
            <v>DAB CIRCOLATORE ASSE VERTICALE</v>
          </cell>
        </row>
        <row r="3910">
          <cell r="D3910" t="str">
            <v>101026010</v>
          </cell>
          <cell r="E3910" t="str">
            <v>DAB JET 100 M POMPA  AUTOADESC</v>
          </cell>
        </row>
        <row r="3911">
          <cell r="D3911" t="str">
            <v>101028004</v>
          </cell>
          <cell r="E3911" t="str">
            <v>DAB AUTOGET100M POMPA AUTOADES</v>
          </cell>
        </row>
        <row r="3912">
          <cell r="D3912" t="str">
            <v>101062004</v>
          </cell>
          <cell r="E3912" t="str">
            <v>DAB TURBINEL M  POMPA SOMMERSA</v>
          </cell>
        </row>
        <row r="3913">
          <cell r="D3913" t="str">
            <v>101064002</v>
          </cell>
          <cell r="E3913" t="str">
            <v>DAB NOVA 200    POMPA SOMMERSA</v>
          </cell>
        </row>
        <row r="3914">
          <cell r="D3914" t="str">
            <v>101064004</v>
          </cell>
          <cell r="E3914" t="str">
            <v>DAB NOVA 300    POMPA SOMMERSA</v>
          </cell>
        </row>
        <row r="3915">
          <cell r="D3915" t="str">
            <v>101064006</v>
          </cell>
          <cell r="E3915" t="str">
            <v>DAB NOVA 600MCG POMPA SOMMERSA</v>
          </cell>
        </row>
        <row r="3916">
          <cell r="D3916" t="str">
            <v>101064008</v>
          </cell>
          <cell r="E3916" t="str">
            <v>DAB NOVAGARDEN POMPA AUTOADESC</v>
          </cell>
        </row>
        <row r="3917">
          <cell r="D3917" t="str">
            <v>101064012</v>
          </cell>
          <cell r="E3917" t="str">
            <v>DAB FEKA 600MCG POMPA SOMMERSA</v>
          </cell>
        </row>
        <row r="3918">
          <cell r="D3918" t="str">
            <v>101064014</v>
          </cell>
          <cell r="E3918" t="str">
            <v>DAB FEKA 600MSG POMPA SOMMERSA</v>
          </cell>
        </row>
        <row r="3919">
          <cell r="D3919" t="str">
            <v>101064015</v>
          </cell>
          <cell r="E3919" t="str">
            <v>DAB FEKA 700MSG POMPA SOMMERSA</v>
          </cell>
        </row>
        <row r="3920">
          <cell r="D3920" t="str">
            <v>101080033</v>
          </cell>
          <cell r="E3920" t="str">
            <v>DAB KIT BOCCHETTONI 1 3/4</v>
          </cell>
        </row>
        <row r="3921">
          <cell r="D3921" t="str">
            <v>101080042</v>
          </cell>
          <cell r="E3921" t="str">
            <v>DAB KIT BOCCHETTONI 1.1/4</v>
          </cell>
        </row>
        <row r="3922">
          <cell r="D3922" t="str">
            <v>102060080</v>
          </cell>
          <cell r="E3922" t="str">
            <v>PIG INCROCIATO DN80</v>
          </cell>
        </row>
        <row r="3923">
          <cell r="D3923" t="str">
            <v>102060100</v>
          </cell>
          <cell r="E3923" t="str">
            <v>PIG INCROCIATO DN100</v>
          </cell>
        </row>
        <row r="3924">
          <cell r="D3924" t="str">
            <v>102060125</v>
          </cell>
          <cell r="E3924" t="str">
            <v>PIG INCROCIATO DN125</v>
          </cell>
        </row>
        <row r="3925">
          <cell r="D3925" t="str">
            <v>102060150</v>
          </cell>
          <cell r="E3925" t="str">
            <v>PIG INCROCIATO DN150</v>
          </cell>
        </row>
        <row r="3926">
          <cell r="D3926" t="str">
            <v>102060200</v>
          </cell>
          <cell r="E3926" t="str">
            <v>PIG INCROCIATO DN200</v>
          </cell>
        </row>
        <row r="3927">
          <cell r="D3927" t="str">
            <v>102060250</v>
          </cell>
          <cell r="E3927" t="str">
            <v>PIG INCROCIATO DN250</v>
          </cell>
        </row>
        <row r="3928">
          <cell r="D3928" t="str">
            <v>102060300</v>
          </cell>
          <cell r="E3928" t="str">
            <v>PIG INCROCIATO DN300</v>
          </cell>
        </row>
        <row r="3929">
          <cell r="D3929" t="str">
            <v>102060350</v>
          </cell>
          <cell r="E3929" t="str">
            <v>PIG INCROCIATO DN350</v>
          </cell>
        </row>
        <row r="3930">
          <cell r="D3930" t="str">
            <v>102060400</v>
          </cell>
          <cell r="E3930" t="str">
            <v>PIG INCROCIATO DN400</v>
          </cell>
        </row>
        <row r="3931">
          <cell r="D3931" t="str">
            <v>102060500</v>
          </cell>
          <cell r="E3931" t="str">
            <v>PIG INCROCIATO DN500</v>
          </cell>
        </row>
        <row r="3932">
          <cell r="D3932" t="str">
            <v>104</v>
          </cell>
          <cell r="E3932" t="str">
            <v>CALEF</v>
          </cell>
        </row>
        <row r="3933">
          <cell r="D3933" t="str">
            <v>104002002017</v>
          </cell>
          <cell r="E3933" t="str">
            <v>CALEF 5022 3/8 VALV.NIK.SFOGO</v>
          </cell>
        </row>
        <row r="3934">
          <cell r="D3934" t="str">
            <v>104002014</v>
          </cell>
          <cell r="E3934" t="str">
            <v>CALEF 5024 1/4 VALVOLA ROBOCAL</v>
          </cell>
        </row>
        <row r="3935">
          <cell r="D3935" t="str">
            <v>104002017</v>
          </cell>
          <cell r="E3935" t="str">
            <v>CALEF 5024 3/8 VALVOLA ROBOCAL</v>
          </cell>
        </row>
        <row r="3936">
          <cell r="D3936" t="str">
            <v>104004017</v>
          </cell>
          <cell r="E3936" t="str">
            <v>CALEF 5020 3/8 VALVOLA MINICAL</v>
          </cell>
        </row>
        <row r="3937">
          <cell r="D3937" t="str">
            <v>104008033</v>
          </cell>
          <cell r="E3937" t="str">
            <v>CALEF 504B 1 DXSX VALVOLA SFOG</v>
          </cell>
        </row>
        <row r="3938">
          <cell r="D3938" t="str">
            <v>104010014</v>
          </cell>
          <cell r="E3938" t="str">
            <v>CALEF 505T 1/4   VALVOLA SFOGO</v>
          </cell>
        </row>
        <row r="3939">
          <cell r="D3939" t="str">
            <v>104010017</v>
          </cell>
          <cell r="E3939" t="str">
            <v>CALEF 505T 3/8   VALVOLA SFOGO</v>
          </cell>
        </row>
        <row r="3940">
          <cell r="D3940" t="str">
            <v>104012021</v>
          </cell>
          <cell r="E3940" t="str">
            <v>CALEF 527 1/2  VALVOLA SICUREZ</v>
          </cell>
        </row>
        <row r="3941">
          <cell r="D3941" t="str">
            <v>104012026</v>
          </cell>
          <cell r="E3941" t="str">
            <v>CALEF 527 3/4  VALVOLA SICUREZ</v>
          </cell>
        </row>
        <row r="3942">
          <cell r="D3942" t="str">
            <v>104012033</v>
          </cell>
          <cell r="E3942" t="str">
            <v>CALEF 527 1    VALVOLA SICUREZ</v>
          </cell>
        </row>
        <row r="3943">
          <cell r="D3943" t="str">
            <v>104016021</v>
          </cell>
          <cell r="E3943" t="str">
            <v>CALEF 513 1/2 VALVOLA SIC ORDI</v>
          </cell>
        </row>
        <row r="3944">
          <cell r="D3944" t="str">
            <v>104018021</v>
          </cell>
          <cell r="E3944" t="str">
            <v>CALEF 525 AMMORTIZZATORE 1/2</v>
          </cell>
        </row>
        <row r="3945">
          <cell r="D3945" t="str">
            <v>104020021</v>
          </cell>
          <cell r="E3945" t="str">
            <v>CALEF 541 100 1/2 INTERCET COM</v>
          </cell>
        </row>
        <row r="3946">
          <cell r="D3946" t="str">
            <v>104020026</v>
          </cell>
          <cell r="E3946" t="str">
            <v>CALEF 541 100 3/4 INTERCET COM</v>
          </cell>
        </row>
        <row r="3947">
          <cell r="D3947" t="str">
            <v>104020033</v>
          </cell>
          <cell r="E3947" t="str">
            <v>CALEF 541 100 1 INTERCETT COMB</v>
          </cell>
        </row>
        <row r="3948">
          <cell r="D3948" t="str">
            <v>104020042</v>
          </cell>
          <cell r="E3948" t="str">
            <v>CALEF 541 100 1.1/4 INTERCET C</v>
          </cell>
        </row>
        <row r="3949">
          <cell r="D3949" t="str">
            <v>104020048</v>
          </cell>
          <cell r="E3949" t="str">
            <v>CALEF 541 100 1.1/2 INTERCET C</v>
          </cell>
        </row>
        <row r="3950">
          <cell r="D3950" t="str">
            <v>104020060</v>
          </cell>
          <cell r="E3950" t="str">
            <v>CALEF 541 100   2   INTERCET C</v>
          </cell>
        </row>
        <row r="3951">
          <cell r="D3951" t="str">
            <v>104022048</v>
          </cell>
          <cell r="E3951" t="str">
            <v>CALEF 542 1.1/2 MF VALVOLA SIC</v>
          </cell>
        </row>
        <row r="3952">
          <cell r="D3952" t="str">
            <v>104024033</v>
          </cell>
          <cell r="E3952" t="str">
            <v>CALEF 547 1    SEPARATORE ARIA</v>
          </cell>
        </row>
        <row r="3953">
          <cell r="D3953" t="str">
            <v>104024042</v>
          </cell>
          <cell r="E3953" t="str">
            <v>CALEF 547 1.1/4 SEPARATORE ARI</v>
          </cell>
        </row>
        <row r="3954">
          <cell r="D3954" t="str">
            <v>104024048</v>
          </cell>
          <cell r="E3954" t="str">
            <v>CALEF 547 1.1/2 SEPARATORE ARI</v>
          </cell>
        </row>
        <row r="3955">
          <cell r="D3955" t="str">
            <v>104024060</v>
          </cell>
          <cell r="E3955" t="str">
            <v>CALEF 547 2    SEPARATORE ARIA</v>
          </cell>
        </row>
        <row r="3956">
          <cell r="D3956" t="str">
            <v>104024076</v>
          </cell>
          <cell r="E3956" t="str">
            <v>CALEF 547 2.1/2 SEPARATORE ARI</v>
          </cell>
        </row>
        <row r="3957">
          <cell r="D3957" t="str">
            <v>104024088</v>
          </cell>
          <cell r="E3957" t="str">
            <v>CALEF 547 3    SEPARATORE ARIA</v>
          </cell>
        </row>
        <row r="3958">
          <cell r="D3958" t="str">
            <v>104024114</v>
          </cell>
          <cell r="E3958" t="str">
            <v>CALEF 547 4    SEPARATORE ARIA</v>
          </cell>
        </row>
        <row r="3959">
          <cell r="D3959" t="str">
            <v>104028021</v>
          </cell>
          <cell r="E3959" t="str">
            <v>CALEF 553M 1/2  GRUPPO RIEMPIM</v>
          </cell>
        </row>
        <row r="3960">
          <cell r="D3960" t="str">
            <v>104031</v>
          </cell>
          <cell r="E3960" t="str">
            <v>CALEF 561 RUBIN.INTERCET.3/8</v>
          </cell>
        </row>
        <row r="3961">
          <cell r="D3961" t="str">
            <v>104034033</v>
          </cell>
          <cell r="E3961" t="str">
            <v>CALEF 626 FLUSSOSTATO 1</v>
          </cell>
        </row>
        <row r="3962">
          <cell r="D3962" t="str">
            <v>104040014</v>
          </cell>
          <cell r="E3962" t="str">
            <v>CALEF 690 1/4  RUBINETTO MANOM</v>
          </cell>
        </row>
        <row r="3963">
          <cell r="D3963" t="str">
            <v>104040017</v>
          </cell>
          <cell r="E3963" t="str">
            <v>CALEF 690 3/8  RUBINETTO MANOM</v>
          </cell>
        </row>
        <row r="3964">
          <cell r="D3964" t="str">
            <v>104040021</v>
          </cell>
          <cell r="E3964" t="str">
            <v>CALEF 690 1/2  RUBINETTO MANOM</v>
          </cell>
        </row>
        <row r="3965">
          <cell r="D3965" t="str">
            <v>104042014</v>
          </cell>
          <cell r="E3965" t="str">
            <v>CALEF 691 1/4 RICCIO AMMORTIZZ</v>
          </cell>
        </row>
        <row r="3966">
          <cell r="D3966" t="str">
            <v>104042017</v>
          </cell>
          <cell r="E3966" t="str">
            <v>CALEF 691 3/8 RICCIO AMMORTIZZ</v>
          </cell>
        </row>
        <row r="3967">
          <cell r="D3967" t="str">
            <v>104042021</v>
          </cell>
          <cell r="E3967" t="str">
            <v>CALEF 691 1/2 RICCIO AMMORTIZZ</v>
          </cell>
        </row>
        <row r="3968">
          <cell r="D3968" t="str">
            <v>104043021</v>
          </cell>
          <cell r="E3968" t="str">
            <v>CALEF 692 TERMOMETRO CON CUSTO</v>
          </cell>
        </row>
        <row r="3969">
          <cell r="D3969" t="str">
            <v>104044045</v>
          </cell>
          <cell r="E3969" t="str">
            <v>CALEF 694 45MM POZZETTO CONTR</v>
          </cell>
        </row>
        <row r="3970">
          <cell r="D3970" t="str">
            <v>104044100</v>
          </cell>
          <cell r="E3970" t="str">
            <v>CALEF 694 100MM POZZETTO CONTR</v>
          </cell>
        </row>
        <row r="3971">
          <cell r="D3971" t="str">
            <v>104045001</v>
          </cell>
          <cell r="E3971" t="str">
            <v>CALEF 856 RILEVATORE FUGHE</v>
          </cell>
        </row>
        <row r="3972">
          <cell r="D3972" t="str">
            <v>104045002</v>
          </cell>
          <cell r="E3972" t="str">
            <v>CALEF 856B SENSORE</v>
          </cell>
        </row>
        <row r="3973">
          <cell r="D3973" t="str">
            <v>104046021</v>
          </cell>
          <cell r="E3973" t="str">
            <v>CALEF 520 1/2 MISCELAT 40ø60øC</v>
          </cell>
        </row>
        <row r="3974">
          <cell r="D3974" t="str">
            <v>104046026</v>
          </cell>
          <cell r="E3974" t="str">
            <v>CALEF 520 3/4 MISCELAT 40ø60øC</v>
          </cell>
        </row>
        <row r="3975">
          <cell r="D3975" t="str">
            <v>104046032</v>
          </cell>
          <cell r="E3975" t="str">
            <v>CALEF 360 CASSETTA 32X25X90</v>
          </cell>
        </row>
        <row r="3976">
          <cell r="D3976" t="str">
            <v>104046050</v>
          </cell>
          <cell r="E3976" t="str">
            <v>CALEF 360 CASSETTA 50X25X90</v>
          </cell>
        </row>
        <row r="3977">
          <cell r="D3977" t="str">
            <v>104047026</v>
          </cell>
          <cell r="E3977" t="str">
            <v>CALEF 519 3/4 VALV.DIF.BYPASS</v>
          </cell>
        </row>
        <row r="3978">
          <cell r="D3978" t="str">
            <v>104047050</v>
          </cell>
          <cell r="E3978" t="str">
            <v>CALEF 361 PORTELLO C/TELAIO</v>
          </cell>
        </row>
        <row r="3979">
          <cell r="D3979" t="str">
            <v>104048032</v>
          </cell>
          <cell r="E3979" t="str">
            <v>CALEF 857 ELETTROVAL. NC     1</v>
          </cell>
        </row>
        <row r="3980">
          <cell r="D3980" t="str">
            <v>104048042</v>
          </cell>
          <cell r="E3980" t="str">
            <v>CALEF 857 ELETTROVAL. NC 1.1/4</v>
          </cell>
        </row>
        <row r="3981">
          <cell r="D3981" t="str">
            <v>104048048</v>
          </cell>
          <cell r="E3981" t="str">
            <v>CALEF 857 ELETTROVAL. NC 1.1/2</v>
          </cell>
        </row>
        <row r="3982">
          <cell r="D3982" t="str">
            <v>104049021</v>
          </cell>
          <cell r="E3982" t="str">
            <v>CALEF 859 ELETTROVALV.NA   1/2</v>
          </cell>
        </row>
        <row r="3983">
          <cell r="D3983" t="str">
            <v>104049026</v>
          </cell>
          <cell r="E3983" t="str">
            <v>CALEF 859 ELETTROVALV.NA   3/4</v>
          </cell>
        </row>
        <row r="3984">
          <cell r="D3984" t="str">
            <v>104049032</v>
          </cell>
          <cell r="E3984" t="str">
            <v>CALEF 859 ELETTROVALV.NA     1</v>
          </cell>
        </row>
        <row r="3985">
          <cell r="D3985" t="str">
            <v>104049048</v>
          </cell>
          <cell r="E3985" t="str">
            <v>CALEF 859 ELETTROVALV.NA 1.1/2</v>
          </cell>
        </row>
        <row r="3986">
          <cell r="D3986" t="str">
            <v>104050010</v>
          </cell>
          <cell r="E3986" t="str">
            <v>CALEF 534    REGOLATORE FLUSSO</v>
          </cell>
        </row>
        <row r="3987">
          <cell r="D3987" t="str">
            <v>104052021</v>
          </cell>
          <cell r="E3987" t="str">
            <v>CALEF 536 1/2 RIDUTTORE</v>
          </cell>
        </row>
        <row r="3988">
          <cell r="D3988" t="str">
            <v>104052026</v>
          </cell>
          <cell r="E3988" t="str">
            <v>CALEF 536 3/4 RIDUTTORE</v>
          </cell>
        </row>
        <row r="3989">
          <cell r="D3989" t="str">
            <v>104052033</v>
          </cell>
          <cell r="E3989" t="str">
            <v>CALEF 536  1  RIDUTTORE</v>
          </cell>
        </row>
        <row r="3990">
          <cell r="D3990" t="str">
            <v>104052042</v>
          </cell>
          <cell r="E3990" t="str">
            <v>CALEF 536 1.1/4 RIDUTTORE</v>
          </cell>
        </row>
        <row r="3991">
          <cell r="D3991" t="str">
            <v>104052048</v>
          </cell>
          <cell r="E3991" t="str">
            <v>CALEF 536 1.1/2 RIDUTTORE</v>
          </cell>
        </row>
        <row r="3992">
          <cell r="D3992" t="str">
            <v>104060021</v>
          </cell>
          <cell r="E3992" t="str">
            <v>CALEF 323 1/2  VALVOLA RITEGNO</v>
          </cell>
        </row>
        <row r="3993">
          <cell r="D3993" t="str">
            <v>104060026</v>
          </cell>
          <cell r="E3993" t="str">
            <v>CALEF 323 3/4  VALVOLA RITEGNO</v>
          </cell>
        </row>
        <row r="3994">
          <cell r="D3994" t="str">
            <v>104060033</v>
          </cell>
          <cell r="E3994" t="str">
            <v>CALEF 323 1    VALVOLA RITEGNO</v>
          </cell>
        </row>
        <row r="3995">
          <cell r="D3995" t="str">
            <v>104060042</v>
          </cell>
          <cell r="E3995" t="str">
            <v>CALEF 323 1.1/4 VALVOLA RITEGN</v>
          </cell>
        </row>
        <row r="3996">
          <cell r="D3996" t="str">
            <v>104060048</v>
          </cell>
          <cell r="E3996" t="str">
            <v>CALEF 323 1.1/2 VALVOLA RITEGN</v>
          </cell>
        </row>
        <row r="3997">
          <cell r="D3997" t="str">
            <v>104060060</v>
          </cell>
          <cell r="E3997" t="str">
            <v>CALEF 323 2    VALVOLA RITEGNO</v>
          </cell>
        </row>
        <row r="3998">
          <cell r="D3998" t="str">
            <v>104078002</v>
          </cell>
          <cell r="E3998" t="str">
            <v>CALEF 556 MANOMETRO PROVA VASI</v>
          </cell>
        </row>
        <row r="3999">
          <cell r="D3999" t="str">
            <v>104086021</v>
          </cell>
          <cell r="E3999" t="str">
            <v>CALEF 581 1/2 CALOTTA TUBO RAM</v>
          </cell>
        </row>
        <row r="4000">
          <cell r="D4000" t="str">
            <v>104088021</v>
          </cell>
          <cell r="E4000" t="str">
            <v>CALEF 582 1/2            OGIVA</v>
          </cell>
        </row>
        <row r="4001">
          <cell r="D4001" t="str">
            <v>104090017</v>
          </cell>
          <cell r="E4001" t="str">
            <v>CALEF 588 3/8     BOCCHETTONE</v>
          </cell>
        </row>
        <row r="4002">
          <cell r="D4002" t="str">
            <v>104090021</v>
          </cell>
          <cell r="E4002" t="str">
            <v>CALEF 588 1/2     BOCCHETTONE</v>
          </cell>
        </row>
        <row r="4003">
          <cell r="D4003" t="str">
            <v>104090021021</v>
          </cell>
          <cell r="E4003" t="str">
            <v>CALEF 588 1/2 GOMITO BOCCHET.</v>
          </cell>
        </row>
        <row r="4004">
          <cell r="D4004" t="str">
            <v>104090026</v>
          </cell>
          <cell r="E4004" t="str">
            <v>CALEF 588 3/4     BOCCHETTONE</v>
          </cell>
        </row>
        <row r="4005">
          <cell r="D4005" t="str">
            <v>104090026026</v>
          </cell>
          <cell r="E4005" t="str">
            <v>CALEF 588 3/4 GOMITO BOCCHET.</v>
          </cell>
        </row>
        <row r="4006">
          <cell r="D4006" t="str">
            <v>104090033</v>
          </cell>
          <cell r="E4006" t="str">
            <v>CALEF 588 1        BOCCHETTONE</v>
          </cell>
        </row>
        <row r="4007">
          <cell r="D4007" t="str">
            <v>104090033033</v>
          </cell>
          <cell r="E4007" t="str">
            <v>CALEF 588 1   GOMITO BOCCHET.</v>
          </cell>
        </row>
        <row r="4008">
          <cell r="D4008" t="str">
            <v>104090042</v>
          </cell>
          <cell r="E4008" t="str">
            <v>CALEF 588 1.1/4  BOCCHETTONE</v>
          </cell>
        </row>
        <row r="4009">
          <cell r="D4009" t="str">
            <v>104090042042</v>
          </cell>
          <cell r="E4009" t="str">
            <v>CALEF 588 1.1/4 GOMITO BOCCHET</v>
          </cell>
        </row>
        <row r="4010">
          <cell r="D4010" t="str">
            <v>104092033</v>
          </cell>
          <cell r="E4010" t="str">
            <v>CALEF 599A 1 3/8 RACCORDO COLL</v>
          </cell>
        </row>
        <row r="4011">
          <cell r="D4011" t="str">
            <v>104096026</v>
          </cell>
          <cell r="E4011" t="str">
            <v>CALEF 599R 3/4 3/8 RACCORDO RA</v>
          </cell>
        </row>
        <row r="4012">
          <cell r="D4012" t="str">
            <v>104096033</v>
          </cell>
          <cell r="E4012" t="str">
            <v>CALEF 599R 1 3/8   RACCORDO RA</v>
          </cell>
        </row>
        <row r="4013">
          <cell r="D4013" t="str">
            <v>104112515252</v>
          </cell>
          <cell r="E4013" t="str">
            <v>CALEF 590U 515 252    CASSETTA</v>
          </cell>
        </row>
        <row r="4014">
          <cell r="D4014" t="str">
            <v>104118002</v>
          </cell>
          <cell r="E4014" t="str">
            <v>CALEF 469 COMANDO TERMOST CERA</v>
          </cell>
        </row>
        <row r="4015">
          <cell r="D4015" t="str">
            <v>104118003</v>
          </cell>
          <cell r="E4015" t="str">
            <v>CALEF 200 COMANDO TERMOST CERA</v>
          </cell>
        </row>
        <row r="4016">
          <cell r="D4016" t="str">
            <v>104120017</v>
          </cell>
          <cell r="E4016" t="str">
            <v>CALEF 338 3/8 VALV ANG RAME TE</v>
          </cell>
        </row>
        <row r="4017">
          <cell r="D4017" t="str">
            <v>104120021</v>
          </cell>
          <cell r="E4017" t="str">
            <v>CALEF 338 1/2 VALV ANG RAME TE</v>
          </cell>
        </row>
        <row r="4018">
          <cell r="D4018" t="str">
            <v>104122017</v>
          </cell>
          <cell r="E4018" t="str">
            <v>CALEF 339 3/8 VALV DIR RAME TE</v>
          </cell>
        </row>
        <row r="4019">
          <cell r="D4019" t="str">
            <v>104122021</v>
          </cell>
          <cell r="E4019" t="str">
            <v>CALEF 339 1/2 VALV DIR RAME TE</v>
          </cell>
        </row>
        <row r="4020">
          <cell r="D4020" t="str">
            <v>104124017</v>
          </cell>
          <cell r="E4020" t="str">
            <v>CALEF 342 3/8 DETENTORE ANG RA</v>
          </cell>
        </row>
        <row r="4021">
          <cell r="D4021" t="str">
            <v>104124021</v>
          </cell>
          <cell r="E4021" t="str">
            <v>CALEF 342 1/2 DETENTORE ANG RA</v>
          </cell>
        </row>
        <row r="4022">
          <cell r="D4022" t="str">
            <v>104126017</v>
          </cell>
          <cell r="E4022" t="str">
            <v>CALEF 343 3/8 DETENTORE DIR RA</v>
          </cell>
        </row>
        <row r="4023">
          <cell r="D4023" t="str">
            <v>104126021</v>
          </cell>
          <cell r="E4023" t="str">
            <v>CALEF 343 1/2 DETENTORE DIR RA</v>
          </cell>
        </row>
        <row r="4024">
          <cell r="D4024" t="str">
            <v>104127017</v>
          </cell>
          <cell r="E4024" t="str">
            <v>CALEF 401 3/8 VALV ANG FERR TE</v>
          </cell>
        </row>
        <row r="4025">
          <cell r="D4025" t="str">
            <v>104127021</v>
          </cell>
          <cell r="E4025" t="str">
            <v>CALEF 401 1/2 VALV ANG FERR TE</v>
          </cell>
        </row>
        <row r="4026">
          <cell r="D4026" t="str">
            <v>104127026</v>
          </cell>
          <cell r="E4026" t="str">
            <v>CALEF 401 3/4 VALV ANG FERR TE</v>
          </cell>
        </row>
        <row r="4027">
          <cell r="D4027" t="str">
            <v>104130021</v>
          </cell>
          <cell r="E4027" t="str">
            <v>CALEF 411 1/2   VALVOLA ANG FE</v>
          </cell>
        </row>
        <row r="4028">
          <cell r="D4028" t="str">
            <v>104132017</v>
          </cell>
          <cell r="E4028" t="str">
            <v>CALEF 412 3/8   VALVOLA DIR FE</v>
          </cell>
        </row>
        <row r="4029">
          <cell r="D4029" t="str">
            <v>104132026</v>
          </cell>
          <cell r="E4029" t="str">
            <v>CALEF 412 1/2   VALVOLA DIR FE</v>
          </cell>
        </row>
        <row r="4030">
          <cell r="D4030" t="str">
            <v>104134017</v>
          </cell>
          <cell r="E4030" t="str">
            <v>CALEF 431 3/8 DETENTORE ANG FE</v>
          </cell>
        </row>
        <row r="4031">
          <cell r="D4031" t="str">
            <v>104134021</v>
          </cell>
          <cell r="E4031" t="str">
            <v>CALEF 431 1/2 DETENTORE ANG FE</v>
          </cell>
        </row>
        <row r="4032">
          <cell r="D4032" t="str">
            <v>104134026</v>
          </cell>
          <cell r="E4032" t="str">
            <v>CALEF 431 3/4 DETENTORE ANG FE</v>
          </cell>
        </row>
        <row r="4033">
          <cell r="D4033" t="str">
            <v>104136021</v>
          </cell>
          <cell r="E4033" t="str">
            <v>CALEF 432 1/2 DETENTORE DIR FE</v>
          </cell>
        </row>
        <row r="4034">
          <cell r="D4034" t="str">
            <v>104138017</v>
          </cell>
          <cell r="E4034" t="str">
            <v>CALEF 415 3/8 VALVOLA ANG RAME</v>
          </cell>
        </row>
        <row r="4035">
          <cell r="D4035" t="str">
            <v>104138021</v>
          </cell>
          <cell r="E4035" t="str">
            <v>CALEF 415 1/2 VALVOLA ANG RAME</v>
          </cell>
        </row>
        <row r="4036">
          <cell r="D4036" t="str">
            <v>104140017</v>
          </cell>
          <cell r="E4036" t="str">
            <v>CALEF 416 3/8 VALVOLA DIR RAME</v>
          </cell>
        </row>
        <row r="4037">
          <cell r="D4037" t="str">
            <v>104140021</v>
          </cell>
          <cell r="E4037" t="str">
            <v>CALEF 416 1/2 VALVOLA DIR RAME</v>
          </cell>
        </row>
        <row r="4038">
          <cell r="D4038" t="str">
            <v>104142017</v>
          </cell>
          <cell r="E4038" t="str">
            <v>CALEF 435 3/8 DETENTORE ANG RA</v>
          </cell>
        </row>
        <row r="4039">
          <cell r="D4039" t="str">
            <v>104144017</v>
          </cell>
          <cell r="E4039" t="str">
            <v>CALEF 436 3/8 DETENTORE DIR RA</v>
          </cell>
        </row>
        <row r="4040">
          <cell r="D4040" t="str">
            <v>104144021</v>
          </cell>
          <cell r="E4040" t="str">
            <v>CALEF 436 1/2 DETENTORE DIR RA</v>
          </cell>
        </row>
        <row r="4041">
          <cell r="D4041" t="str">
            <v>104150017</v>
          </cell>
          <cell r="E4041" t="str">
            <v>CALEF 438 3/8 8-12  ADATTATORE</v>
          </cell>
        </row>
        <row r="4042">
          <cell r="D4042" t="str">
            <v>104150021</v>
          </cell>
          <cell r="E4042" t="str">
            <v>CALEF 437     10-18 ADATTATORE</v>
          </cell>
        </row>
        <row r="4043">
          <cell r="D4043" t="str">
            <v>104154021</v>
          </cell>
          <cell r="E4043" t="str">
            <v>CALEF 450 1/2 VALVOLA MONOTUBO</v>
          </cell>
        </row>
        <row r="4044">
          <cell r="D4044" t="str">
            <v>104154026</v>
          </cell>
          <cell r="E4044" t="str">
            <v>CALEF 450 3/4 VALVOLA MONOTUBO</v>
          </cell>
        </row>
        <row r="4045">
          <cell r="D4045" t="str">
            <v>104156004</v>
          </cell>
          <cell r="E4045" t="str">
            <v>CALEF 356 3/4 4+4   COLLETTORE</v>
          </cell>
        </row>
        <row r="4046">
          <cell r="D4046" t="str">
            <v>104156006</v>
          </cell>
          <cell r="E4046" t="str">
            <v>CALEF 356 3/4  6+6  COLLETTORE</v>
          </cell>
        </row>
        <row r="4047">
          <cell r="D4047" t="str">
            <v>104156008</v>
          </cell>
          <cell r="E4047" t="str">
            <v>CALEF 356 3/4  8+8  COLLETTORE</v>
          </cell>
        </row>
        <row r="4048">
          <cell r="D4048" t="str">
            <v>104156010</v>
          </cell>
          <cell r="E4048" t="str">
            <v>CALEF 356 3/4 10+10 COLLETTORE</v>
          </cell>
        </row>
        <row r="4049">
          <cell r="D4049" t="str">
            <v>104157008</v>
          </cell>
          <cell r="E4049" t="str">
            <v>CALEF 356 1    8+8  COLLETTORE</v>
          </cell>
        </row>
        <row r="4050">
          <cell r="D4050" t="str">
            <v>104157010</v>
          </cell>
          <cell r="E4050" t="str">
            <v>CALEF 356 1  10+10  COLLETTORE</v>
          </cell>
        </row>
        <row r="4051">
          <cell r="D4051" t="str">
            <v>104158002</v>
          </cell>
          <cell r="E4051" t="str">
            <v>CALEF 350 3/4 2 COLLETTORE SEM</v>
          </cell>
        </row>
        <row r="4052">
          <cell r="D4052" t="str">
            <v>104158003</v>
          </cell>
          <cell r="E4052" t="str">
            <v>CALEF 350 3/4 3 COLLETTORE SEM</v>
          </cell>
        </row>
        <row r="4053">
          <cell r="D4053" t="str">
            <v>104158004</v>
          </cell>
          <cell r="E4053" t="str">
            <v>CALEF 350 3/4 4 COLLETTORE SEM</v>
          </cell>
        </row>
        <row r="4054">
          <cell r="D4054" t="str">
            <v>104160002</v>
          </cell>
          <cell r="E4054" t="str">
            <v>CALEF 386 TAPPO PER DERIVAZION</v>
          </cell>
        </row>
        <row r="4055">
          <cell r="D4055" t="str">
            <v>104161002</v>
          </cell>
          <cell r="E4055" t="str">
            <v>CALEF 383 RACCORDO 1/2</v>
          </cell>
        </row>
        <row r="4056">
          <cell r="D4056" t="str">
            <v>104162002</v>
          </cell>
          <cell r="E4056" t="str">
            <v>CALEF 599C 3/4 TAPPO CIECO</v>
          </cell>
        </row>
        <row r="4057">
          <cell r="D4057" t="str">
            <v>104163002</v>
          </cell>
          <cell r="E4057" t="str">
            <v>CALEF 449 ROSETTA PLASTICA</v>
          </cell>
        </row>
        <row r="4058">
          <cell r="D4058" t="str">
            <v>104164002</v>
          </cell>
          <cell r="E4058" t="str">
            <v>CALEF 3640 3/4 RACC XCOLLET356</v>
          </cell>
        </row>
        <row r="4059">
          <cell r="D4059" t="str">
            <v>104165002</v>
          </cell>
          <cell r="E4059" t="str">
            <v>CALEF 3641 3/4 TAPPO X COLLETT</v>
          </cell>
        </row>
        <row r="4060">
          <cell r="D4060" t="str">
            <v>104165003</v>
          </cell>
          <cell r="E4060" t="str">
            <v>CALEF 3642  RIDUZ. 3/4 3/8</v>
          </cell>
        </row>
        <row r="4061">
          <cell r="D4061" t="str">
            <v>104165004</v>
          </cell>
          <cell r="E4061" t="str">
            <v>CALEF 3642  RIDUZ. 1 3/8</v>
          </cell>
        </row>
        <row r="4062">
          <cell r="D4062" t="str">
            <v>104166002</v>
          </cell>
          <cell r="E4062" t="str">
            <v>CALEF 385 RUBINETTO X COLLETT</v>
          </cell>
        </row>
        <row r="4063">
          <cell r="D4063" t="str">
            <v>104180008</v>
          </cell>
          <cell r="E4063" t="str">
            <v>CALEF 555 8LT  VASO ESPANSIONE</v>
          </cell>
        </row>
        <row r="4064">
          <cell r="D4064" t="str">
            <v>104180012</v>
          </cell>
          <cell r="E4064" t="str">
            <v>CALEF 555 12LT VASO ESPANSIONE</v>
          </cell>
        </row>
        <row r="4065">
          <cell r="D4065" t="str">
            <v>104180018</v>
          </cell>
          <cell r="E4065" t="str">
            <v>CALEF 555 18LT VASO ESPANSIONE</v>
          </cell>
        </row>
        <row r="4066">
          <cell r="D4066" t="str">
            <v>104180024</v>
          </cell>
          <cell r="E4066" t="str">
            <v>CALEF 555 24LT VASO ESPANSIONE</v>
          </cell>
        </row>
        <row r="4067">
          <cell r="D4067" t="str">
            <v>104180035</v>
          </cell>
          <cell r="E4067" t="str">
            <v>CALEF 555C 35LT VASO ESPANSION</v>
          </cell>
        </row>
        <row r="4068">
          <cell r="D4068" t="str">
            <v>104180050</v>
          </cell>
          <cell r="E4068" t="str">
            <v>CALEF 555C 50LT VASO ESPANSION</v>
          </cell>
        </row>
        <row r="4069">
          <cell r="D4069" t="str">
            <v>104180080</v>
          </cell>
          <cell r="E4069" t="str">
            <v>CALEF 555C 80LT VASO ESPANSION</v>
          </cell>
        </row>
        <row r="4070">
          <cell r="D4070" t="str">
            <v>104180105</v>
          </cell>
          <cell r="E4070" t="str">
            <v>CALEF 555C 105LT VASO ESPANSIO</v>
          </cell>
        </row>
        <row r="4071">
          <cell r="D4071" t="str">
            <v>104220002</v>
          </cell>
          <cell r="E4071" t="str">
            <v>CALEF 625   PRESSOSTATO ISPESL</v>
          </cell>
        </row>
        <row r="4072">
          <cell r="D4072" t="str">
            <v>104220004</v>
          </cell>
          <cell r="E4072" t="str">
            <v>CALEF 625/5 PRESSOSTATO AUTOMA</v>
          </cell>
        </row>
        <row r="4073">
          <cell r="D4073" t="str">
            <v>104230004</v>
          </cell>
          <cell r="E4073" t="str">
            <v>CALEF 613 INTERRUTTORE GALLEG</v>
          </cell>
        </row>
        <row r="4074">
          <cell r="D4074" t="str">
            <v>104230005</v>
          </cell>
          <cell r="E4074" t="str">
            <v>CALEF 621 TERMOSTATO CONTATTO</v>
          </cell>
        </row>
        <row r="4075">
          <cell r="D4075" t="str">
            <v>104230006</v>
          </cell>
          <cell r="E4075" t="str">
            <v>CALEF 622 TERMOSTATO REGOLABIL</v>
          </cell>
        </row>
        <row r="4076">
          <cell r="D4076" t="str">
            <v>104230007</v>
          </cell>
          <cell r="E4076" t="str">
            <v>CALEF 623 BITERMOSTATO IMMERSI</v>
          </cell>
        </row>
        <row r="4077">
          <cell r="D4077" t="str">
            <v>104230008</v>
          </cell>
          <cell r="E4077" t="str">
            <v>CALEF 624 TERMOSTATO RIARMO MA</v>
          </cell>
        </row>
        <row r="4078">
          <cell r="D4078" t="str">
            <v>104230009</v>
          </cell>
          <cell r="E4078" t="str">
            <v>CALEF 620 TERMOSTATO AMBIENTE</v>
          </cell>
        </row>
        <row r="4079">
          <cell r="D4079" t="str">
            <v>104300</v>
          </cell>
          <cell r="E4079" t="str">
            <v>CALEF 632 3/4  VALVOLA ZONA 2V</v>
          </cell>
        </row>
        <row r="4080">
          <cell r="D4080" t="str">
            <v>104350002</v>
          </cell>
          <cell r="E4080" t="str">
            <v>CALEF 6480 VALV ZONA 3VIE 1/2</v>
          </cell>
        </row>
        <row r="4081">
          <cell r="D4081" t="str">
            <v>104350004</v>
          </cell>
          <cell r="E4081" t="str">
            <v>CALEF 6480 VALV ZONA 3VIE 3/4</v>
          </cell>
        </row>
        <row r="4082">
          <cell r="D4082" t="str">
            <v>104350006</v>
          </cell>
          <cell r="E4082" t="str">
            <v>CALEF 6480 VALV ZONA 3VIE   1</v>
          </cell>
        </row>
        <row r="4083">
          <cell r="D4083" t="str">
            <v>104352002</v>
          </cell>
          <cell r="E4083" t="str">
            <v>CALEF 6460 SERVOCOMANDO 220V</v>
          </cell>
        </row>
        <row r="4084">
          <cell r="D4084" t="str">
            <v>104353002</v>
          </cell>
          <cell r="E4084" t="str">
            <v>CALEF 647  VALV.ZONA  2VIE 1/2</v>
          </cell>
        </row>
        <row r="4085">
          <cell r="D4085" t="str">
            <v>104353004</v>
          </cell>
          <cell r="E4085" t="str">
            <v>CALEF 647  VALV.ZONA  2VIE 3/4</v>
          </cell>
        </row>
        <row r="4086">
          <cell r="D4086" t="str">
            <v>104353006</v>
          </cell>
          <cell r="E4086" t="str">
            <v>CALEF 647  VALV.ZONA  2VIE   1</v>
          </cell>
        </row>
        <row r="4087">
          <cell r="D4087" t="str">
            <v>104354016</v>
          </cell>
          <cell r="E4087" t="str">
            <v>CALEF 6490 TEE BY PASS 3/4</v>
          </cell>
        </row>
        <row r="4088">
          <cell r="D4088" t="str">
            <v>104400002</v>
          </cell>
          <cell r="E4088" t="str">
            <v>CALEF 455+408 VALV MON TER 1/2</v>
          </cell>
        </row>
        <row r="4089">
          <cell r="D4089" t="str">
            <v>112001</v>
          </cell>
          <cell r="E4089" t="str">
            <v>MANOMETRO</v>
          </cell>
        </row>
        <row r="4090">
          <cell r="D4090" t="str">
            <v>112001001</v>
          </cell>
          <cell r="E4090" t="str">
            <v>COLONNA ACQUA SCALA 400-1000</v>
          </cell>
        </row>
        <row r="4091">
          <cell r="D4091" t="str">
            <v>112002002</v>
          </cell>
          <cell r="E4091" t="str">
            <v>MANOMETRO DN60 ATTACCO POST</v>
          </cell>
        </row>
        <row r="4092">
          <cell r="D4092" t="str">
            <v>112002004</v>
          </cell>
          <cell r="E4092" t="str">
            <v>MANOMETRO DN60 ATTACCO RAD</v>
          </cell>
        </row>
        <row r="4093">
          <cell r="D4093" t="str">
            <v>112002005</v>
          </cell>
          <cell r="E4093" t="str">
            <v>MANOMETRO DN60 ATT.RAD.X GAS</v>
          </cell>
        </row>
        <row r="4094">
          <cell r="D4094" t="str">
            <v>112004002</v>
          </cell>
          <cell r="E4094" t="str">
            <v>MANOMETRO DN80 ATTACCO POST</v>
          </cell>
        </row>
        <row r="4095">
          <cell r="D4095" t="str">
            <v>112004004</v>
          </cell>
          <cell r="E4095" t="str">
            <v>MANOMETRO DN80 ATTACCO RAD</v>
          </cell>
        </row>
        <row r="4096">
          <cell r="D4096" t="str">
            <v>112010002</v>
          </cell>
          <cell r="E4096" t="str">
            <v>TERMOMETRO DN80 ATTACCO POST</v>
          </cell>
        </row>
        <row r="4097">
          <cell r="D4097" t="str">
            <v>112010004</v>
          </cell>
          <cell r="E4097" t="str">
            <v>TERMOMETRO DN80 ATTACCO RAD</v>
          </cell>
        </row>
        <row r="4098">
          <cell r="D4098" t="str">
            <v>112030002</v>
          </cell>
          <cell r="E4098" t="str">
            <v>MANOMETRO GAS DN60 RAD. GLICER</v>
          </cell>
        </row>
        <row r="4099">
          <cell r="D4099" t="str">
            <v>112030004</v>
          </cell>
          <cell r="E4099" t="str">
            <v>MANOMETRO GAS DN60 POST.GLICER</v>
          </cell>
        </row>
        <row r="4100">
          <cell r="D4100" t="str">
            <v>114004002</v>
          </cell>
          <cell r="E4100" t="str">
            <v>RIDUT RBI1212 3/4 10STMC/H</v>
          </cell>
        </row>
        <row r="4101">
          <cell r="D4101" t="str">
            <v>114006002</v>
          </cell>
          <cell r="E4101" t="str">
            <v>RIDUT RBI2012 1X1 25STMC/H</v>
          </cell>
        </row>
        <row r="4102">
          <cell r="D4102" t="str">
            <v>114006004</v>
          </cell>
          <cell r="E4102" t="str">
            <v>RIDUT RBI2112 1X1 50STMC/H</v>
          </cell>
        </row>
        <row r="4103">
          <cell r="D4103" t="str">
            <v>114008002</v>
          </cell>
          <cell r="E4103" t="str">
            <v>RIDUT RBI2612 1X1.1/2 100STMCH</v>
          </cell>
        </row>
        <row r="4104">
          <cell r="D4104" t="str">
            <v>114008004</v>
          </cell>
          <cell r="E4104" t="str">
            <v>RIDUT RBI3212 1X1.1/2 150STMCH</v>
          </cell>
        </row>
        <row r="4105">
          <cell r="D4105" t="str">
            <v>114010004</v>
          </cell>
          <cell r="E4105" t="str">
            <v>RIDUTTORE</v>
          </cell>
        </row>
        <row r="4106">
          <cell r="D4106" t="str">
            <v>114026004</v>
          </cell>
          <cell r="E4106" t="str">
            <v>TECNO RACCORDO ACCIAIO 1.1/2</v>
          </cell>
        </row>
        <row r="4107">
          <cell r="D4107" t="str">
            <v>118</v>
          </cell>
          <cell r="E4107" t="str">
            <v>ARMADIETTO</v>
          </cell>
        </row>
        <row r="4108">
          <cell r="D4108" t="str">
            <v>118002040030</v>
          </cell>
          <cell r="E4108" t="str">
            <v>ARMADIETTO ZN 40 30 25</v>
          </cell>
        </row>
        <row r="4109">
          <cell r="D4109" t="str">
            <v>118002050040</v>
          </cell>
          <cell r="E4109" t="str">
            <v>ARMADIETTO ZN 50 40 25</v>
          </cell>
        </row>
        <row r="4110">
          <cell r="D4110" t="str">
            <v>118002060045</v>
          </cell>
          <cell r="E4110" t="str">
            <v>ARMADIETTO ZN 60 45 25</v>
          </cell>
        </row>
        <row r="4111">
          <cell r="D4111" t="str">
            <v>118002070050</v>
          </cell>
          <cell r="E4111" t="str">
            <v>ARMADIETTO ZN 70 50 25</v>
          </cell>
        </row>
        <row r="4112">
          <cell r="D4112" t="str">
            <v>118004040030</v>
          </cell>
          <cell r="E4112" t="str">
            <v>ARMADIETTO INOX 40 30 25</v>
          </cell>
        </row>
        <row r="4113">
          <cell r="D4113" t="str">
            <v>118004050040</v>
          </cell>
          <cell r="E4113" t="str">
            <v>ARMADIETTO INOX 50 40 25</v>
          </cell>
        </row>
        <row r="4114">
          <cell r="D4114" t="str">
            <v>118004060045</v>
          </cell>
          <cell r="E4114" t="str">
            <v>ARMADIETTO INOX 60 45 25</v>
          </cell>
        </row>
        <row r="4115">
          <cell r="D4115" t="str">
            <v>118004070050</v>
          </cell>
          <cell r="E4115" t="str">
            <v>ARMADIETTO INOX 70 50 25</v>
          </cell>
        </row>
        <row r="4116">
          <cell r="D4116" t="str">
            <v>118005030</v>
          </cell>
          <cell r="E4116" t="str">
            <v>VASO APERTO COPERCHIO LT30  ZN</v>
          </cell>
        </row>
        <row r="4117">
          <cell r="D4117" t="str">
            <v>118005040</v>
          </cell>
          <cell r="E4117" t="str">
            <v>VASO APERTO COPERCHIO LT40  ZN</v>
          </cell>
        </row>
        <row r="4118">
          <cell r="D4118" t="str">
            <v>118005050</v>
          </cell>
          <cell r="E4118" t="str">
            <v>VASO APERTO COPERCHIO LT50  ZN</v>
          </cell>
        </row>
        <row r="4119">
          <cell r="D4119" t="str">
            <v>118006030</v>
          </cell>
          <cell r="E4119" t="str">
            <v>VASO APERTO+COPERCH.LT30 INOX</v>
          </cell>
        </row>
        <row r="4120">
          <cell r="D4120" t="str">
            <v>118006040</v>
          </cell>
          <cell r="E4120" t="str">
            <v>VASO APERTO+COPERCH.LT40 INOX</v>
          </cell>
        </row>
        <row r="4121">
          <cell r="D4121" t="str">
            <v>118006050</v>
          </cell>
          <cell r="E4121" t="str">
            <v>VASO APERTO+COPERCH.LT50 INOX</v>
          </cell>
        </row>
        <row r="4122">
          <cell r="D4122" t="str">
            <v>118010040030</v>
          </cell>
          <cell r="E4122" t="str">
            <v>SCHIENALE ZN 40 30</v>
          </cell>
        </row>
        <row r="4123">
          <cell r="D4123" t="str">
            <v>118010050040</v>
          </cell>
          <cell r="E4123" t="str">
            <v>SCHIENALE ZN 50 40</v>
          </cell>
        </row>
        <row r="4124">
          <cell r="D4124" t="str">
            <v>118010060045</v>
          </cell>
          <cell r="E4124" t="str">
            <v>SCHIENALE ZN 60 45</v>
          </cell>
        </row>
        <row r="4125">
          <cell r="D4125" t="str">
            <v>118010070050</v>
          </cell>
          <cell r="E4125" t="str">
            <v>SCHIENALE ZN 70 50</v>
          </cell>
        </row>
        <row r="4126">
          <cell r="D4126" t="str">
            <v>118012040030</v>
          </cell>
          <cell r="E4126" t="str">
            <v>SCHIENALE INOX 40 30</v>
          </cell>
        </row>
        <row r="4127">
          <cell r="D4127" t="str">
            <v>118012050040</v>
          </cell>
          <cell r="E4127" t="str">
            <v>SCHIENALE INOX 50 40</v>
          </cell>
        </row>
        <row r="4128">
          <cell r="D4128" t="str">
            <v>118012060045</v>
          </cell>
          <cell r="E4128" t="str">
            <v>SCHIENALE INOX 60 45</v>
          </cell>
        </row>
        <row r="4129">
          <cell r="D4129" t="str">
            <v>118012070050</v>
          </cell>
          <cell r="E4129" t="str">
            <v>SCHIENALE INOX 70 50</v>
          </cell>
        </row>
        <row r="4130">
          <cell r="D4130" t="str">
            <v>118032050040</v>
          </cell>
          <cell r="E4130" t="str">
            <v>SPORTELLO ZN 50 40</v>
          </cell>
        </row>
        <row r="4131">
          <cell r="D4131" t="str">
            <v>118032060045</v>
          </cell>
          <cell r="E4131" t="str">
            <v>SPORTELLO ZN 60 45</v>
          </cell>
        </row>
        <row r="4132">
          <cell r="D4132" t="str">
            <v>118032070050</v>
          </cell>
          <cell r="E4132" t="str">
            <v>SPORTELLO ZN 70 50</v>
          </cell>
        </row>
        <row r="4133">
          <cell r="D4133" t="str">
            <v>118034060045</v>
          </cell>
          <cell r="E4133" t="str">
            <v>SPORTELLO INOX 60 45</v>
          </cell>
        </row>
        <row r="4134">
          <cell r="D4134" t="str">
            <v>118034070050</v>
          </cell>
          <cell r="E4134" t="str">
            <v>SPORTELLO INOX 70 50</v>
          </cell>
        </row>
        <row r="4135">
          <cell r="D4135" t="str">
            <v>118040040040</v>
          </cell>
          <cell r="E4135" t="str">
            <v>SPORTELLO ACQUA ZN 40 40</v>
          </cell>
        </row>
        <row r="4136">
          <cell r="D4136" t="str">
            <v>118041040040</v>
          </cell>
          <cell r="E4136" t="str">
            <v>SPORTELLO ACQUA INOX 40 40</v>
          </cell>
        </row>
        <row r="4137">
          <cell r="D4137" t="str">
            <v>178002020021017</v>
          </cell>
          <cell r="E4137" t="str">
            <v>ATTACCO INOX 200MM 1/2 3/8</v>
          </cell>
        </row>
        <row r="4138">
          <cell r="D4138" t="str">
            <v>178002020021021</v>
          </cell>
          <cell r="E4138" t="str">
            <v>ATTACCO INOX 200MM 1/2 1/2</v>
          </cell>
        </row>
        <row r="4139">
          <cell r="D4139" t="str">
            <v>178002025017017</v>
          </cell>
          <cell r="E4139" t="str">
            <v>ATTACCO INOX 250MM 3/8 3/8</v>
          </cell>
        </row>
        <row r="4140">
          <cell r="D4140" t="str">
            <v>178002025021017</v>
          </cell>
          <cell r="E4140" t="str">
            <v>ATTACCO INOX 250MM 1/2 3/8</v>
          </cell>
        </row>
        <row r="4141">
          <cell r="D4141" t="str">
            <v>178002030017017</v>
          </cell>
          <cell r="E4141" t="str">
            <v>ATTACCO INOX 300MM 3/8 3/8</v>
          </cell>
        </row>
        <row r="4142">
          <cell r="D4142" t="str">
            <v>178002030021017</v>
          </cell>
          <cell r="E4142" t="str">
            <v>ATTACCO INOX 300MM 1/2 3/8</v>
          </cell>
        </row>
        <row r="4143">
          <cell r="D4143" t="str">
            <v>178002030021021</v>
          </cell>
          <cell r="E4143" t="str">
            <v>ATTACCO INOX 300MM 1/2 1/2</v>
          </cell>
        </row>
        <row r="4144">
          <cell r="D4144" t="str">
            <v>178002035017017</v>
          </cell>
          <cell r="E4144" t="str">
            <v>ATTACCO INOX 350MM 3/8 3/8</v>
          </cell>
        </row>
        <row r="4145">
          <cell r="D4145" t="str">
            <v>178002035021017</v>
          </cell>
          <cell r="E4145" t="str">
            <v>ATTACCO INOX 350MM 1/2 3/8</v>
          </cell>
        </row>
        <row r="4146">
          <cell r="D4146" t="str">
            <v>178002035021021</v>
          </cell>
          <cell r="E4146" t="str">
            <v>ATTACCO INOX 350MM 1/2 1/2</v>
          </cell>
        </row>
        <row r="4147">
          <cell r="D4147" t="str">
            <v>178002040021021</v>
          </cell>
          <cell r="E4147" t="str">
            <v>ATTACCO INOX 400MM 1/2 1/2</v>
          </cell>
        </row>
        <row r="4148">
          <cell r="D4148" t="str">
            <v>178004020021021</v>
          </cell>
          <cell r="E4148" t="str">
            <v>ATTACCO INOX 200MM 1/2 1/2 GIG</v>
          </cell>
        </row>
        <row r="4149">
          <cell r="D4149" t="str">
            <v>178004020026021</v>
          </cell>
          <cell r="E4149" t="str">
            <v>ATTACCO INOX 200MM 3/4 1/2 GIG</v>
          </cell>
        </row>
        <row r="4150">
          <cell r="D4150" t="str">
            <v>178004025021021</v>
          </cell>
          <cell r="E4150" t="str">
            <v>ATTACCO INOX 250MM 1/2 1/2 GIG</v>
          </cell>
        </row>
        <row r="4151">
          <cell r="D4151" t="str">
            <v>178004025026021</v>
          </cell>
          <cell r="E4151" t="str">
            <v>ATTACCO INOX 250MM 3/4 1/2 GIG</v>
          </cell>
        </row>
        <row r="4152">
          <cell r="D4152" t="str">
            <v>178004030026021</v>
          </cell>
          <cell r="E4152" t="str">
            <v>ATTACCO INOX 300MM 3/4 1/2 GIG</v>
          </cell>
        </row>
        <row r="4153">
          <cell r="D4153" t="str">
            <v>178004035026021</v>
          </cell>
          <cell r="E4153" t="str">
            <v>ATTACCO INOX 350MM 3/4 1/2 GIG</v>
          </cell>
        </row>
        <row r="4154">
          <cell r="D4154" t="str">
            <v>178006025021017</v>
          </cell>
          <cell r="E4154" t="str">
            <v>ATTACCHINO 1/2 250MM BICONO 10</v>
          </cell>
        </row>
        <row r="4155">
          <cell r="D4155" t="str">
            <v>178006030021021</v>
          </cell>
          <cell r="E4155" t="str">
            <v>TUBO ANTIVIB 300MM 1/2 1/2</v>
          </cell>
        </row>
        <row r="4156">
          <cell r="D4156" t="str">
            <v>178006030026026</v>
          </cell>
          <cell r="E4156" t="str">
            <v>TUBO ANTIVIB 300MM 3/4 3/4</v>
          </cell>
        </row>
        <row r="4157">
          <cell r="D4157" t="str">
            <v>178006030033033</v>
          </cell>
          <cell r="E4157" t="str">
            <v>TUBO ANTIVIB 300MM 1 1</v>
          </cell>
        </row>
        <row r="4158">
          <cell r="D4158" t="str">
            <v>178006030042042</v>
          </cell>
          <cell r="E4158" t="str">
            <v>TUBO ANTIVIB 300MM 1.1/4 1.1/4</v>
          </cell>
        </row>
        <row r="4159">
          <cell r="D4159" t="str">
            <v>178006040021021</v>
          </cell>
          <cell r="E4159" t="str">
            <v>TUBO ANTIVIB 400MM 1/2 1/2</v>
          </cell>
        </row>
        <row r="4160">
          <cell r="D4160" t="str">
            <v>178006040026026</v>
          </cell>
          <cell r="E4160" t="str">
            <v>TUBO ANTIVIB 400MM 3/4 3/4</v>
          </cell>
        </row>
        <row r="4161">
          <cell r="D4161" t="str">
            <v>178006040033033</v>
          </cell>
          <cell r="E4161" t="str">
            <v>TUBO ANTIVIB 400MM 1 1</v>
          </cell>
        </row>
        <row r="4162">
          <cell r="D4162" t="str">
            <v>178006040042042</v>
          </cell>
          <cell r="E4162" t="str">
            <v>TUBO ANTIVIB 400MM 1.1/4 1.1/4</v>
          </cell>
        </row>
        <row r="4163">
          <cell r="D4163" t="str">
            <v>178006040048048</v>
          </cell>
          <cell r="E4163" t="str">
            <v>TUBO ANTIVIB 400MM 1.1/2 1.1/2</v>
          </cell>
        </row>
        <row r="4164">
          <cell r="D4164" t="str">
            <v>178006040060060</v>
          </cell>
          <cell r="E4164" t="str">
            <v>TUBO ANTIVIB 400MM  2  2</v>
          </cell>
        </row>
        <row r="4165">
          <cell r="D4165" t="str">
            <v>178006050021021</v>
          </cell>
          <cell r="E4165" t="str">
            <v>TUBO ANTIVIB 500MM 1/2 1/2</v>
          </cell>
        </row>
        <row r="4166">
          <cell r="D4166" t="str">
            <v>178006050026026</v>
          </cell>
          <cell r="E4166" t="str">
            <v>TUBO ANTIVIB 500MM 3/4 3/4</v>
          </cell>
        </row>
        <row r="4167">
          <cell r="D4167" t="str">
            <v>178006050033033</v>
          </cell>
          <cell r="E4167" t="str">
            <v>TUBO ANTIVIB 500MM 1 1</v>
          </cell>
        </row>
        <row r="4168">
          <cell r="D4168" t="str">
            <v>178006050042042</v>
          </cell>
          <cell r="E4168" t="str">
            <v>TUBO ANTIVIB 500MM 1.1/4 1.1/4</v>
          </cell>
        </row>
        <row r="4169">
          <cell r="D4169" t="str">
            <v>178006060026026</v>
          </cell>
          <cell r="E4169" t="str">
            <v>TUBO ANTIVIB 600MM 3/4 3/4</v>
          </cell>
        </row>
        <row r="4170">
          <cell r="D4170" t="str">
            <v>178006060033033</v>
          </cell>
          <cell r="E4170" t="str">
            <v>TUBO ANTIVIB 600MM 1 1</v>
          </cell>
        </row>
        <row r="4171">
          <cell r="D4171" t="str">
            <v>178008025021021</v>
          </cell>
          <cell r="E4171" t="str">
            <v>ATTACCO RAME 250MM 1/2 1/2</v>
          </cell>
        </row>
        <row r="4172">
          <cell r="D4172" t="str">
            <v>178008035021021</v>
          </cell>
          <cell r="E4172" t="str">
            <v>ATTACCO RAME 350MM 1/2 1/2</v>
          </cell>
        </row>
        <row r="4173">
          <cell r="D4173" t="str">
            <v>178020021075130</v>
          </cell>
          <cell r="E4173" t="str">
            <v>ATTACCO INOX ESTEN 1/2 75 130</v>
          </cell>
        </row>
        <row r="4174">
          <cell r="D4174" t="str">
            <v>178020026075130</v>
          </cell>
          <cell r="E4174" t="str">
            <v>ATTACCO INOX ESTEN 3/4 75 130</v>
          </cell>
        </row>
        <row r="4175">
          <cell r="D4175" t="str">
            <v>178020033075130</v>
          </cell>
          <cell r="E4175" t="str">
            <v>ATTACCO INOX ESTENS 1   75 130</v>
          </cell>
        </row>
        <row r="4176">
          <cell r="D4176" t="str">
            <v>178022017110210</v>
          </cell>
          <cell r="E4176" t="str">
            <v>ATTACCO INOX ESTEN 3/8 110 210</v>
          </cell>
        </row>
        <row r="4177">
          <cell r="D4177" t="str">
            <v>178022021110210</v>
          </cell>
          <cell r="E4177" t="str">
            <v>ATTACCO INOX ESTEN 1/2 110 210</v>
          </cell>
        </row>
        <row r="4178">
          <cell r="D4178" t="str">
            <v>178022026110210</v>
          </cell>
          <cell r="E4178" t="str">
            <v>ATTACCO INOX ESTEN 3/4 110 210</v>
          </cell>
        </row>
        <row r="4179">
          <cell r="D4179" t="str">
            <v>178022033110210</v>
          </cell>
          <cell r="E4179" t="str">
            <v>ATTACCO INOX ESTEN 1   110 210</v>
          </cell>
        </row>
        <row r="4180">
          <cell r="D4180" t="str">
            <v>178024021200410</v>
          </cell>
          <cell r="E4180" t="str">
            <v>ATTACCO INOX ESTEN 1/2 200 410</v>
          </cell>
        </row>
        <row r="4181">
          <cell r="D4181" t="str">
            <v>178024026200410</v>
          </cell>
          <cell r="E4181" t="str">
            <v>ATTACCO INOX ESTEN 3/4 200 410</v>
          </cell>
        </row>
        <row r="4182">
          <cell r="D4182" t="str">
            <v>178024033200410</v>
          </cell>
          <cell r="E4182" t="str">
            <v>ATTACCO INOX ESTEN 1   200 410</v>
          </cell>
        </row>
        <row r="4183">
          <cell r="D4183" t="str">
            <v>178026021260520</v>
          </cell>
          <cell r="E4183" t="str">
            <v>ATTACCO INOX ESTEN 1/2 260 520</v>
          </cell>
        </row>
        <row r="4184">
          <cell r="D4184" t="str">
            <v>178026026260520</v>
          </cell>
          <cell r="E4184" t="str">
            <v>ATTACCO INOX ESTEN 3/4 260 520</v>
          </cell>
        </row>
        <row r="4185">
          <cell r="D4185" t="str">
            <v>178026033260520</v>
          </cell>
          <cell r="E4185" t="str">
            <v>ATTACCO INOX ESTEN 1   260 520</v>
          </cell>
        </row>
        <row r="4186">
          <cell r="D4186" t="str">
            <v>178030021075130</v>
          </cell>
          <cell r="E4186" t="str">
            <v>ATTACCO INOX GAS 1/2 75 130</v>
          </cell>
        </row>
        <row r="4187">
          <cell r="D4187" t="str">
            <v>178030021100210</v>
          </cell>
          <cell r="E4187" t="str">
            <v>ATTACCO INOX GAS 1/2 110 210</v>
          </cell>
        </row>
        <row r="4188">
          <cell r="D4188" t="str">
            <v>178030021200410</v>
          </cell>
          <cell r="E4188" t="str">
            <v>ATTACCO INOX GAS 1/2 200 410</v>
          </cell>
        </row>
        <row r="4189">
          <cell r="D4189" t="str">
            <v>178050021120</v>
          </cell>
          <cell r="E4189" t="str">
            <v>ATTACCO INOX ESTENS 1/2 1000</v>
          </cell>
        </row>
        <row r="4190">
          <cell r="D4190" t="str">
            <v>178050021150</v>
          </cell>
          <cell r="E4190" t="str">
            <v>ATTACCO INOX ESTENS 1/2 1500</v>
          </cell>
        </row>
        <row r="4191">
          <cell r="D4191" t="str">
            <v>178050021200</v>
          </cell>
          <cell r="E4191" t="str">
            <v>ATTACCO INOX ESTENS 1/2 2000</v>
          </cell>
        </row>
        <row r="4192">
          <cell r="D4192" t="str">
            <v>178100021</v>
          </cell>
          <cell r="E4192" t="str">
            <v>ADDATTATORE 1/2 PER TUBI FLES.</v>
          </cell>
        </row>
        <row r="4193">
          <cell r="D4193" t="str">
            <v>A0010040</v>
          </cell>
          <cell r="E4193" t="str">
            <v>SARACINESCA GG25 CP PN6 DN40</v>
          </cell>
        </row>
        <row r="4194">
          <cell r="D4194" t="str">
            <v>A0010050</v>
          </cell>
          <cell r="E4194" t="str">
            <v>SARACINESCA GG25 CP PN6 DN50</v>
          </cell>
        </row>
        <row r="4195">
          <cell r="D4195" t="str">
            <v>A0010065</v>
          </cell>
          <cell r="E4195" t="str">
            <v>SARACINESCA GG25 CP PN6 DN65</v>
          </cell>
        </row>
        <row r="4196">
          <cell r="D4196" t="str">
            <v>A0010080</v>
          </cell>
          <cell r="E4196" t="str">
            <v>SARACINESCA GG25 CP PN6 DN80</v>
          </cell>
        </row>
        <row r="4197">
          <cell r="D4197" t="str">
            <v>A0010100</v>
          </cell>
          <cell r="E4197" t="str">
            <v>SARACINESCA GG25 CP PN6 DN100</v>
          </cell>
        </row>
        <row r="4198">
          <cell r="D4198" t="str">
            <v>A0010125</v>
          </cell>
          <cell r="E4198" t="str">
            <v>SARACINESCA GG25 CP PN6 DN125</v>
          </cell>
        </row>
        <row r="4199">
          <cell r="D4199" t="str">
            <v>A0010150</v>
          </cell>
          <cell r="E4199" t="str">
            <v>SARACINESCA GG25 CP PN6 DN150</v>
          </cell>
        </row>
        <row r="4200">
          <cell r="D4200" t="str">
            <v>A0010200</v>
          </cell>
          <cell r="E4200" t="str">
            <v>SARACINESCA GG25 CP PN6 DN200</v>
          </cell>
        </row>
        <row r="4201">
          <cell r="D4201" t="str">
            <v>A0020040</v>
          </cell>
          <cell r="E4201" t="str">
            <v>SARACINESCA GG25 CP PN10 DN40</v>
          </cell>
        </row>
        <row r="4202">
          <cell r="D4202" t="str">
            <v>A0020050</v>
          </cell>
          <cell r="E4202" t="str">
            <v>SARACINESCA GG25 CP PN10 DN50</v>
          </cell>
        </row>
        <row r="4203">
          <cell r="D4203" t="str">
            <v>A0020065</v>
          </cell>
          <cell r="E4203" t="str">
            <v>SARACINESCA GG25 CP PN10 DN65</v>
          </cell>
        </row>
        <row r="4204">
          <cell r="D4204" t="str">
            <v>A0020080</v>
          </cell>
          <cell r="E4204" t="str">
            <v>SARACINESCA GG25 CP PN10 DN80</v>
          </cell>
        </row>
        <row r="4205">
          <cell r="D4205" t="str">
            <v>A0020100</v>
          </cell>
          <cell r="E4205" t="str">
            <v>SARACINESCA GG25 CP PN10 DN100</v>
          </cell>
        </row>
        <row r="4206">
          <cell r="D4206" t="str">
            <v>A0020125</v>
          </cell>
          <cell r="E4206" t="str">
            <v>SARACINESCA GG25 CP PN10 DN125</v>
          </cell>
        </row>
        <row r="4207">
          <cell r="D4207" t="str">
            <v>A0020150</v>
          </cell>
          <cell r="E4207" t="str">
            <v>SARACINESCA GG25 CP PN10 DN150</v>
          </cell>
        </row>
        <row r="4208">
          <cell r="D4208" t="str">
            <v>A0020200</v>
          </cell>
          <cell r="E4208" t="str">
            <v>SARACINESCA GG25 CP PN10 DN200</v>
          </cell>
        </row>
        <row r="4209">
          <cell r="D4209" t="str">
            <v>A0020250</v>
          </cell>
          <cell r="E4209" t="str">
            <v>SARACINESCA GG25 CP PN10 DN250</v>
          </cell>
        </row>
        <row r="4210">
          <cell r="D4210" t="str">
            <v>A0020300</v>
          </cell>
          <cell r="E4210" t="str">
            <v>SARACINESCA GG25 CP PN10 DN300</v>
          </cell>
        </row>
        <row r="4211">
          <cell r="D4211" t="str">
            <v>A0020350</v>
          </cell>
          <cell r="E4211" t="str">
            <v>SARACINESCA GG25 CP PN10 DN350</v>
          </cell>
        </row>
        <row r="4212">
          <cell r="D4212" t="str">
            <v>A0020400</v>
          </cell>
          <cell r="E4212" t="str">
            <v>SARACINESCA GG25 CP PN10 DN400</v>
          </cell>
        </row>
        <row r="4213">
          <cell r="D4213" t="str">
            <v>A0020500</v>
          </cell>
          <cell r="E4213" t="str">
            <v>SARACINESCA GG25 CP PN10 DN500</v>
          </cell>
        </row>
        <row r="4214">
          <cell r="D4214" t="str">
            <v>A0020600</v>
          </cell>
          <cell r="E4214" t="str">
            <v>SARACINESCA GG25 CP PN10 DN600</v>
          </cell>
        </row>
        <row r="4215">
          <cell r="D4215" t="str">
            <v>A0020700</v>
          </cell>
          <cell r="E4215" t="str">
            <v>SARACINESCA GG25 CP PN10 DN700</v>
          </cell>
        </row>
        <row r="4216">
          <cell r="D4216" t="str">
            <v>A0020800</v>
          </cell>
          <cell r="E4216" t="str">
            <v>SARACINESCA GG25 CP PN10 DN800</v>
          </cell>
        </row>
        <row r="4217">
          <cell r="D4217" t="str">
            <v>A0020900</v>
          </cell>
          <cell r="E4217" t="str">
            <v>SARACINESCA GG25 CP PN10 DN900</v>
          </cell>
        </row>
        <row r="4218">
          <cell r="D4218" t="str">
            <v>A0030040</v>
          </cell>
          <cell r="E4218" t="str">
            <v>SARACINESCA GG25 CO PN10 DN40</v>
          </cell>
        </row>
        <row r="4219">
          <cell r="D4219" t="str">
            <v>A0030050</v>
          </cell>
          <cell r="E4219" t="str">
            <v>SARACINESCA GG25 CO PN10 DN50</v>
          </cell>
        </row>
        <row r="4220">
          <cell r="D4220" t="str">
            <v>A0030065</v>
          </cell>
          <cell r="E4220" t="str">
            <v>SARACINESCA GG25 CO PN10 DN65</v>
          </cell>
        </row>
        <row r="4221">
          <cell r="D4221" t="str">
            <v>A0030080</v>
          </cell>
          <cell r="E4221" t="str">
            <v>SARACINESCA GG25 CO PN10 DN80</v>
          </cell>
        </row>
        <row r="4222">
          <cell r="D4222" t="str">
            <v>A0030100</v>
          </cell>
          <cell r="E4222" t="str">
            <v>SARACINESCA GG25 CO PN10 DN100</v>
          </cell>
        </row>
        <row r="4223">
          <cell r="D4223" t="str">
            <v>A0030125</v>
          </cell>
          <cell r="E4223" t="str">
            <v>SARACINESCA GG25 CO PN10 DN125</v>
          </cell>
        </row>
        <row r="4224">
          <cell r="D4224" t="str">
            <v>A0030150</v>
          </cell>
          <cell r="E4224" t="str">
            <v>SARACINESCA GG25 CO PN10 DN150</v>
          </cell>
        </row>
        <row r="4225">
          <cell r="D4225" t="str">
            <v>A0030200</v>
          </cell>
          <cell r="E4225" t="str">
            <v>SARACINESCA GG25 CO PN10 DN200</v>
          </cell>
        </row>
        <row r="4226">
          <cell r="D4226" t="str">
            <v>A0030250</v>
          </cell>
          <cell r="E4226" t="str">
            <v>SARACINESCA GG25 CO PN10 DN250</v>
          </cell>
        </row>
        <row r="4227">
          <cell r="D4227" t="str">
            <v>A0030300</v>
          </cell>
          <cell r="E4227" t="str">
            <v>SARACINESCA GG25 CO PN10 DN300</v>
          </cell>
        </row>
        <row r="4228">
          <cell r="D4228" t="str">
            <v>A0030350</v>
          </cell>
          <cell r="E4228" t="str">
            <v>SARACINESCA GG25 CO PN10 DN350</v>
          </cell>
        </row>
        <row r="4229">
          <cell r="D4229" t="str">
            <v>A0030400</v>
          </cell>
          <cell r="E4229" t="str">
            <v>SARACINESCA GG25 CO PN10 DN400</v>
          </cell>
        </row>
        <row r="4230">
          <cell r="D4230" t="str">
            <v>A0030500</v>
          </cell>
          <cell r="E4230" t="str">
            <v>SARACINESCA GG25 CO PN10 DN500</v>
          </cell>
        </row>
        <row r="4231">
          <cell r="D4231" t="str">
            <v>A0030600</v>
          </cell>
          <cell r="E4231" t="str">
            <v>SARACINESCA GG25 CO PN10 DN600</v>
          </cell>
        </row>
        <row r="4232">
          <cell r="D4232" t="str">
            <v>A0030700</v>
          </cell>
          <cell r="E4232" t="str">
            <v>SARACINESCA GG25 CO PN10 DN700</v>
          </cell>
        </row>
        <row r="4233">
          <cell r="D4233" t="str">
            <v>A0030800</v>
          </cell>
          <cell r="E4233" t="str">
            <v>SARACINESCA GG25 CO PN10 DN800</v>
          </cell>
        </row>
        <row r="4234">
          <cell r="D4234" t="str">
            <v>A0040040</v>
          </cell>
          <cell r="E4234" t="str">
            <v>SARACINESCA GG25 CO PN16 DN40</v>
          </cell>
        </row>
        <row r="4235">
          <cell r="D4235" t="str">
            <v>A0040050</v>
          </cell>
          <cell r="E4235" t="str">
            <v>SARACINESCA GG25 CO PN16 DN50</v>
          </cell>
        </row>
        <row r="4236">
          <cell r="D4236" t="str">
            <v>A0040065</v>
          </cell>
          <cell r="E4236" t="str">
            <v>SARACINESCA GG25 CO PN16 DN65</v>
          </cell>
        </row>
        <row r="4237">
          <cell r="D4237" t="str">
            <v>A0040080</v>
          </cell>
          <cell r="E4237" t="str">
            <v>SARACINESCA GG25 CO PN16 DN80</v>
          </cell>
        </row>
        <row r="4238">
          <cell r="D4238" t="str">
            <v>A0040100</v>
          </cell>
          <cell r="E4238" t="str">
            <v>SARACINESCA GG25 CO PN16 DN100</v>
          </cell>
        </row>
        <row r="4239">
          <cell r="D4239" t="str">
            <v>A0040125</v>
          </cell>
          <cell r="E4239" t="str">
            <v>SARACINESCA GG25 CO PN16 DN125</v>
          </cell>
        </row>
        <row r="4240">
          <cell r="D4240" t="str">
            <v>A0040150</v>
          </cell>
          <cell r="E4240" t="str">
            <v>SARACINESCA GG25 CO PN16 DN150</v>
          </cell>
        </row>
        <row r="4241">
          <cell r="D4241" t="str">
            <v>A0040200</v>
          </cell>
          <cell r="E4241" t="str">
            <v>SARACINESCA GG25 CO PN16 DN200</v>
          </cell>
        </row>
        <row r="4242">
          <cell r="D4242" t="str">
            <v>A0040250</v>
          </cell>
          <cell r="E4242" t="str">
            <v>SARACINESCA GG25 CO PN16 DN250</v>
          </cell>
        </row>
        <row r="4243">
          <cell r="D4243" t="str">
            <v>A0040300</v>
          </cell>
          <cell r="E4243" t="str">
            <v>SARACINESCA GG25 CO PN16 DN300</v>
          </cell>
        </row>
        <row r="4244">
          <cell r="D4244" t="str">
            <v>A0040350</v>
          </cell>
          <cell r="E4244" t="str">
            <v>SARACINESCA GG25 CO PN16 DN350</v>
          </cell>
        </row>
        <row r="4245">
          <cell r="D4245" t="str">
            <v>A0040400</v>
          </cell>
          <cell r="E4245" t="str">
            <v>SARACINESCA GG25 CO PN16 DN400</v>
          </cell>
        </row>
        <row r="4246">
          <cell r="D4246" t="str">
            <v>A0040500</v>
          </cell>
          <cell r="E4246" t="str">
            <v>SARACINESCA GG25 CO PN16 DN500</v>
          </cell>
        </row>
        <row r="4247">
          <cell r="D4247" t="str">
            <v>A0040600</v>
          </cell>
          <cell r="E4247" t="str">
            <v>SARACINESCA GG25 CO PN16 DN600</v>
          </cell>
        </row>
        <row r="4248">
          <cell r="D4248" t="str">
            <v>A0040700</v>
          </cell>
          <cell r="E4248" t="str">
            <v>SARACINESCA GG25 CO PN16 DN700</v>
          </cell>
        </row>
        <row r="4249">
          <cell r="D4249" t="str">
            <v>A0040800</v>
          </cell>
          <cell r="E4249" t="str">
            <v>SARACINESCA GG25 CO PN16 DN800</v>
          </cell>
        </row>
        <row r="4250">
          <cell r="D4250" t="str">
            <v>A0050040</v>
          </cell>
          <cell r="E4250" t="str">
            <v>SARAC. GGG40 CC PN25 DN40</v>
          </cell>
        </row>
        <row r="4251">
          <cell r="D4251" t="str">
            <v>A0050050</v>
          </cell>
          <cell r="E4251" t="str">
            <v>SARAC. GGG40 CC PN25 DN50</v>
          </cell>
        </row>
        <row r="4252">
          <cell r="D4252" t="str">
            <v>A0050065</v>
          </cell>
          <cell r="E4252" t="str">
            <v>SARAC. GGG40 CC PN25 DN65</v>
          </cell>
        </row>
        <row r="4253">
          <cell r="D4253" t="str">
            <v>A0050080</v>
          </cell>
          <cell r="E4253" t="str">
            <v>SARAC. GGG40 CC PN25 DN80</v>
          </cell>
        </row>
        <row r="4254">
          <cell r="D4254" t="str">
            <v>A0050100</v>
          </cell>
          <cell r="E4254" t="str">
            <v>SARAC. GGG40 CC PN25 DN100</v>
          </cell>
        </row>
        <row r="4255">
          <cell r="D4255" t="str">
            <v>A0050125</v>
          </cell>
          <cell r="E4255" t="str">
            <v>SARAC. GGG40 CC PN25 DN125</v>
          </cell>
        </row>
        <row r="4256">
          <cell r="D4256" t="str">
            <v>A0050150</v>
          </cell>
          <cell r="E4256" t="str">
            <v>SARAC. GGG40 CC PN25 DN150</v>
          </cell>
        </row>
        <row r="4257">
          <cell r="D4257" t="str">
            <v>A0050200</v>
          </cell>
          <cell r="E4257" t="str">
            <v>SARAC. GGG40 CC PN25 DN200</v>
          </cell>
        </row>
        <row r="4258">
          <cell r="D4258" t="str">
            <v>A0050250</v>
          </cell>
          <cell r="E4258" t="str">
            <v>SARAC. GGG40 CC PN25 DN250</v>
          </cell>
        </row>
        <row r="4259">
          <cell r="D4259" t="str">
            <v>A0050300</v>
          </cell>
          <cell r="E4259" t="str">
            <v>SARAC. GGG40 CC PN25 DN300</v>
          </cell>
        </row>
        <row r="4260">
          <cell r="D4260" t="str">
            <v>A0050350</v>
          </cell>
          <cell r="E4260" t="str">
            <v>SARAC. GGG40 CC PN25 DN350</v>
          </cell>
        </row>
        <row r="4261">
          <cell r="D4261" t="str">
            <v>A0050400</v>
          </cell>
          <cell r="E4261" t="str">
            <v>SARAC. GGG40 CC PN25 DN400</v>
          </cell>
        </row>
        <row r="4262">
          <cell r="D4262" t="str">
            <v>A0060040</v>
          </cell>
          <cell r="E4262" t="str">
            <v>SARAC. GGG40 CC PN40 DN40</v>
          </cell>
        </row>
        <row r="4263">
          <cell r="D4263" t="str">
            <v>A0060050</v>
          </cell>
          <cell r="E4263" t="str">
            <v>SARAC. GGG40 CC PN40 DN50</v>
          </cell>
        </row>
        <row r="4264">
          <cell r="D4264" t="str">
            <v>A0060065</v>
          </cell>
          <cell r="E4264" t="str">
            <v>SARAC. GGG40 CC PN40 DN65</v>
          </cell>
        </row>
        <row r="4265">
          <cell r="D4265" t="str">
            <v>A0060080</v>
          </cell>
          <cell r="E4265" t="str">
            <v>SARAC. GGG40 CC PN40 DN80</v>
          </cell>
        </row>
        <row r="4266">
          <cell r="D4266" t="str">
            <v>A0060100</v>
          </cell>
          <cell r="E4266" t="str">
            <v>SARAC. GGG40 CC PN40 DN100</v>
          </cell>
        </row>
        <row r="4267">
          <cell r="D4267" t="str">
            <v>A0060125</v>
          </cell>
          <cell r="E4267" t="str">
            <v>SARAC. GGG40 CC PN40 DN125</v>
          </cell>
        </row>
        <row r="4268">
          <cell r="D4268" t="str">
            <v>A0060150</v>
          </cell>
          <cell r="E4268" t="str">
            <v>SARAC. GGG40 CC PN40 DN150</v>
          </cell>
        </row>
        <row r="4269">
          <cell r="D4269" t="str">
            <v>A0060200</v>
          </cell>
          <cell r="E4269" t="str">
            <v>SARAC. GGG40 CC PN40 DN200</v>
          </cell>
        </row>
        <row r="4270">
          <cell r="D4270" t="str">
            <v>A0060250</v>
          </cell>
          <cell r="E4270" t="str">
            <v>SARAC. GGG40 CC PN40 DN250</v>
          </cell>
        </row>
        <row r="4271">
          <cell r="D4271" t="str">
            <v>A0060300</v>
          </cell>
          <cell r="E4271" t="str">
            <v>SARAC. GGG40 CC PN40 DN300</v>
          </cell>
        </row>
        <row r="4272">
          <cell r="D4272" t="str">
            <v>A0060350</v>
          </cell>
          <cell r="E4272" t="str">
            <v>SARAC. GGG40 CC PN40 DN350</v>
          </cell>
        </row>
        <row r="4273">
          <cell r="D4273" t="str">
            <v>A0060400</v>
          </cell>
          <cell r="E4273" t="str">
            <v>SARAC. GGG40 CC PN40 DN400</v>
          </cell>
        </row>
        <row r="4274">
          <cell r="D4274" t="str">
            <v>A0070080</v>
          </cell>
          <cell r="E4274" t="str">
            <v>SARACINESCA IDRA.FF PN16 DN80</v>
          </cell>
        </row>
        <row r="4275">
          <cell r="D4275" t="str">
            <v>A0070100</v>
          </cell>
          <cell r="E4275" t="str">
            <v>SARACINESCA IDRA.FF PN16 DN100</v>
          </cell>
        </row>
        <row r="4276">
          <cell r="D4276" t="str">
            <v>A0080080</v>
          </cell>
          <cell r="E4276" t="str">
            <v>SARACINESCA IDRA.FB PN16 DN80</v>
          </cell>
        </row>
        <row r="4277">
          <cell r="D4277" t="str">
            <v>A0080100</v>
          </cell>
          <cell r="E4277" t="str">
            <v>SARACINESCA IDRA.FB PN16 DN100</v>
          </cell>
        </row>
        <row r="4278">
          <cell r="D4278" t="str">
            <v>A0090080</v>
          </cell>
          <cell r="E4278" t="str">
            <v>CURVA X SARAC. IDR PN16 DN80</v>
          </cell>
        </row>
        <row r="4279">
          <cell r="D4279" t="str">
            <v>A0090100</v>
          </cell>
          <cell r="E4279" t="str">
            <v>CURVA X SARAC. IDR PN16 DN100</v>
          </cell>
        </row>
        <row r="4280">
          <cell r="D4280" t="str">
            <v>A0100040</v>
          </cell>
          <cell r="E4280" t="str">
            <v>SARAC. A LEVA CP PN10 DN40</v>
          </cell>
        </row>
        <row r="4281">
          <cell r="D4281" t="str">
            <v>A0100050</v>
          </cell>
          <cell r="E4281" t="str">
            <v>SARAC. A LEVA CP PN10 DN50</v>
          </cell>
        </row>
        <row r="4282">
          <cell r="D4282" t="str">
            <v>A0100065</v>
          </cell>
          <cell r="E4282" t="str">
            <v>SARAC. A LEVA CP PN10 DN65</v>
          </cell>
        </row>
        <row r="4283">
          <cell r="D4283" t="str">
            <v>A0100080</v>
          </cell>
          <cell r="E4283" t="str">
            <v>SARAC. A LEVA CP PN10 DN80</v>
          </cell>
        </row>
        <row r="4284">
          <cell r="D4284" t="str">
            <v>A0100100</v>
          </cell>
          <cell r="E4284" t="str">
            <v>SARAC. A LEVA CP PN10 DN100</v>
          </cell>
        </row>
        <row r="4285">
          <cell r="D4285" t="str">
            <v>A0100125</v>
          </cell>
          <cell r="E4285" t="str">
            <v>SARAC. A LEVA CP PN10 DN125</v>
          </cell>
        </row>
        <row r="4286">
          <cell r="D4286" t="str">
            <v>A0100150</v>
          </cell>
          <cell r="E4286" t="str">
            <v>SARAC. A LEVA CP PN10 DN150</v>
          </cell>
        </row>
        <row r="4287">
          <cell r="D4287" t="str">
            <v>A0100200</v>
          </cell>
          <cell r="E4287" t="str">
            <v>SARAC. A LEVA CP PN10 DN200</v>
          </cell>
        </row>
        <row r="4288">
          <cell r="D4288" t="str">
            <v>A0100250</v>
          </cell>
          <cell r="E4288" t="str">
            <v>SARAC. A LEVA CP PN10 DN250</v>
          </cell>
        </row>
        <row r="4289">
          <cell r="D4289" t="str">
            <v>A0100300</v>
          </cell>
          <cell r="E4289" t="str">
            <v>SARAC. A LEVA CP PN10 DN300</v>
          </cell>
        </row>
        <row r="4290">
          <cell r="D4290" t="str">
            <v>A0130050</v>
          </cell>
          <cell r="E4290" t="str">
            <v>SARAC.GHIG.GG25 MON.PN10 DN50</v>
          </cell>
        </row>
        <row r="4291">
          <cell r="D4291" t="str">
            <v>A0130065</v>
          </cell>
          <cell r="E4291" t="str">
            <v>SARAC.GHIG.GG25 MON.PN10 DN65</v>
          </cell>
        </row>
        <row r="4292">
          <cell r="D4292" t="str">
            <v>A0130080</v>
          </cell>
          <cell r="E4292" t="str">
            <v>SARAC.GHIG.GG25 MON.PN10 DN80</v>
          </cell>
        </row>
        <row r="4293">
          <cell r="D4293" t="str">
            <v>A0130100</v>
          </cell>
          <cell r="E4293" t="str">
            <v>SARAC.GHIG.GG25 MON.PN10 DN100</v>
          </cell>
        </row>
        <row r="4294">
          <cell r="D4294" t="str">
            <v>A0130125</v>
          </cell>
          <cell r="E4294" t="str">
            <v>SARAC.GHIG.GG25 MON.PN10 DN125</v>
          </cell>
        </row>
        <row r="4295">
          <cell r="D4295" t="str">
            <v>A0130150</v>
          </cell>
          <cell r="E4295" t="str">
            <v>SARAC.GHIG.GG25 MON.PN10 DN150</v>
          </cell>
        </row>
        <row r="4296">
          <cell r="D4296" t="str">
            <v>A0130200</v>
          </cell>
          <cell r="E4296" t="str">
            <v>SARAC.GHIG.GG25 MON.PN10 DN200</v>
          </cell>
        </row>
        <row r="4297">
          <cell r="D4297" t="str">
            <v>A0130250</v>
          </cell>
          <cell r="E4297" t="str">
            <v>SARAC.GHIG.GG25 MON.PN10 DN250</v>
          </cell>
        </row>
        <row r="4298">
          <cell r="D4298" t="str">
            <v>A0130300</v>
          </cell>
          <cell r="E4298" t="str">
            <v>SARAC.GHIG.GG25 MON.PN10 DN300</v>
          </cell>
        </row>
        <row r="4299">
          <cell r="D4299" t="str">
            <v>A0130350</v>
          </cell>
          <cell r="E4299" t="str">
            <v>SARAC.GHIG.GG25 MON.PN10 DN350</v>
          </cell>
        </row>
        <row r="4300">
          <cell r="D4300" t="str">
            <v>A0130400</v>
          </cell>
          <cell r="E4300" t="str">
            <v>SARAC.GHIG.GG25 MON.PN10 DN400</v>
          </cell>
        </row>
        <row r="4301">
          <cell r="D4301" t="str">
            <v>A0130450</v>
          </cell>
          <cell r="E4301" t="str">
            <v>SARAC.GHIG.GG25 MON.PN10 DN450</v>
          </cell>
        </row>
        <row r="4302">
          <cell r="D4302" t="str">
            <v>A0130500</v>
          </cell>
          <cell r="E4302" t="str">
            <v>SARAC.GHIG.GG25 MON.PN10 DN500</v>
          </cell>
        </row>
        <row r="4303">
          <cell r="D4303" t="str">
            <v>A0130600</v>
          </cell>
          <cell r="E4303" t="str">
            <v>SARAC.GHIG.GG25 MON.PN10 DN600</v>
          </cell>
        </row>
        <row r="4304">
          <cell r="D4304" t="str">
            <v>A0140050</v>
          </cell>
          <cell r="E4304" t="str">
            <v>SARAC.GHIG.GG25 2/2 PN10 DN50</v>
          </cell>
        </row>
        <row r="4305">
          <cell r="D4305" t="str">
            <v>A0140065</v>
          </cell>
          <cell r="E4305" t="str">
            <v>SARAC.GHIG.GG25 2/2 PN10 DN65</v>
          </cell>
        </row>
        <row r="4306">
          <cell r="D4306" t="str">
            <v>A0140080</v>
          </cell>
          <cell r="E4306" t="str">
            <v>SARAC.GHIG.GG25 2/2 PN10 DN80</v>
          </cell>
        </row>
        <row r="4307">
          <cell r="D4307" t="str">
            <v>A0140100</v>
          </cell>
          <cell r="E4307" t="str">
            <v>SARAC.GHIG.GG25 2/2 PN10 DN100</v>
          </cell>
        </row>
        <row r="4308">
          <cell r="D4308" t="str">
            <v>A0140125</v>
          </cell>
          <cell r="E4308" t="str">
            <v>SARAC.GHIG.GG25 2/2 PN10 DN125</v>
          </cell>
        </row>
        <row r="4309">
          <cell r="D4309" t="str">
            <v>A0140150</v>
          </cell>
          <cell r="E4309" t="str">
            <v>SARAC.GHIG.GG25 2/2 PN10 DN150</v>
          </cell>
        </row>
        <row r="4310">
          <cell r="D4310" t="str">
            <v>A0140200</v>
          </cell>
          <cell r="E4310" t="str">
            <v>SARAC.GHIG.GG25 2/2 PN10 DN200</v>
          </cell>
        </row>
        <row r="4311">
          <cell r="D4311" t="str">
            <v>A0140250</v>
          </cell>
          <cell r="E4311" t="str">
            <v>SARAC.GHIG.GG25 2/2 PN10 DN250</v>
          </cell>
        </row>
        <row r="4312">
          <cell r="D4312" t="str">
            <v>A0140300</v>
          </cell>
          <cell r="E4312" t="str">
            <v>SARAC.GHIG.GG25 2/2 PN10 DN300</v>
          </cell>
        </row>
        <row r="4313">
          <cell r="D4313" t="str">
            <v>A0140350</v>
          </cell>
          <cell r="E4313" t="str">
            <v>SARAC.GHIG.GG25 2/2 PN10 DN350</v>
          </cell>
        </row>
        <row r="4314">
          <cell r="D4314" t="str">
            <v>A0140400</v>
          </cell>
          <cell r="E4314" t="str">
            <v>SARAC.GHIG.GG25 2/2 PN10 DN400</v>
          </cell>
        </row>
        <row r="4315">
          <cell r="D4315" t="str">
            <v>A0140450</v>
          </cell>
          <cell r="E4315" t="str">
            <v>SARAC.GHIG.GG25 2/2 PN10 DN450</v>
          </cell>
        </row>
        <row r="4316">
          <cell r="D4316" t="str">
            <v>A0140500</v>
          </cell>
          <cell r="E4316" t="str">
            <v>SARAC.GHIG.GG25 2/2 PN10 DN500</v>
          </cell>
        </row>
        <row r="4317">
          <cell r="D4317" t="str">
            <v>A0140600</v>
          </cell>
          <cell r="E4317" t="str">
            <v>SARAC.GHIG.GG25 2/2 PN10 DN600</v>
          </cell>
        </row>
        <row r="4318">
          <cell r="D4318" t="str">
            <v>A0160050</v>
          </cell>
          <cell r="E4318" t="str">
            <v>SAR.GHIG.MON.PNEUDE PN10 DN50</v>
          </cell>
        </row>
        <row r="4319">
          <cell r="D4319" t="str">
            <v>A0160065</v>
          </cell>
          <cell r="E4319" t="str">
            <v>SAR.GHIG.MON.PNEUDE PN10 DN65</v>
          </cell>
        </row>
        <row r="4320">
          <cell r="D4320" t="str">
            <v>A0160080</v>
          </cell>
          <cell r="E4320" t="str">
            <v>SAR.GHIG.MON.PNEUDE PN10 DN80</v>
          </cell>
        </row>
        <row r="4321">
          <cell r="D4321" t="str">
            <v>A0160100</v>
          </cell>
          <cell r="E4321" t="str">
            <v>SAR.GHIG.MON.PNEUDE PN10 DN100</v>
          </cell>
        </row>
        <row r="4322">
          <cell r="D4322" t="str">
            <v>A0160125</v>
          </cell>
          <cell r="E4322" t="str">
            <v>SAR.GHIG.MON.PNEUDE PN10 DN125</v>
          </cell>
        </row>
        <row r="4323">
          <cell r="D4323" t="str">
            <v>A0160150</v>
          </cell>
          <cell r="E4323" t="str">
            <v>SAR.GHIG.MON.PNEUDE PN10 DN150</v>
          </cell>
        </row>
        <row r="4324">
          <cell r="D4324" t="str">
            <v>A0160200</v>
          </cell>
          <cell r="E4324" t="str">
            <v>SAR.GHIG.MON.PNEUDE PN10 DN200</v>
          </cell>
        </row>
        <row r="4325">
          <cell r="D4325" t="str">
            <v>A0160250</v>
          </cell>
          <cell r="E4325" t="str">
            <v>SAR.GHIG.MON.PNEUDE PN10 DN250</v>
          </cell>
        </row>
        <row r="4326">
          <cell r="D4326" t="str">
            <v>A0160300</v>
          </cell>
          <cell r="E4326" t="str">
            <v>SAR.GHIG.MON.PNEUDE PN10 DN300</v>
          </cell>
        </row>
        <row r="4327">
          <cell r="D4327" t="str">
            <v>A0160350</v>
          </cell>
          <cell r="E4327" t="str">
            <v>SAR.GHIG.MON.PNEUDE PN10 DN350</v>
          </cell>
        </row>
        <row r="4328">
          <cell r="D4328" t="str">
            <v>A0160400</v>
          </cell>
          <cell r="E4328" t="str">
            <v>SAR.GHIG.MON.PNEUDE PN10 DN400</v>
          </cell>
        </row>
        <row r="4329">
          <cell r="D4329" t="str">
            <v>A0160450</v>
          </cell>
          <cell r="E4329" t="str">
            <v>SAR.GHIG.MON.PNEUDE PN10 DN450</v>
          </cell>
        </row>
        <row r="4330">
          <cell r="D4330" t="str">
            <v>A0160500</v>
          </cell>
          <cell r="E4330" t="str">
            <v>SAR.GHIG.MON.PNEUDE PN10 DN500</v>
          </cell>
        </row>
        <row r="4331">
          <cell r="D4331" t="str">
            <v>A0160600</v>
          </cell>
          <cell r="E4331" t="str">
            <v>SAR.GHIG.MON.PNEUDE PN10 DN600</v>
          </cell>
        </row>
        <row r="4332">
          <cell r="D4332" t="str">
            <v>A0170050</v>
          </cell>
          <cell r="E4332" t="str">
            <v>SAR.GHIG.2/2 PNEUDE PN10 DN50</v>
          </cell>
        </row>
        <row r="4333">
          <cell r="D4333" t="str">
            <v>A0170065</v>
          </cell>
          <cell r="E4333" t="str">
            <v>SAR.GHIG.2/2 PNEUDE PN10 DN65</v>
          </cell>
        </row>
        <row r="4334">
          <cell r="D4334" t="str">
            <v>A0170080</v>
          </cell>
          <cell r="E4334" t="str">
            <v>SAR.GHIG.2/2 PNEUDE PN10 DN80</v>
          </cell>
        </row>
        <row r="4335">
          <cell r="D4335" t="str">
            <v>A0170100</v>
          </cell>
          <cell r="E4335" t="str">
            <v>SAR.GHIG.2/2 PNEUDE PN10 DN100</v>
          </cell>
        </row>
        <row r="4336">
          <cell r="D4336" t="str">
            <v>A0170125</v>
          </cell>
          <cell r="E4336" t="str">
            <v>SAR.GHIG.2/2 PNEUDE PN10 DN125</v>
          </cell>
        </row>
        <row r="4337">
          <cell r="D4337" t="str">
            <v>A0170150</v>
          </cell>
          <cell r="E4337" t="str">
            <v>SAR.GHIG.2/2 PNEUDE PN10 DN150</v>
          </cell>
        </row>
        <row r="4338">
          <cell r="D4338" t="str">
            <v>A0170200</v>
          </cell>
          <cell r="E4338" t="str">
            <v>SAR.GHIG.2/2 PNEUDE PN10 DN200</v>
          </cell>
        </row>
        <row r="4339">
          <cell r="D4339" t="str">
            <v>A0170250</v>
          </cell>
          <cell r="E4339" t="str">
            <v>SAR.GHIG.2/2 PNEUDE PN10 DN250</v>
          </cell>
        </row>
        <row r="4340">
          <cell r="D4340" t="str">
            <v>A0170300</v>
          </cell>
          <cell r="E4340" t="str">
            <v>SAR.GHIG.2/2 PNEUDE PN10 DN300</v>
          </cell>
        </row>
        <row r="4341">
          <cell r="D4341" t="str">
            <v>A0170350</v>
          </cell>
          <cell r="E4341" t="str">
            <v>SAR.GHIG.2/2 PNEUDE PN10 DN350</v>
          </cell>
        </row>
        <row r="4342">
          <cell r="D4342" t="str">
            <v>A0170400</v>
          </cell>
          <cell r="E4342" t="str">
            <v>SAR.GHIG.2/2 PNEUDE PN10 DN400</v>
          </cell>
        </row>
        <row r="4343">
          <cell r="D4343" t="str">
            <v>A0170450</v>
          </cell>
          <cell r="E4343" t="str">
            <v>SAR.GHIG.2/2 PNEUDE PN10 DN450</v>
          </cell>
        </row>
        <row r="4344">
          <cell r="D4344" t="str">
            <v>A0170500</v>
          </cell>
          <cell r="E4344" t="str">
            <v>SAR.GHIG.2/2 PNEUDE PN10 DN500</v>
          </cell>
        </row>
        <row r="4345">
          <cell r="D4345" t="str">
            <v>A0170600</v>
          </cell>
          <cell r="E4345" t="str">
            <v>SAR.GHIG.2/2 PNEUDE PN10 DN600</v>
          </cell>
        </row>
        <row r="4346">
          <cell r="D4346" t="str">
            <v>A0200040</v>
          </cell>
          <cell r="E4346" t="str">
            <v>SARAC. GS CP CG PN10 DN40</v>
          </cell>
        </row>
        <row r="4347">
          <cell r="D4347" t="str">
            <v>A0200050</v>
          </cell>
          <cell r="E4347" t="str">
            <v>SARAC. GS CP CG PN10 DN50</v>
          </cell>
        </row>
        <row r="4348">
          <cell r="D4348" t="str">
            <v>A0200065</v>
          </cell>
          <cell r="E4348" t="str">
            <v>SARAC. GS CP CG PN10 DN65</v>
          </cell>
        </row>
        <row r="4349">
          <cell r="D4349" t="str">
            <v>A0200080</v>
          </cell>
          <cell r="E4349" t="str">
            <v>SARAC. GS CP CG PN10 DN80</v>
          </cell>
        </row>
        <row r="4350">
          <cell r="D4350" t="str">
            <v>A0200100</v>
          </cell>
          <cell r="E4350" t="str">
            <v>SARAC. GS CP CG PN10 DN100</v>
          </cell>
        </row>
        <row r="4351">
          <cell r="D4351" t="str">
            <v>A0200125</v>
          </cell>
          <cell r="E4351" t="str">
            <v>SARAC. GS CP CG PN10 DN125</v>
          </cell>
        </row>
        <row r="4352">
          <cell r="D4352" t="str">
            <v>A0200150</v>
          </cell>
          <cell r="E4352" t="str">
            <v>SARAC. GS CP CG PN10 DN150</v>
          </cell>
        </row>
        <row r="4353">
          <cell r="D4353" t="str">
            <v>A0200200</v>
          </cell>
          <cell r="E4353" t="str">
            <v>SARAC. GS CP CG PN10 DN200</v>
          </cell>
        </row>
        <row r="4354">
          <cell r="D4354" t="str">
            <v>A0200250</v>
          </cell>
          <cell r="E4354" t="str">
            <v>SARAC. GS CP CG PN10 DN250</v>
          </cell>
        </row>
        <row r="4355">
          <cell r="D4355" t="str">
            <v>A0200300</v>
          </cell>
          <cell r="E4355" t="str">
            <v>SARAC. GS CP CG PN10 DN300</v>
          </cell>
        </row>
        <row r="4356">
          <cell r="D4356" t="str">
            <v>A0210040</v>
          </cell>
          <cell r="E4356" t="str">
            <v>SARAC. GS CP CG PN16 DN40</v>
          </cell>
        </row>
        <row r="4357">
          <cell r="D4357" t="str">
            <v>A0210050</v>
          </cell>
          <cell r="E4357" t="str">
            <v>SARAC. GS CP CG PN16 DN50</v>
          </cell>
        </row>
        <row r="4358">
          <cell r="D4358" t="str">
            <v>A0210065</v>
          </cell>
          <cell r="E4358" t="str">
            <v>SARAC. GS CP CG PN16 DN65</v>
          </cell>
        </row>
        <row r="4359">
          <cell r="D4359" t="str">
            <v>A0210080</v>
          </cell>
          <cell r="E4359" t="str">
            <v>SARAC. GS CP CG PN16 DN80</v>
          </cell>
        </row>
        <row r="4360">
          <cell r="D4360" t="str">
            <v>A0210100</v>
          </cell>
          <cell r="E4360" t="str">
            <v>SARAC. GS CP CG PN16 DN100</v>
          </cell>
        </row>
        <row r="4361">
          <cell r="D4361" t="str">
            <v>A0210125</v>
          </cell>
          <cell r="E4361" t="str">
            <v>SARAC. GS CP CG PN16 DN125</v>
          </cell>
        </row>
        <row r="4362">
          <cell r="D4362" t="str">
            <v>A0210150</v>
          </cell>
          <cell r="E4362" t="str">
            <v>SARAC. GS CP CG PN16 DN150</v>
          </cell>
        </row>
        <row r="4363">
          <cell r="D4363" t="str">
            <v>A0210200</v>
          </cell>
          <cell r="E4363" t="str">
            <v>SARAC. GS CP CG PN16 DN200</v>
          </cell>
        </row>
        <row r="4364">
          <cell r="D4364" t="str">
            <v>A0210250</v>
          </cell>
          <cell r="E4364" t="str">
            <v>SARAC. GS CP CG PN16 DN250</v>
          </cell>
        </row>
        <row r="4365">
          <cell r="D4365" t="str">
            <v>A0210300</v>
          </cell>
          <cell r="E4365" t="str">
            <v>SARAC. GS CP CG PN16 DN300</v>
          </cell>
        </row>
        <row r="4366">
          <cell r="D4366" t="str">
            <v>A0220040</v>
          </cell>
          <cell r="E4366" t="str">
            <v>SARAC. GS CO CG PN10 DN40</v>
          </cell>
        </row>
        <row r="4367">
          <cell r="D4367" t="str">
            <v>A0220050</v>
          </cell>
          <cell r="E4367" t="str">
            <v>SARAC. GS CO CG PN10 DN50</v>
          </cell>
        </row>
        <row r="4368">
          <cell r="D4368" t="str">
            <v>A0220065</v>
          </cell>
          <cell r="E4368" t="str">
            <v>SARAC. GS CO CG PN10 DN65</v>
          </cell>
        </row>
        <row r="4369">
          <cell r="D4369" t="str">
            <v>A0220080</v>
          </cell>
          <cell r="E4369" t="str">
            <v>SARAC. GS CO CG PN10 DN80</v>
          </cell>
        </row>
        <row r="4370">
          <cell r="D4370" t="str">
            <v>A0220100</v>
          </cell>
          <cell r="E4370" t="str">
            <v>SARAC. GS CO CG PN10 DN100</v>
          </cell>
        </row>
        <row r="4371">
          <cell r="D4371" t="str">
            <v>A0220125</v>
          </cell>
          <cell r="E4371" t="str">
            <v>SARAC. GS CO CG PN10 DN125</v>
          </cell>
        </row>
        <row r="4372">
          <cell r="D4372" t="str">
            <v>A0220150</v>
          </cell>
          <cell r="E4372" t="str">
            <v>SARAC. GS CO CG PN10 DN150</v>
          </cell>
        </row>
        <row r="4373">
          <cell r="D4373" t="str">
            <v>A0220200</v>
          </cell>
          <cell r="E4373" t="str">
            <v>SARAC. GS CO CG PN10 DN200</v>
          </cell>
        </row>
        <row r="4374">
          <cell r="D4374" t="str">
            <v>A0220250</v>
          </cell>
          <cell r="E4374" t="str">
            <v>SARAC. GS CO CG PN10 DN250</v>
          </cell>
        </row>
        <row r="4375">
          <cell r="D4375" t="str">
            <v>A0220300</v>
          </cell>
          <cell r="E4375" t="str">
            <v>SARAC. GS CO CG PN10 DN300</v>
          </cell>
        </row>
        <row r="4376">
          <cell r="D4376" t="str">
            <v>A0220350</v>
          </cell>
          <cell r="E4376" t="str">
            <v>SARAC. GS C0 CG PN10 DN350</v>
          </cell>
        </row>
        <row r="4377">
          <cell r="D4377" t="str">
            <v>A0220400</v>
          </cell>
          <cell r="E4377" t="str">
            <v>SARAC. GS C0 CG PN10 DN400</v>
          </cell>
        </row>
        <row r="4378">
          <cell r="D4378" t="str">
            <v>A0230040</v>
          </cell>
          <cell r="E4378" t="str">
            <v>SARAC. GS CO CG PN16 DN40</v>
          </cell>
        </row>
        <row r="4379">
          <cell r="D4379" t="str">
            <v>A0230050</v>
          </cell>
          <cell r="E4379" t="str">
            <v>SARAC. GS CO CG PN16 DN50</v>
          </cell>
        </row>
        <row r="4380">
          <cell r="D4380" t="str">
            <v>A0230065</v>
          </cell>
          <cell r="E4380" t="str">
            <v>SARAC. GS CO CG PN16 DN65</v>
          </cell>
        </row>
        <row r="4381">
          <cell r="D4381" t="str">
            <v>A0230080</v>
          </cell>
          <cell r="E4381" t="str">
            <v>SARAC. GS CO CG PN16 DN80</v>
          </cell>
        </row>
        <row r="4382">
          <cell r="D4382" t="str">
            <v>A0230100</v>
          </cell>
          <cell r="E4382" t="str">
            <v>SARAC. GS CO CG PN16 DN100</v>
          </cell>
        </row>
        <row r="4383">
          <cell r="D4383" t="str">
            <v>A0230125</v>
          </cell>
          <cell r="E4383" t="str">
            <v>SARAC. GS CO CG PN16 DN125</v>
          </cell>
        </row>
        <row r="4384">
          <cell r="D4384" t="str">
            <v>A0230150</v>
          </cell>
          <cell r="E4384" t="str">
            <v>SARAC. GS CO CG PN16 DN150</v>
          </cell>
        </row>
        <row r="4385">
          <cell r="D4385" t="str">
            <v>A0230200</v>
          </cell>
          <cell r="E4385" t="str">
            <v>SARAC. GS CO CG PN16 DN200</v>
          </cell>
        </row>
        <row r="4386">
          <cell r="D4386" t="str">
            <v>A0230250</v>
          </cell>
          <cell r="E4386" t="str">
            <v>SARAC. GS CO CG PN16 DN250</v>
          </cell>
        </row>
        <row r="4387">
          <cell r="D4387" t="str">
            <v>A0230300</v>
          </cell>
          <cell r="E4387" t="str">
            <v>SARAC. GS CO CG PN16 DN300</v>
          </cell>
        </row>
        <row r="4388">
          <cell r="D4388" t="str">
            <v>A02E0040</v>
          </cell>
          <cell r="E4388" t="str">
            <v>SARAC. GG25 CP VE PN10 DN40</v>
          </cell>
        </row>
        <row r="4389">
          <cell r="D4389" t="str">
            <v>A02E0050</v>
          </cell>
          <cell r="E4389" t="str">
            <v>SARAC. GG25 CP VE PN10 DN50</v>
          </cell>
        </row>
        <row r="4390">
          <cell r="D4390" t="str">
            <v>A02E0065</v>
          </cell>
          <cell r="E4390" t="str">
            <v>SARAC. GG25 CP VE PN10 DN65</v>
          </cell>
        </row>
        <row r="4391">
          <cell r="D4391" t="str">
            <v>A02E0080</v>
          </cell>
          <cell r="E4391" t="str">
            <v>SARAC. GG25 CP VE PN10 DN80</v>
          </cell>
        </row>
        <row r="4392">
          <cell r="D4392" t="str">
            <v>A02E0100</v>
          </cell>
          <cell r="E4392" t="str">
            <v>SARAC. GG25 CP VE PN10 DN100</v>
          </cell>
        </row>
        <row r="4393">
          <cell r="D4393" t="str">
            <v>A02E0125</v>
          </cell>
          <cell r="E4393" t="str">
            <v>SARAC. GG25 CP VE PN10 DN125</v>
          </cell>
        </row>
        <row r="4394">
          <cell r="D4394" t="str">
            <v>A02E0150</v>
          </cell>
          <cell r="E4394" t="str">
            <v>SARAC. GG25 CP VE PN10 DN150</v>
          </cell>
        </row>
        <row r="4395">
          <cell r="D4395" t="str">
            <v>A02E0200</v>
          </cell>
          <cell r="E4395" t="str">
            <v>SARAC. GG25 CP VE PN10 DN200</v>
          </cell>
        </row>
        <row r="4396">
          <cell r="D4396" t="str">
            <v>A02E0250</v>
          </cell>
          <cell r="E4396" t="str">
            <v>SARAC. GG25 CP VE PN10 DN250</v>
          </cell>
        </row>
        <row r="4397">
          <cell r="D4397" t="str">
            <v>A02E0300</v>
          </cell>
          <cell r="E4397" t="str">
            <v>SARAC. GG25 CP VE PN10 DN300</v>
          </cell>
        </row>
        <row r="4398">
          <cell r="D4398" t="str">
            <v>A0300050</v>
          </cell>
          <cell r="E4398" t="str">
            <v>SARAC. ACC. VI CP PN16 DN50</v>
          </cell>
        </row>
        <row r="4399">
          <cell r="D4399" t="str">
            <v>A0300065</v>
          </cell>
          <cell r="E4399" t="str">
            <v>SARAC. ACC. VI CP PN16 DN65</v>
          </cell>
        </row>
        <row r="4400">
          <cell r="D4400" t="str">
            <v>A0300080</v>
          </cell>
          <cell r="E4400" t="str">
            <v>SARAC. ACC. VI CP PN16 DN80</v>
          </cell>
        </row>
        <row r="4401">
          <cell r="D4401" t="str">
            <v>A0300100</v>
          </cell>
          <cell r="E4401" t="str">
            <v>SARAC. ACC. VI CP PN16 DN100</v>
          </cell>
        </row>
        <row r="4402">
          <cell r="D4402" t="str">
            <v>A0300125</v>
          </cell>
          <cell r="E4402" t="str">
            <v>SARAC. ACC. VI CP PN16 DN125</v>
          </cell>
        </row>
        <row r="4403">
          <cell r="D4403" t="str">
            <v>A0300150</v>
          </cell>
          <cell r="E4403" t="str">
            <v>SARAC. ACC. VI CP PN16 DN150</v>
          </cell>
        </row>
        <row r="4404">
          <cell r="D4404" t="str">
            <v>A0300200</v>
          </cell>
          <cell r="E4404" t="str">
            <v>SARAC. ACC. VI CP PN16 DN200</v>
          </cell>
        </row>
        <row r="4405">
          <cell r="D4405" t="str">
            <v>A0300250</v>
          </cell>
          <cell r="E4405" t="str">
            <v>SARAC. ACC. VI CP PN16 DN250</v>
          </cell>
        </row>
        <row r="4406">
          <cell r="D4406" t="str">
            <v>A0300300</v>
          </cell>
          <cell r="E4406" t="str">
            <v>SARAC. ACC. VI CP PN16 DN300</v>
          </cell>
        </row>
        <row r="4407">
          <cell r="D4407" t="str">
            <v>A0300350</v>
          </cell>
          <cell r="E4407" t="str">
            <v>SARAC. ACC. VI CP PN16 DN350</v>
          </cell>
        </row>
        <row r="4408">
          <cell r="D4408" t="str">
            <v>A0300400</v>
          </cell>
          <cell r="E4408" t="str">
            <v>SARAC. ACC. VI CP PN16 DN400</v>
          </cell>
        </row>
        <row r="4409">
          <cell r="D4409" t="str">
            <v>A0300500</v>
          </cell>
          <cell r="E4409" t="str">
            <v>SARAC. ACC. VI CP PN16 DN500</v>
          </cell>
        </row>
        <row r="4410">
          <cell r="D4410" t="str">
            <v>A0300600</v>
          </cell>
          <cell r="E4410" t="str">
            <v>SARAC. ACC. VI CP PN16 DN600</v>
          </cell>
        </row>
        <row r="4411">
          <cell r="D4411" t="str">
            <v>A0300700</v>
          </cell>
          <cell r="E4411" t="str">
            <v>SARAC. ACC. VI CP PN16 DN700</v>
          </cell>
        </row>
        <row r="4412">
          <cell r="D4412" t="str">
            <v>A0300800</v>
          </cell>
          <cell r="E4412" t="str">
            <v>SARAC. ACC. VI CP PN16 DN800</v>
          </cell>
        </row>
        <row r="4413">
          <cell r="D4413" t="str">
            <v>A0310050</v>
          </cell>
          <cell r="E4413" t="str">
            <v>SARAC. ACC. VE CP PN16 DN50</v>
          </cell>
        </row>
        <row r="4414">
          <cell r="D4414" t="str">
            <v>A0310065</v>
          </cell>
          <cell r="E4414" t="str">
            <v>SARAC. ACC. VE CP PN16 DN65</v>
          </cell>
        </row>
        <row r="4415">
          <cell r="D4415" t="str">
            <v>A0310080</v>
          </cell>
          <cell r="E4415" t="str">
            <v>SARAC. ACC. VE CP PN16 DN80</v>
          </cell>
        </row>
        <row r="4416">
          <cell r="D4416" t="str">
            <v>A0310100</v>
          </cell>
          <cell r="E4416" t="str">
            <v>SARAC. ACC. VE CP PN16 DN100</v>
          </cell>
        </row>
        <row r="4417">
          <cell r="D4417" t="str">
            <v>A0310125</v>
          </cell>
          <cell r="E4417" t="str">
            <v>SARAC. ACC. VE CP PN16 DN125</v>
          </cell>
        </row>
        <row r="4418">
          <cell r="D4418" t="str">
            <v>A0310150</v>
          </cell>
          <cell r="E4418" t="str">
            <v>SARAC. ACC. VE CP PN16 DN150</v>
          </cell>
        </row>
        <row r="4419">
          <cell r="D4419" t="str">
            <v>A0310200</v>
          </cell>
          <cell r="E4419" t="str">
            <v>SARAC. ACC. VE CP PN16 DN200</v>
          </cell>
        </row>
        <row r="4420">
          <cell r="D4420" t="str">
            <v>A0310250</v>
          </cell>
          <cell r="E4420" t="str">
            <v>SARAC. ACC. VE CP PN16 DN250</v>
          </cell>
        </row>
        <row r="4421">
          <cell r="D4421" t="str">
            <v>A0310300</v>
          </cell>
          <cell r="E4421" t="str">
            <v>SARAC. ACC. VE CP PN16 DN300</v>
          </cell>
        </row>
        <row r="4422">
          <cell r="D4422" t="str">
            <v>A0310350</v>
          </cell>
          <cell r="E4422" t="str">
            <v>SARAC. ACC. VE CP PN16 DN350</v>
          </cell>
        </row>
        <row r="4423">
          <cell r="D4423" t="str">
            <v>A0310400</v>
          </cell>
          <cell r="E4423" t="str">
            <v>SARAC. ACC. VE CP PN16 DN400</v>
          </cell>
        </row>
        <row r="4424">
          <cell r="D4424" t="str">
            <v>A0310500</v>
          </cell>
          <cell r="E4424" t="str">
            <v>SARAC. ACC. VE CP PN16 DN500</v>
          </cell>
        </row>
        <row r="4425">
          <cell r="D4425" t="str">
            <v>A0310600</v>
          </cell>
          <cell r="E4425" t="str">
            <v>SARAC. ACC. VE CP PN16 DN600</v>
          </cell>
        </row>
        <row r="4426">
          <cell r="D4426" t="str">
            <v>A0310700</v>
          </cell>
          <cell r="E4426" t="str">
            <v>SARAC. ACC. VE CP PN16 DN700</v>
          </cell>
        </row>
        <row r="4427">
          <cell r="D4427" t="str">
            <v>A0310800</v>
          </cell>
          <cell r="E4427" t="str">
            <v>SARAC. ACC. VE CP PN16 DN800</v>
          </cell>
        </row>
        <row r="4428">
          <cell r="D4428" t="str">
            <v>A0320050</v>
          </cell>
          <cell r="E4428" t="str">
            <v>SAR. ACC. VI CO PN25-40 DN50</v>
          </cell>
        </row>
        <row r="4429">
          <cell r="D4429" t="str">
            <v>A0320065</v>
          </cell>
          <cell r="E4429" t="str">
            <v>SAR. ACC. VI CO PN25-40 DN65</v>
          </cell>
        </row>
        <row r="4430">
          <cell r="D4430" t="str">
            <v>A0320080</v>
          </cell>
          <cell r="E4430" t="str">
            <v>SAR. ACC. VI CO PN25-40 DN80</v>
          </cell>
        </row>
        <row r="4431">
          <cell r="D4431" t="str">
            <v>A0320100</v>
          </cell>
          <cell r="E4431" t="str">
            <v>SAR. ACC. VI CO PN25-40 DN100</v>
          </cell>
        </row>
        <row r="4432">
          <cell r="D4432" t="str">
            <v>A0320125</v>
          </cell>
          <cell r="E4432" t="str">
            <v>SAR. ACC. VI CO PN25-40 DN125</v>
          </cell>
        </row>
        <row r="4433">
          <cell r="D4433" t="str">
            <v>A0320150</v>
          </cell>
          <cell r="E4433" t="str">
            <v>SAR. ACC. VI CO PN25-40 DN150</v>
          </cell>
        </row>
        <row r="4434">
          <cell r="D4434" t="str">
            <v>A0320200</v>
          </cell>
          <cell r="E4434" t="str">
            <v>SAR. ACC. VI CO PN25-40 DN200</v>
          </cell>
        </row>
        <row r="4435">
          <cell r="D4435" t="str">
            <v>A0320250</v>
          </cell>
          <cell r="E4435" t="str">
            <v>SAR. ACC. VI CO PN25-40 DN250</v>
          </cell>
        </row>
        <row r="4436">
          <cell r="D4436" t="str">
            <v>A0320300</v>
          </cell>
          <cell r="E4436" t="str">
            <v>SAR. ACC. VI CO PN25-40 DN300</v>
          </cell>
        </row>
        <row r="4437">
          <cell r="D4437" t="str">
            <v>A0320350</v>
          </cell>
          <cell r="E4437" t="str">
            <v>SAR. ACC. VI CO PN25-40 DN350</v>
          </cell>
        </row>
        <row r="4438">
          <cell r="D4438" t="str">
            <v>A0320400</v>
          </cell>
          <cell r="E4438" t="str">
            <v>SAR. ACC. VI CO PN25-40 DN400</v>
          </cell>
        </row>
        <row r="4439">
          <cell r="D4439" t="str">
            <v>A0320450</v>
          </cell>
          <cell r="E4439" t="str">
            <v>SAR. ACC. VI CO PN25-40 DN450</v>
          </cell>
        </row>
        <row r="4440">
          <cell r="D4440" t="str">
            <v>A0320500</v>
          </cell>
          <cell r="E4440" t="str">
            <v>SAR. ACC. VI CO PN25-40 DN500</v>
          </cell>
        </row>
        <row r="4441">
          <cell r="D4441" t="str">
            <v>A0320600</v>
          </cell>
          <cell r="E4441" t="str">
            <v>SAR. ACC. VI CO PN25-40 DN600</v>
          </cell>
        </row>
        <row r="4442">
          <cell r="D4442" t="str">
            <v>A0320700</v>
          </cell>
          <cell r="E4442" t="str">
            <v>SAR. ACC. VI CO PN25-40 DN700</v>
          </cell>
        </row>
        <row r="4443">
          <cell r="D4443" t="str">
            <v>A0330050</v>
          </cell>
          <cell r="E4443" t="str">
            <v>SAR. ACC. VE CO PN25-40 DN50</v>
          </cell>
        </row>
        <row r="4444">
          <cell r="D4444" t="str">
            <v>A0330065</v>
          </cell>
          <cell r="E4444" t="str">
            <v>SAR. ACC. VE CO PN25-40 DN65</v>
          </cell>
        </row>
        <row r="4445">
          <cell r="D4445" t="str">
            <v>A0330080</v>
          </cell>
          <cell r="E4445" t="str">
            <v>SAR. ACC. VE CO PN25-40 DN80</v>
          </cell>
        </row>
        <row r="4446">
          <cell r="D4446" t="str">
            <v>A0330100</v>
          </cell>
          <cell r="E4446" t="str">
            <v>SAR. ACC. VE CO PN25-40 DN100</v>
          </cell>
        </row>
        <row r="4447">
          <cell r="D4447" t="str">
            <v>A0330125</v>
          </cell>
          <cell r="E4447" t="str">
            <v>SAR. ACC. VE CO PN25-40 DN125</v>
          </cell>
        </row>
        <row r="4448">
          <cell r="D4448" t="str">
            <v>A0330150</v>
          </cell>
          <cell r="E4448" t="str">
            <v>SAR. ACC. VE CO PN25-40 DN150</v>
          </cell>
        </row>
        <row r="4449">
          <cell r="D4449" t="str">
            <v>A0330200</v>
          </cell>
          <cell r="E4449" t="str">
            <v>SAR. ACC. VE CO PN25-40 DN200</v>
          </cell>
        </row>
        <row r="4450">
          <cell r="D4450" t="str">
            <v>A0330250</v>
          </cell>
          <cell r="E4450" t="str">
            <v>SAR. ACC. VE CO PN25-40 DN250</v>
          </cell>
        </row>
        <row r="4451">
          <cell r="D4451" t="str">
            <v>A0330300</v>
          </cell>
          <cell r="E4451" t="str">
            <v>SAR. ACC. VE CO PN25-40 DN300</v>
          </cell>
        </row>
        <row r="4452">
          <cell r="D4452" t="str">
            <v>A0330350</v>
          </cell>
          <cell r="E4452" t="str">
            <v>SAR. ACC. VE CO PN25-40 DN350</v>
          </cell>
        </row>
        <row r="4453">
          <cell r="D4453" t="str">
            <v>A0330400</v>
          </cell>
          <cell r="E4453" t="str">
            <v>SAR. ACC. VE CO PN25-40 DN400</v>
          </cell>
        </row>
        <row r="4454">
          <cell r="D4454" t="str">
            <v>A0330450</v>
          </cell>
          <cell r="E4454" t="str">
            <v>SAR. ACC. VE CO PN25-40 DN450</v>
          </cell>
        </row>
        <row r="4455">
          <cell r="D4455" t="str">
            <v>A0330500</v>
          </cell>
          <cell r="E4455" t="str">
            <v>SAR. ACC. VE CO PN25-40 DN500</v>
          </cell>
        </row>
        <row r="4456">
          <cell r="D4456" t="str">
            <v>A0330600</v>
          </cell>
          <cell r="E4456" t="str">
            <v>SAR. ACC. VE CO PN25-40 DN600</v>
          </cell>
        </row>
        <row r="4457">
          <cell r="D4457" t="str">
            <v>A0330700</v>
          </cell>
          <cell r="E4457" t="str">
            <v>SAR. ACC. VE CO PN25-40 DN700</v>
          </cell>
        </row>
        <row r="4458">
          <cell r="D4458" t="str">
            <v>A0340050</v>
          </cell>
          <cell r="E4458" t="str">
            <v>SAR. ACC. VE CC PN64 DN50</v>
          </cell>
        </row>
        <row r="4459">
          <cell r="D4459" t="str">
            <v>A0340065</v>
          </cell>
          <cell r="E4459" t="str">
            <v>SAR. ACC. VE CC PN64 DN65</v>
          </cell>
        </row>
        <row r="4460">
          <cell r="D4460" t="str">
            <v>A0340080</v>
          </cell>
          <cell r="E4460" t="str">
            <v>SAR. ACC. VE CC PN64 DN80</v>
          </cell>
        </row>
        <row r="4461">
          <cell r="D4461" t="str">
            <v>A0340100</v>
          </cell>
          <cell r="E4461" t="str">
            <v>SAR. ACC. VE CC PN64 DN100</v>
          </cell>
        </row>
        <row r="4462">
          <cell r="D4462" t="str">
            <v>A0340125</v>
          </cell>
          <cell r="E4462" t="str">
            <v>SAR. ACC. VE CC PN64 DN125</v>
          </cell>
        </row>
        <row r="4463">
          <cell r="D4463" t="str">
            <v>A0340150</v>
          </cell>
          <cell r="E4463" t="str">
            <v>SAR. ACC. VE CC PN64 DN150</v>
          </cell>
        </row>
        <row r="4464">
          <cell r="D4464" t="str">
            <v>A0340200</v>
          </cell>
          <cell r="E4464" t="str">
            <v>SAR. ACC. VE CC PN64 DN200</v>
          </cell>
        </row>
        <row r="4465">
          <cell r="D4465" t="str">
            <v>A0340250</v>
          </cell>
          <cell r="E4465" t="str">
            <v>SAR. ACC. VE CC PN64 DN250</v>
          </cell>
        </row>
        <row r="4466">
          <cell r="D4466" t="str">
            <v>A0340300</v>
          </cell>
          <cell r="E4466" t="str">
            <v>SAR. ACC. VE CC PN64 DN300</v>
          </cell>
        </row>
        <row r="4467">
          <cell r="D4467" t="str">
            <v>A0340350</v>
          </cell>
          <cell r="E4467" t="str">
            <v>SAR. ACC. VE CC PN64 DN350</v>
          </cell>
        </row>
        <row r="4468">
          <cell r="D4468" t="str">
            <v>A0340400</v>
          </cell>
          <cell r="E4468" t="str">
            <v>SAR. ACC. VE CC PN64 DN400</v>
          </cell>
        </row>
        <row r="4469">
          <cell r="D4469" t="str">
            <v>A0350050</v>
          </cell>
          <cell r="E4469" t="str">
            <v>SAR. ACC. VE CC PN100 DN50</v>
          </cell>
        </row>
        <row r="4470">
          <cell r="D4470" t="str">
            <v>A0350065</v>
          </cell>
          <cell r="E4470" t="str">
            <v>SAR. ACC. VE CC PN100 DN65</v>
          </cell>
        </row>
        <row r="4471">
          <cell r="D4471" t="str">
            <v>A0350080</v>
          </cell>
          <cell r="E4471" t="str">
            <v>SAR. ACC. VE CC PN100 DN80</v>
          </cell>
        </row>
        <row r="4472">
          <cell r="D4472" t="str">
            <v>A0350100</v>
          </cell>
          <cell r="E4472" t="str">
            <v>SAR. ACC. VE CC PN100 DN100</v>
          </cell>
        </row>
        <row r="4473">
          <cell r="D4473" t="str">
            <v>A0350125</v>
          </cell>
          <cell r="E4473" t="str">
            <v>SAR. ACC. VE CC PN100 DN125</v>
          </cell>
        </row>
        <row r="4474">
          <cell r="D4474" t="str">
            <v>A0350150</v>
          </cell>
          <cell r="E4474" t="str">
            <v>SAR. ACC. VE CC PN100 DN150</v>
          </cell>
        </row>
        <row r="4475">
          <cell r="D4475" t="str">
            <v>A0350200</v>
          </cell>
          <cell r="E4475" t="str">
            <v>SAR. ACC. VE CC PN100 DN200</v>
          </cell>
        </row>
        <row r="4476">
          <cell r="D4476" t="str">
            <v>A0350250</v>
          </cell>
          <cell r="E4476" t="str">
            <v>SAR. ACC. VE CC PN100 DN250</v>
          </cell>
        </row>
        <row r="4477">
          <cell r="D4477" t="str">
            <v>A0350300</v>
          </cell>
          <cell r="E4477" t="str">
            <v>SAR. ACC. VE CC PN100 DN300</v>
          </cell>
        </row>
        <row r="4478">
          <cell r="D4478" t="str">
            <v>A03E0040</v>
          </cell>
          <cell r="E4478" t="str">
            <v>SARAC. GG25 CO VE PN10 DN40</v>
          </cell>
        </row>
        <row r="4479">
          <cell r="D4479" t="str">
            <v>A03E0050</v>
          </cell>
          <cell r="E4479" t="str">
            <v>SARAC. GG25 CO VE PN10 DN50</v>
          </cell>
        </row>
        <row r="4480">
          <cell r="D4480" t="str">
            <v>A03E0065</v>
          </cell>
          <cell r="E4480" t="str">
            <v>SARAC. GG25 CO VE PN10 DN65</v>
          </cell>
        </row>
        <row r="4481">
          <cell r="D4481" t="str">
            <v>A03E0080</v>
          </cell>
          <cell r="E4481" t="str">
            <v>SARAC. GG25 CO VE PN10 DN80</v>
          </cell>
        </row>
        <row r="4482">
          <cell r="D4482" t="str">
            <v>A03E0100</v>
          </cell>
          <cell r="E4482" t="str">
            <v>SARAC. GG25 CO VE PN10 DN100</v>
          </cell>
        </row>
        <row r="4483">
          <cell r="D4483" t="str">
            <v>A03E0125</v>
          </cell>
          <cell r="E4483" t="str">
            <v>SARAC. GG25 CO VE PN10 DN125</v>
          </cell>
        </row>
        <row r="4484">
          <cell r="D4484" t="str">
            <v>A03E0150</v>
          </cell>
          <cell r="E4484" t="str">
            <v>SARAC. GG25 CO VE PN10 DN150</v>
          </cell>
        </row>
        <row r="4485">
          <cell r="D4485" t="str">
            <v>A03E0200</v>
          </cell>
          <cell r="E4485" t="str">
            <v>SARAC. GG25 CO VE PN10 DN200</v>
          </cell>
        </row>
        <row r="4486">
          <cell r="D4486" t="str">
            <v>A03E0250</v>
          </cell>
          <cell r="E4486" t="str">
            <v>SARAC. GG25 CO VE PN10 DN250</v>
          </cell>
        </row>
        <row r="4487">
          <cell r="D4487" t="str">
            <v>A03E0300</v>
          </cell>
          <cell r="E4487" t="str">
            <v>SARAC. GG25 CO VE PN10 DN300</v>
          </cell>
        </row>
        <row r="4488">
          <cell r="D4488" t="str">
            <v>A04E0040</v>
          </cell>
          <cell r="E4488" t="str">
            <v>SARAC. GG25 CO VE PN16 DN40</v>
          </cell>
        </row>
        <row r="4489">
          <cell r="D4489" t="str">
            <v>A04E0050</v>
          </cell>
          <cell r="E4489" t="str">
            <v>SARAC. GG25 CO VE PN16 DN50</v>
          </cell>
        </row>
        <row r="4490">
          <cell r="D4490" t="str">
            <v>A04E0065</v>
          </cell>
          <cell r="E4490" t="str">
            <v>SARAC. GG25 CO VE PN16 DN65</v>
          </cell>
        </row>
        <row r="4491">
          <cell r="D4491" t="str">
            <v>A04E0080</v>
          </cell>
          <cell r="E4491" t="str">
            <v>SARAC. GG25 CO VE PN16 DN80</v>
          </cell>
        </row>
        <row r="4492">
          <cell r="D4492" t="str">
            <v>A04E0100</v>
          </cell>
          <cell r="E4492" t="str">
            <v>SARAC. GG25 CO VE PN16 DN100</v>
          </cell>
        </row>
        <row r="4493">
          <cell r="D4493" t="str">
            <v>A04E0125</v>
          </cell>
          <cell r="E4493" t="str">
            <v>SARAC. GG25 CO VE PN16 DN125</v>
          </cell>
        </row>
        <row r="4494">
          <cell r="D4494" t="str">
            <v>A04E0150</v>
          </cell>
          <cell r="E4494" t="str">
            <v>SARAC. GG25 CO VE PN16 DN150</v>
          </cell>
        </row>
        <row r="4495">
          <cell r="D4495" t="str">
            <v>A04E0200</v>
          </cell>
          <cell r="E4495" t="str">
            <v>SARAC. GG25 CO VE PN16 DN200</v>
          </cell>
        </row>
        <row r="4496">
          <cell r="D4496" t="str">
            <v>A04E0250</v>
          </cell>
          <cell r="E4496" t="str">
            <v>SARAC. GG25 CO VE PN16 DN250</v>
          </cell>
        </row>
        <row r="4497">
          <cell r="D4497" t="str">
            <v>A04E0300</v>
          </cell>
          <cell r="E4497" t="str">
            <v>SARAC. GG25 CO VE PN16 DN300</v>
          </cell>
        </row>
        <row r="4498">
          <cell r="D4498" t="str">
            <v>AE100080</v>
          </cell>
          <cell r="E4498" t="str">
            <v>ATTUATORE EL. AE10 PN10 DN80</v>
          </cell>
        </row>
        <row r="4499">
          <cell r="D4499" t="str">
            <v>AE100100</v>
          </cell>
          <cell r="E4499" t="str">
            <v>ATTUATORE EL. AE10 PN10 DN100</v>
          </cell>
        </row>
        <row r="4500">
          <cell r="D4500" t="str">
            <v>AE100125</v>
          </cell>
          <cell r="E4500" t="str">
            <v>ATTUATORE EL. AE10 PN10 DN125</v>
          </cell>
        </row>
        <row r="4501">
          <cell r="D4501" t="str">
            <v>AE100150</v>
          </cell>
          <cell r="E4501" t="str">
            <v>ATTUATORE EL. AE10 PN10 DN150</v>
          </cell>
        </row>
        <row r="4502">
          <cell r="D4502" t="str">
            <v>AE100200</v>
          </cell>
          <cell r="E4502" t="str">
            <v>ATTUATORE EL. AE10 PN10 DN200</v>
          </cell>
        </row>
        <row r="4503">
          <cell r="D4503" t="str">
            <v>AE100300</v>
          </cell>
          <cell r="E4503" t="str">
            <v>ATTUATORE EL. AE10 PN10 DN300</v>
          </cell>
        </row>
        <row r="4504">
          <cell r="D4504" t="str">
            <v>AE100350</v>
          </cell>
          <cell r="E4504" t="str">
            <v>ATTUATORE EL. AE10 PN10 DN350</v>
          </cell>
        </row>
        <row r="4505">
          <cell r="D4505" t="str">
            <v>AE100400</v>
          </cell>
          <cell r="E4505" t="str">
            <v>ATTUATORE EL. AE10 PN10 DN400</v>
          </cell>
        </row>
        <row r="4506">
          <cell r="D4506" t="str">
            <v>AE100450</v>
          </cell>
          <cell r="E4506" t="str">
            <v>ATTUATORE EL. AE10 PN10 DN450</v>
          </cell>
        </row>
        <row r="4507">
          <cell r="D4507" t="str">
            <v>AE100500</v>
          </cell>
          <cell r="E4507" t="str">
            <v>ATTUATORE EL. AE10 PN10 DN500</v>
          </cell>
        </row>
        <row r="4508">
          <cell r="D4508" t="str">
            <v>AE100600</v>
          </cell>
          <cell r="E4508" t="str">
            <v>ATTUATORE EL. AE10 PN10 DN600</v>
          </cell>
        </row>
        <row r="4509">
          <cell r="D4509" t="str">
            <v>AE100700</v>
          </cell>
          <cell r="E4509" t="str">
            <v>ATTUATORE EL. AE10 PN10 DN700</v>
          </cell>
        </row>
        <row r="4510">
          <cell r="D4510" t="str">
            <v>AE100800</v>
          </cell>
          <cell r="E4510" t="str">
            <v>ATTUATORE EL. AE10 PN10 DN800</v>
          </cell>
        </row>
        <row r="4511">
          <cell r="D4511" t="str">
            <v>AE100900</v>
          </cell>
          <cell r="E4511" t="str">
            <v>ATTUATORE EL. AE10 PN10 DN900</v>
          </cell>
        </row>
        <row r="4512">
          <cell r="D4512" t="str">
            <v>AE101000</v>
          </cell>
          <cell r="E4512" t="str">
            <v>ATTUATORE EL. AE10 PN10 DN1000</v>
          </cell>
        </row>
        <row r="4513">
          <cell r="D4513" t="str">
            <v>AE160080</v>
          </cell>
          <cell r="E4513" t="str">
            <v>ATTUATORE EL. AE16 PN16 DN80</v>
          </cell>
        </row>
        <row r="4514">
          <cell r="D4514" t="str">
            <v>AE160100</v>
          </cell>
          <cell r="E4514" t="str">
            <v>ATTUATORE EL. AE16 PN16 DN100</v>
          </cell>
        </row>
        <row r="4515">
          <cell r="D4515" t="str">
            <v>AE160125</v>
          </cell>
          <cell r="E4515" t="str">
            <v>ATTUATORE EL. AE16 PN16 DN125</v>
          </cell>
        </row>
        <row r="4516">
          <cell r="D4516" t="str">
            <v>AE160150</v>
          </cell>
          <cell r="E4516" t="str">
            <v>ATTUATORE EL. AE16 PN16 DN150</v>
          </cell>
        </row>
        <row r="4517">
          <cell r="D4517" t="str">
            <v>AE160200</v>
          </cell>
          <cell r="E4517" t="str">
            <v>ATTUATORE EL. AE16 PN16 DN200</v>
          </cell>
        </row>
        <row r="4518">
          <cell r="D4518" t="str">
            <v>AE160250</v>
          </cell>
          <cell r="E4518" t="str">
            <v>ATTUATORE EL. AE16 PN16 DN250</v>
          </cell>
        </row>
        <row r="4519">
          <cell r="D4519" t="str">
            <v>AE160300</v>
          </cell>
          <cell r="E4519" t="str">
            <v>ATTUATORE EL. AE16 PN16 DN300</v>
          </cell>
        </row>
        <row r="4520">
          <cell r="D4520" t="str">
            <v>AE160350</v>
          </cell>
          <cell r="E4520" t="str">
            <v>ATTUATORE EL. AE16 PN16 DN350</v>
          </cell>
        </row>
        <row r="4521">
          <cell r="D4521" t="str">
            <v>AE160400</v>
          </cell>
          <cell r="E4521" t="str">
            <v>ATTUATORE EL. AE16 PN16 DN400</v>
          </cell>
        </row>
        <row r="4522">
          <cell r="D4522" t="str">
            <v>AE160450</v>
          </cell>
          <cell r="E4522" t="str">
            <v>ATTUATORE EL. AE16 PN16 DN450</v>
          </cell>
        </row>
        <row r="4523">
          <cell r="D4523" t="str">
            <v>AE160500</v>
          </cell>
          <cell r="E4523" t="str">
            <v>ATTUATORE EL. AE16 PN16 DN500</v>
          </cell>
        </row>
        <row r="4524">
          <cell r="D4524" t="str">
            <v>AE250080</v>
          </cell>
          <cell r="E4524" t="str">
            <v>ATTUATORE EL. AE25 PN25 DN80</v>
          </cell>
        </row>
        <row r="4525">
          <cell r="D4525" t="str">
            <v>AE250100</v>
          </cell>
          <cell r="E4525" t="str">
            <v>ATTUATORE EL. AE25 PN25 DN100</v>
          </cell>
        </row>
        <row r="4526">
          <cell r="D4526" t="str">
            <v>AE250125</v>
          </cell>
          <cell r="E4526" t="str">
            <v>ATTUATORE EL. AE25 PN25 DN125</v>
          </cell>
        </row>
        <row r="4527">
          <cell r="D4527" t="str">
            <v>AE250150</v>
          </cell>
          <cell r="E4527" t="str">
            <v>ATTUATORE EL. AE25 PN25 DN150</v>
          </cell>
        </row>
        <row r="4528">
          <cell r="D4528" t="str">
            <v>AE250200</v>
          </cell>
          <cell r="E4528" t="str">
            <v>ATTUATORE EL. AE25 PN25 DN200</v>
          </cell>
        </row>
        <row r="4529">
          <cell r="D4529" t="str">
            <v>AE250250</v>
          </cell>
          <cell r="E4529" t="str">
            <v>ATTUATORE EL. AE25 PN25 DN250</v>
          </cell>
        </row>
        <row r="4530">
          <cell r="D4530" t="str">
            <v>AE250300</v>
          </cell>
          <cell r="E4530" t="str">
            <v>ATTUATORE EL. AE25 PN25 DN300</v>
          </cell>
        </row>
        <row r="4531">
          <cell r="D4531" t="str">
            <v>AE250350</v>
          </cell>
          <cell r="E4531" t="str">
            <v>ATTUATORE EL. AE25 PN25 DN350</v>
          </cell>
        </row>
        <row r="4532">
          <cell r="D4532" t="str">
            <v>AE250400</v>
          </cell>
          <cell r="E4532" t="str">
            <v>ATTUATORE EL. AE25 PN25 DN400</v>
          </cell>
        </row>
        <row r="4533">
          <cell r="D4533" t="str">
            <v>AE400080</v>
          </cell>
          <cell r="E4533" t="str">
            <v>ATTUATORE EL. AE40 PN40 DN80</v>
          </cell>
        </row>
        <row r="4534">
          <cell r="D4534" t="str">
            <v>AE400100</v>
          </cell>
          <cell r="E4534" t="str">
            <v>ATTUATORE EL. AE40 PN40 DN100</v>
          </cell>
        </row>
        <row r="4535">
          <cell r="D4535" t="str">
            <v>AE400125</v>
          </cell>
          <cell r="E4535" t="str">
            <v>ATTUATORE EL. AE40 PN40 DN125</v>
          </cell>
        </row>
        <row r="4536">
          <cell r="D4536" t="str">
            <v>AE400150</v>
          </cell>
          <cell r="E4536" t="str">
            <v>ATTUATORE EL. AE40 PN40 DN150</v>
          </cell>
        </row>
        <row r="4537">
          <cell r="D4537" t="str">
            <v>AE400200</v>
          </cell>
          <cell r="E4537" t="str">
            <v>ATTUATORE EL. AE40 PN40 DN200</v>
          </cell>
        </row>
        <row r="4538">
          <cell r="D4538" t="str">
            <v>AE400250</v>
          </cell>
          <cell r="E4538" t="str">
            <v>ATTUATORE EL. AE40 PN40 DN250</v>
          </cell>
        </row>
        <row r="4539">
          <cell r="D4539" t="str">
            <v>AE400300</v>
          </cell>
          <cell r="E4539" t="str">
            <v>ATTUATORE EL. AE40 PN40 DN300</v>
          </cell>
        </row>
        <row r="4540">
          <cell r="D4540" t="str">
            <v>AE400350</v>
          </cell>
          <cell r="E4540" t="str">
            <v>ATTUATORE EL. AE40 PN40 DN350</v>
          </cell>
        </row>
        <row r="4541">
          <cell r="D4541" t="str">
            <v>AE400400</v>
          </cell>
          <cell r="E4541" t="str">
            <v>ATTUATORE EL. AE40 PN40 DN400</v>
          </cell>
        </row>
        <row r="4542">
          <cell r="D4542" t="str">
            <v>AEL1</v>
          </cell>
          <cell r="E4542" t="str">
            <v>TELEINVERTITORE AEL1</v>
          </cell>
        </row>
        <row r="4543">
          <cell r="D4543" t="str">
            <v>AEL2</v>
          </cell>
          <cell r="E4543" t="str">
            <v>INDICATORE POSIZIONE AEL2</v>
          </cell>
        </row>
        <row r="4544">
          <cell r="D4544" t="str">
            <v>AEL3</v>
          </cell>
          <cell r="E4544" t="str">
            <v>TRASMETTITORE POS. 4-20 AEL3</v>
          </cell>
        </row>
        <row r="4545">
          <cell r="D4545" t="str">
            <v>AEL4</v>
          </cell>
          <cell r="E4545" t="str">
            <v>SUPPLEMENTO MON. 110V AEL4</v>
          </cell>
        </row>
        <row r="4546">
          <cell r="D4546" t="str">
            <v>AEL5</v>
          </cell>
          <cell r="E4546" t="str">
            <v>SUPPLEMENTO MON. 220V AEL5</v>
          </cell>
        </row>
        <row r="4547">
          <cell r="D4547" t="str">
            <v>AEL6</v>
          </cell>
          <cell r="E4547" t="str">
            <v>POTENZIOMETRO AEL6</v>
          </cell>
        </row>
        <row r="4548">
          <cell r="D4548" t="str">
            <v>AEL7</v>
          </cell>
          <cell r="E4548" t="str">
            <v>PROTEZIONE IP68 AEL7</v>
          </cell>
        </row>
        <row r="4549">
          <cell r="D4549" t="str">
            <v>AEL8</v>
          </cell>
          <cell r="E4549" t="str">
            <v>SUPPLEMENTO 24V CC AEL8</v>
          </cell>
        </row>
        <row r="4550">
          <cell r="D4550" t="str">
            <v>AEL9</v>
          </cell>
          <cell r="E4550" t="str">
            <v>SCHEDA PROFIBUS AEL9</v>
          </cell>
        </row>
        <row r="4551">
          <cell r="D4551" t="str">
            <v>AEM1</v>
          </cell>
          <cell r="E4551" t="str">
            <v>TELEINVERTITORE AEM1</v>
          </cell>
        </row>
        <row r="4552">
          <cell r="D4552" t="str">
            <v>AEM2</v>
          </cell>
          <cell r="E4552" t="str">
            <v>INDICATORE POSIZIONE AEM2</v>
          </cell>
        </row>
        <row r="4553">
          <cell r="D4553" t="str">
            <v>AEM3</v>
          </cell>
          <cell r="E4553" t="str">
            <v>TRASMETTITORE POS. 4-20 AEM3</v>
          </cell>
        </row>
        <row r="4554">
          <cell r="D4554" t="str">
            <v>AEM4</v>
          </cell>
          <cell r="E4554" t="str">
            <v>SUPPLEMENTO MON. 110V AEM4</v>
          </cell>
        </row>
        <row r="4555">
          <cell r="D4555" t="str">
            <v>AEM5</v>
          </cell>
          <cell r="E4555" t="str">
            <v>SUPPLEMENTO MON. 220V AEM5</v>
          </cell>
        </row>
        <row r="4556">
          <cell r="D4556" t="str">
            <v>AEM6</v>
          </cell>
          <cell r="E4556" t="str">
            <v>POTENZIOMETRO AEM6</v>
          </cell>
        </row>
        <row r="4557">
          <cell r="D4557" t="str">
            <v>AEM7</v>
          </cell>
          <cell r="E4557" t="str">
            <v>PROTEZIONE IP68 AEM7</v>
          </cell>
        </row>
        <row r="4558">
          <cell r="D4558" t="str">
            <v>AEM8</v>
          </cell>
          <cell r="E4558" t="str">
            <v>SUPPLEMENTO 24V CC AEM8</v>
          </cell>
        </row>
        <row r="4559">
          <cell r="D4559" t="str">
            <v>AEM9</v>
          </cell>
          <cell r="E4559" t="str">
            <v>SCHEDA PROFIBUS AEM9</v>
          </cell>
        </row>
        <row r="4560">
          <cell r="D4560" t="str">
            <v>AEN30040</v>
          </cell>
          <cell r="E4560" t="str">
            <v>ATT. EL. 1/4 AEN3 DN40</v>
          </cell>
        </row>
        <row r="4561">
          <cell r="D4561" t="str">
            <v>AEN30050</v>
          </cell>
          <cell r="E4561" t="str">
            <v>ATT. EL. 1/4 AEN3 DN50</v>
          </cell>
        </row>
        <row r="4562">
          <cell r="D4562" t="str">
            <v>AEN30065</v>
          </cell>
          <cell r="E4562" t="str">
            <v>ATT. EL. 1/4 AEN3 DN65</v>
          </cell>
        </row>
        <row r="4563">
          <cell r="D4563" t="str">
            <v>AEN30080</v>
          </cell>
          <cell r="E4563" t="str">
            <v>ATT. EL. 1/4 AEN3 DN80</v>
          </cell>
        </row>
        <row r="4564">
          <cell r="D4564" t="str">
            <v>AEN30100</v>
          </cell>
          <cell r="E4564" t="str">
            <v>ATT. EL. 1/4 AEN3 DN100</v>
          </cell>
        </row>
        <row r="4565">
          <cell r="D4565" t="str">
            <v>AEN30125</v>
          </cell>
          <cell r="E4565" t="str">
            <v>ATT. EL. 1/4 AEN3 DN125</v>
          </cell>
        </row>
        <row r="4566">
          <cell r="D4566" t="str">
            <v>AEN30150</v>
          </cell>
          <cell r="E4566" t="str">
            <v>ATT. EL. 1/4 AEN3 DN150</v>
          </cell>
        </row>
        <row r="4567">
          <cell r="D4567" t="str">
            <v>AEN30200</v>
          </cell>
          <cell r="E4567" t="str">
            <v>ATT. EL. 1/4 AEN3 DN200</v>
          </cell>
        </row>
        <row r="4568">
          <cell r="D4568" t="str">
            <v>AEN30250</v>
          </cell>
          <cell r="E4568" t="str">
            <v>ATT. EL. 1/4 AEN3 DN250</v>
          </cell>
        </row>
        <row r="4569">
          <cell r="D4569" t="str">
            <v>AEN30300</v>
          </cell>
          <cell r="E4569" t="str">
            <v>ATT. EL. 1/4 AEN3 DN300</v>
          </cell>
        </row>
        <row r="4570">
          <cell r="D4570" t="str">
            <v>AEN30350</v>
          </cell>
          <cell r="E4570" t="str">
            <v>ATT. EL. 1/4 AEN3 DN350</v>
          </cell>
        </row>
        <row r="4571">
          <cell r="D4571" t="str">
            <v>AEN30400</v>
          </cell>
          <cell r="E4571" t="str">
            <v>ATT. EL. 1/4 AEN3 DN400</v>
          </cell>
        </row>
        <row r="4572">
          <cell r="D4572" t="str">
            <v>AEN30450</v>
          </cell>
          <cell r="E4572" t="str">
            <v>ATT. EL. 1/4 AEN3 DN450</v>
          </cell>
        </row>
        <row r="4573">
          <cell r="D4573" t="str">
            <v>AEN30500</v>
          </cell>
          <cell r="E4573" t="str">
            <v>ATT. EL. 1/4 AEN3 DN500</v>
          </cell>
        </row>
        <row r="4574">
          <cell r="D4574" t="str">
            <v>AEN30600</v>
          </cell>
          <cell r="E4574" t="str">
            <v>ATT. EL. 1/4 AEN3 DN600</v>
          </cell>
        </row>
        <row r="4575">
          <cell r="D4575" t="str">
            <v>AENM0040</v>
          </cell>
          <cell r="E4575" t="str">
            <v>ATT. EL. 1/4 AENM DN40</v>
          </cell>
        </row>
        <row r="4576">
          <cell r="D4576" t="str">
            <v>AENM0050</v>
          </cell>
          <cell r="E4576" t="str">
            <v>ATT. EL. 1/4 AENM DN50</v>
          </cell>
        </row>
        <row r="4577">
          <cell r="D4577" t="str">
            <v>AENM0065</v>
          </cell>
          <cell r="E4577" t="str">
            <v>ATT. EL. 1/4 AENM DN65</v>
          </cell>
        </row>
        <row r="4578">
          <cell r="D4578" t="str">
            <v>AENM0080</v>
          </cell>
          <cell r="E4578" t="str">
            <v>ATT. EL. 1/4 AENM DN80</v>
          </cell>
        </row>
        <row r="4579">
          <cell r="D4579" t="str">
            <v>AENM0100</v>
          </cell>
          <cell r="E4579" t="str">
            <v>ATT. EL. 1/4 AENM DN100</v>
          </cell>
        </row>
        <row r="4580">
          <cell r="D4580" t="str">
            <v>AENM0125</v>
          </cell>
          <cell r="E4580" t="str">
            <v>ATT. EL. 1/4 AENM DN125</v>
          </cell>
        </row>
        <row r="4581">
          <cell r="D4581" t="str">
            <v>AENM0150</v>
          </cell>
          <cell r="E4581" t="str">
            <v>ATT. EL. 1/4 AENM DN150</v>
          </cell>
        </row>
        <row r="4582">
          <cell r="D4582" t="str">
            <v>AENM0200</v>
          </cell>
          <cell r="E4582" t="str">
            <v>ATT. EL. 1/4 AENM DN200</v>
          </cell>
        </row>
        <row r="4583">
          <cell r="D4583" t="str">
            <v>AENM0250</v>
          </cell>
          <cell r="E4583" t="str">
            <v>ATT. EL. 1/4 AENM DN250</v>
          </cell>
        </row>
        <row r="4584">
          <cell r="D4584" t="str">
            <v>AENM0300</v>
          </cell>
          <cell r="E4584" t="str">
            <v>ATT. EL. 1/4 AENM DN300</v>
          </cell>
        </row>
        <row r="4585">
          <cell r="D4585" t="str">
            <v>AENP0040</v>
          </cell>
          <cell r="E4585" t="str">
            <v>TRASM. POS. 4-20 AENP DN40</v>
          </cell>
        </row>
        <row r="4586">
          <cell r="D4586" t="str">
            <v>AENP0050</v>
          </cell>
          <cell r="E4586" t="str">
            <v>TRASM. POS. 4-20 AENP DN50</v>
          </cell>
        </row>
        <row r="4587">
          <cell r="D4587" t="str">
            <v>AENP0065</v>
          </cell>
          <cell r="E4587" t="str">
            <v>TRASM. POS. 4-20 AENP DN65</v>
          </cell>
        </row>
        <row r="4588">
          <cell r="D4588" t="str">
            <v>AENP0080</v>
          </cell>
          <cell r="E4588" t="str">
            <v>TRASM. POS. 4-20 AENP DN80</v>
          </cell>
        </row>
        <row r="4589">
          <cell r="D4589" t="str">
            <v>AENP0100</v>
          </cell>
          <cell r="E4589" t="str">
            <v>TRASM. POS. 4-20 AENP DN100</v>
          </cell>
        </row>
        <row r="4590">
          <cell r="D4590" t="str">
            <v>AENP0125</v>
          </cell>
          <cell r="E4590" t="str">
            <v>TRASM. POS. 4-20 AENP DN125</v>
          </cell>
        </row>
        <row r="4591">
          <cell r="D4591" t="str">
            <v>AENP0150</v>
          </cell>
          <cell r="E4591" t="str">
            <v>TRASM. POS. 4-20 AENP DN150</v>
          </cell>
        </row>
        <row r="4592">
          <cell r="D4592" t="str">
            <v>AENP0200</v>
          </cell>
          <cell r="E4592" t="str">
            <v>TRASM. POS. 4-20 AENP DN200</v>
          </cell>
        </row>
        <row r="4593">
          <cell r="D4593" t="str">
            <v>AENP0250</v>
          </cell>
          <cell r="E4593" t="str">
            <v>TRASM. POS. 4-20 AENP DN250</v>
          </cell>
        </row>
        <row r="4594">
          <cell r="D4594" t="str">
            <v>AENP0300</v>
          </cell>
          <cell r="E4594" t="str">
            <v>TRASM. POS. 4-20 AENP DN300</v>
          </cell>
        </row>
        <row r="4595">
          <cell r="D4595" t="str">
            <v>AENP0350</v>
          </cell>
          <cell r="E4595" t="str">
            <v>TRASM. POS. 4-20 AENP DN350</v>
          </cell>
        </row>
        <row r="4596">
          <cell r="D4596" t="str">
            <v>AENP0400</v>
          </cell>
          <cell r="E4596" t="str">
            <v>TRASM. POS. 4-20 AENP DN400</v>
          </cell>
        </row>
        <row r="4597">
          <cell r="D4597" t="str">
            <v>AENP0450</v>
          </cell>
          <cell r="E4597" t="str">
            <v>TRASM. POS. 4-20 AENP DN450</v>
          </cell>
        </row>
        <row r="4598">
          <cell r="D4598" t="str">
            <v>AENP0500</v>
          </cell>
          <cell r="E4598" t="str">
            <v>TRASM. POS. 4-20 AENP DN500</v>
          </cell>
        </row>
        <row r="4599">
          <cell r="D4599" t="str">
            <v>AENP0600</v>
          </cell>
          <cell r="E4599" t="str">
            <v>TRASM. POS. 4-20 AENP DN600</v>
          </cell>
        </row>
        <row r="4600">
          <cell r="D4600" t="str">
            <v>AENT0040</v>
          </cell>
          <cell r="E4600" t="str">
            <v>FINE CORSA AENT DN40</v>
          </cell>
        </row>
        <row r="4601">
          <cell r="D4601" t="str">
            <v>AENT0050</v>
          </cell>
          <cell r="E4601" t="str">
            <v>FINE CORSA AENT DN50</v>
          </cell>
        </row>
        <row r="4602">
          <cell r="D4602" t="str">
            <v>AENT0065</v>
          </cell>
          <cell r="E4602" t="str">
            <v>FINE CORSA AENT DN65</v>
          </cell>
        </row>
        <row r="4603">
          <cell r="D4603" t="str">
            <v>AENT0080</v>
          </cell>
          <cell r="E4603" t="str">
            <v>FINE CORSA AENT DN80</v>
          </cell>
        </row>
        <row r="4604">
          <cell r="D4604" t="str">
            <v>AENT0100</v>
          </cell>
          <cell r="E4604" t="str">
            <v>FINE CORSA AENT DN100</v>
          </cell>
        </row>
        <row r="4605">
          <cell r="D4605" t="str">
            <v>AENT0125</v>
          </cell>
          <cell r="E4605" t="str">
            <v>FINE CORSA AENT DN125</v>
          </cell>
        </row>
        <row r="4606">
          <cell r="D4606" t="str">
            <v>AENT0150</v>
          </cell>
          <cell r="E4606" t="str">
            <v>FINE CORSA AENT DN150</v>
          </cell>
        </row>
        <row r="4607">
          <cell r="D4607" t="str">
            <v>AENT0200</v>
          </cell>
          <cell r="E4607" t="str">
            <v>FINE CORSA AENT DN200</v>
          </cell>
        </row>
        <row r="4608">
          <cell r="D4608" t="str">
            <v>AENT0250</v>
          </cell>
          <cell r="E4608" t="str">
            <v>FINE CORSA AENT DN250</v>
          </cell>
        </row>
        <row r="4609">
          <cell r="D4609" t="str">
            <v>AENT0300</v>
          </cell>
          <cell r="E4609" t="str">
            <v>FINE CORSA AENT DN300</v>
          </cell>
        </row>
        <row r="4610">
          <cell r="D4610" t="str">
            <v>AENT0350</v>
          </cell>
          <cell r="E4610" t="str">
            <v>FINE CORSA AENT DN350</v>
          </cell>
        </row>
        <row r="4611">
          <cell r="D4611" t="str">
            <v>AENT0400</v>
          </cell>
          <cell r="E4611" t="str">
            <v>FINE CORSA AENT DN400</v>
          </cell>
        </row>
        <row r="4612">
          <cell r="D4612" t="str">
            <v>AENT0450</v>
          </cell>
          <cell r="E4612" t="str">
            <v>FINE CORSA AENT DN450</v>
          </cell>
        </row>
        <row r="4613">
          <cell r="D4613" t="str">
            <v>AENT0500</v>
          </cell>
          <cell r="E4613" t="str">
            <v>FINE CORSA AENT DN500</v>
          </cell>
        </row>
        <row r="4614">
          <cell r="D4614" t="str">
            <v>AENT0600</v>
          </cell>
          <cell r="E4614" t="str">
            <v>FINE CORSA AENT DN600</v>
          </cell>
        </row>
        <row r="4615">
          <cell r="D4615" t="str">
            <v>AEP30040</v>
          </cell>
          <cell r="E4615" t="str">
            <v>ELETTROVAL. 3 VIE AEP3 DN40</v>
          </cell>
        </row>
        <row r="4616">
          <cell r="D4616" t="str">
            <v>AEP30050</v>
          </cell>
          <cell r="E4616" t="str">
            <v>ELETTROVAL. 3 VIE AEP3 DN50</v>
          </cell>
        </row>
        <row r="4617">
          <cell r="D4617" t="str">
            <v>AEP30065</v>
          </cell>
          <cell r="E4617" t="str">
            <v>ELETTROVAL. 3 VIE AEP3 DN65</v>
          </cell>
        </row>
        <row r="4618">
          <cell r="D4618" t="str">
            <v>AEP30080</v>
          </cell>
          <cell r="E4618" t="str">
            <v>ELETTROVAL. 3 VIE AEP3 DN80</v>
          </cell>
        </row>
        <row r="4619">
          <cell r="D4619" t="str">
            <v>AEP30100</v>
          </cell>
          <cell r="E4619" t="str">
            <v>ELETTROVAL. 3 VIE AEP3 DN100</v>
          </cell>
        </row>
        <row r="4620">
          <cell r="D4620" t="str">
            <v>AEP30125</v>
          </cell>
          <cell r="E4620" t="str">
            <v>ELETTROVAL. 3 VIE AEP3 DN125</v>
          </cell>
        </row>
        <row r="4621">
          <cell r="D4621" t="str">
            <v>AEP30150</v>
          </cell>
          <cell r="E4621" t="str">
            <v>ELETTROVAL. 3 VIE AEP3 DN150</v>
          </cell>
        </row>
        <row r="4622">
          <cell r="D4622" t="str">
            <v>AEP30200</v>
          </cell>
          <cell r="E4622" t="str">
            <v>ELETTROVAL. 3 VIE AEP3 DN200</v>
          </cell>
        </row>
        <row r="4623">
          <cell r="D4623" t="str">
            <v>AEP30250</v>
          </cell>
          <cell r="E4623" t="str">
            <v>ELETTROVAL. 3 VIE AEP3 DN250</v>
          </cell>
        </row>
        <row r="4624">
          <cell r="D4624" t="str">
            <v>AEP30300</v>
          </cell>
          <cell r="E4624" t="str">
            <v>ELETTROVAL. 3 VIE AEP3 DN300</v>
          </cell>
        </row>
        <row r="4625">
          <cell r="D4625" t="str">
            <v>AEP30350</v>
          </cell>
          <cell r="E4625" t="str">
            <v>ELETTROVAL. 3 VIE AEP3 DN350</v>
          </cell>
        </row>
        <row r="4626">
          <cell r="D4626" t="str">
            <v>AEP30400</v>
          </cell>
          <cell r="E4626" t="str">
            <v>ELETTROVAL. 3 VIE AEP3 DN400</v>
          </cell>
        </row>
        <row r="4627">
          <cell r="D4627" t="str">
            <v>AEP30450</v>
          </cell>
          <cell r="E4627" t="str">
            <v>ELETTROVAL. 3 VIE AEP3 DN450</v>
          </cell>
        </row>
        <row r="4628">
          <cell r="D4628" t="str">
            <v>AEP30500</v>
          </cell>
          <cell r="E4628" t="str">
            <v>ELETTROVAL. 3 VIE AEP3 DN500</v>
          </cell>
        </row>
        <row r="4629">
          <cell r="D4629" t="str">
            <v>AEP30600</v>
          </cell>
          <cell r="E4629" t="str">
            <v>ELETTROVAL. 3 VIE AEP3 DN600</v>
          </cell>
        </row>
        <row r="4630">
          <cell r="D4630" t="str">
            <v>AEP50040</v>
          </cell>
          <cell r="E4630" t="str">
            <v>ELETTROVAL. 5 VIE AEP5 DN40</v>
          </cell>
        </row>
        <row r="4631">
          <cell r="D4631" t="str">
            <v>AEP50050</v>
          </cell>
          <cell r="E4631" t="str">
            <v>ELETTROVAL. 5 VIE AEP5 DN50</v>
          </cell>
        </row>
        <row r="4632">
          <cell r="D4632" t="str">
            <v>AEP50065</v>
          </cell>
          <cell r="E4632" t="str">
            <v>ELETTROVAL. 5 VIE AEP5 DN65</v>
          </cell>
        </row>
        <row r="4633">
          <cell r="D4633" t="str">
            <v>AEP50080</v>
          </cell>
          <cell r="E4633" t="str">
            <v>ELETTROVAL. 5 VIE AEP5 DN80</v>
          </cell>
        </row>
        <row r="4634">
          <cell r="D4634" t="str">
            <v>AEP50100</v>
          </cell>
          <cell r="E4634" t="str">
            <v>ELETTROVAL. 5 VIE AEP5 DN100</v>
          </cell>
        </row>
        <row r="4635">
          <cell r="D4635" t="str">
            <v>AEP50125</v>
          </cell>
          <cell r="E4635" t="str">
            <v>ELETTROVAL. 5 VIE AEP5 DN125</v>
          </cell>
        </row>
        <row r="4636">
          <cell r="D4636" t="str">
            <v>AEP50150</v>
          </cell>
          <cell r="E4636" t="str">
            <v>ELETTROVAL. 5 VIE AEP5 DN150</v>
          </cell>
        </row>
        <row r="4637">
          <cell r="D4637" t="str">
            <v>AEP50200</v>
          </cell>
          <cell r="E4637" t="str">
            <v>ELETTROVAL. 5 VIE AEP5 DN200</v>
          </cell>
        </row>
        <row r="4638">
          <cell r="D4638" t="str">
            <v>AEP50250</v>
          </cell>
          <cell r="E4638" t="str">
            <v>ELETTROVAL. 5 VIE AEP5 DN250</v>
          </cell>
        </row>
        <row r="4639">
          <cell r="D4639" t="str">
            <v>AEP50300</v>
          </cell>
          <cell r="E4639" t="str">
            <v>ELETTROVAL. 5 VIE AEP5 DN300</v>
          </cell>
        </row>
        <row r="4640">
          <cell r="D4640" t="str">
            <v>AEP50350</v>
          </cell>
          <cell r="E4640" t="str">
            <v>ELETTROVAL. 5 VIE AEP5 DN350</v>
          </cell>
        </row>
        <row r="4641">
          <cell r="D4641" t="str">
            <v>AEP50400</v>
          </cell>
          <cell r="E4641" t="str">
            <v>ELETTROVAL. 5 VIE AEP5 DN400</v>
          </cell>
        </row>
        <row r="4642">
          <cell r="D4642" t="str">
            <v>AEP50450</v>
          </cell>
          <cell r="E4642" t="str">
            <v>ELETTROVAL. 5 VIE AEP5 DN450</v>
          </cell>
        </row>
        <row r="4643">
          <cell r="D4643" t="str">
            <v>AEP50500</v>
          </cell>
          <cell r="E4643" t="str">
            <v>ELETTROVAL. 5 VIE AEP5 DN500</v>
          </cell>
        </row>
        <row r="4644">
          <cell r="D4644" t="str">
            <v>AEP50600</v>
          </cell>
          <cell r="E4644" t="str">
            <v>ELETTROVAL. 5 VIE AEP5 DN600</v>
          </cell>
        </row>
        <row r="4645">
          <cell r="D4645" t="str">
            <v>AEPD0040</v>
          </cell>
          <cell r="E4645" t="str">
            <v>ATT. PNEU DOPPIO AEPD DN40</v>
          </cell>
        </row>
        <row r="4646">
          <cell r="D4646" t="str">
            <v>AEPD0050</v>
          </cell>
          <cell r="E4646" t="str">
            <v>ATT. PNEU DOPPIO AEPD DN50</v>
          </cell>
        </row>
        <row r="4647">
          <cell r="D4647" t="str">
            <v>AEPD0065</v>
          </cell>
          <cell r="E4647" t="str">
            <v>ATT. PNEU DOPPIO AEPD DN65</v>
          </cell>
        </row>
        <row r="4648">
          <cell r="D4648" t="str">
            <v>AEPD0080</v>
          </cell>
          <cell r="E4648" t="str">
            <v>ATT. PNEU DOPPIO AEPD DN80</v>
          </cell>
        </row>
        <row r="4649">
          <cell r="D4649" t="str">
            <v>AEPD0100</v>
          </cell>
          <cell r="E4649" t="str">
            <v>ATT. PNEU DOPPIO AEPD DN100</v>
          </cell>
        </row>
        <row r="4650">
          <cell r="D4650" t="str">
            <v>AEPD0125</v>
          </cell>
          <cell r="E4650" t="str">
            <v>ATT. PNEU DOPPIO AEPD DN125</v>
          </cell>
        </row>
        <row r="4651">
          <cell r="D4651" t="str">
            <v>AEPD0150</v>
          </cell>
          <cell r="E4651" t="str">
            <v>ATT. PNEU DOPPIO AEPD DN150</v>
          </cell>
        </row>
        <row r="4652">
          <cell r="D4652" t="str">
            <v>AEPD0200</v>
          </cell>
          <cell r="E4652" t="str">
            <v>ATT. PNEU DOPPIO AEPD DN200</v>
          </cell>
        </row>
        <row r="4653">
          <cell r="D4653" t="str">
            <v>AEPD0250</v>
          </cell>
          <cell r="E4653" t="str">
            <v>ATT. PNEU DOPPIO AEPD DN250</v>
          </cell>
        </row>
        <row r="4654">
          <cell r="D4654" t="str">
            <v>AEPD0300</v>
          </cell>
          <cell r="E4654" t="str">
            <v>ATT. PNEU DOPPIO AEPD DN300</v>
          </cell>
        </row>
        <row r="4655">
          <cell r="D4655" t="str">
            <v>AEPD0350</v>
          </cell>
          <cell r="E4655" t="str">
            <v>ATT. PNEU DOPPIO AEPD DN350</v>
          </cell>
        </row>
        <row r="4656">
          <cell r="D4656" t="str">
            <v>AEPD0400</v>
          </cell>
          <cell r="E4656" t="str">
            <v>ATT. PNEU DOPPIO AEPD DN400</v>
          </cell>
        </row>
        <row r="4657">
          <cell r="D4657" t="str">
            <v>AEPD0450</v>
          </cell>
          <cell r="E4657" t="str">
            <v>ATT. PNEU DOPPIO AEPD DN450</v>
          </cell>
        </row>
        <row r="4658">
          <cell r="D4658" t="str">
            <v>AEPP0040</v>
          </cell>
          <cell r="E4658" t="str">
            <v>POSIZ. 4-20 AEPP DN40</v>
          </cell>
        </row>
        <row r="4659">
          <cell r="D4659" t="str">
            <v>AEPP0050</v>
          </cell>
          <cell r="E4659" t="str">
            <v>POSIZ. 4-20 AEPP DN50</v>
          </cell>
        </row>
        <row r="4660">
          <cell r="D4660" t="str">
            <v>AEPP0065</v>
          </cell>
          <cell r="E4660" t="str">
            <v>POSIZ. 4-20 AEPP DN65</v>
          </cell>
        </row>
        <row r="4661">
          <cell r="D4661" t="str">
            <v>AEPP0080</v>
          </cell>
          <cell r="E4661" t="str">
            <v>POSIZ. 4-20 AEPP DN80</v>
          </cell>
        </row>
        <row r="4662">
          <cell r="D4662" t="str">
            <v>AEPP0100</v>
          </cell>
          <cell r="E4662" t="str">
            <v>POSIZ. 4-20 AEPP DN100</v>
          </cell>
        </row>
        <row r="4663">
          <cell r="D4663" t="str">
            <v>AEPP0125</v>
          </cell>
          <cell r="E4663" t="str">
            <v>POSIZ. 4-20 AEPP DN125</v>
          </cell>
        </row>
        <row r="4664">
          <cell r="D4664" t="str">
            <v>AEPP0150</v>
          </cell>
          <cell r="E4664" t="str">
            <v>POSIZ. 4-20 AEPP DN150</v>
          </cell>
        </row>
        <row r="4665">
          <cell r="D4665" t="str">
            <v>AEPP0200</v>
          </cell>
          <cell r="E4665" t="str">
            <v>POSIZ. 4-20 AEPP DN200</v>
          </cell>
        </row>
        <row r="4666">
          <cell r="D4666" t="str">
            <v>AEPP0250</v>
          </cell>
          <cell r="E4666" t="str">
            <v>POSIZ. 4-20 AEPP DN250</v>
          </cell>
        </row>
        <row r="4667">
          <cell r="D4667" t="str">
            <v>AEPP0300</v>
          </cell>
          <cell r="E4667" t="str">
            <v>POSIZ. 4-20 AEPP DN300</v>
          </cell>
        </row>
        <row r="4668">
          <cell r="D4668" t="str">
            <v>AEPP0350</v>
          </cell>
          <cell r="E4668" t="str">
            <v>POSIZ. 4-20 AEPP DN350</v>
          </cell>
        </row>
        <row r="4669">
          <cell r="D4669" t="str">
            <v>AEPP0400</v>
          </cell>
          <cell r="E4669" t="str">
            <v>POSIZ. 4-20 AEPP DN400</v>
          </cell>
        </row>
        <row r="4670">
          <cell r="D4670" t="str">
            <v>AEPP0450</v>
          </cell>
          <cell r="E4670" t="str">
            <v>POSIZ. 4-20 AEPP DN450</v>
          </cell>
        </row>
        <row r="4671">
          <cell r="D4671" t="str">
            <v>AEPP0500</v>
          </cell>
          <cell r="E4671" t="str">
            <v>POSIZ. 4-20 AEPP DN500</v>
          </cell>
        </row>
        <row r="4672">
          <cell r="D4672" t="str">
            <v>AEPP0600</v>
          </cell>
          <cell r="E4672" t="str">
            <v>POSIZ. 4-20 AEPP DN600</v>
          </cell>
        </row>
        <row r="4673">
          <cell r="D4673" t="str">
            <v>AEPS0040</v>
          </cell>
          <cell r="E4673" t="str">
            <v>ATT. PNEU SING. AEPS DN40</v>
          </cell>
        </row>
        <row r="4674">
          <cell r="D4674" t="str">
            <v>AEPS0050</v>
          </cell>
          <cell r="E4674" t="str">
            <v>ATT. PNEU SING. AEPS DN50</v>
          </cell>
        </row>
        <row r="4675">
          <cell r="D4675" t="str">
            <v>AEPS0065</v>
          </cell>
          <cell r="E4675" t="str">
            <v>ATT. PNEU SING. AEPS DN65</v>
          </cell>
        </row>
        <row r="4676">
          <cell r="D4676" t="str">
            <v>AEPS0080</v>
          </cell>
          <cell r="E4676" t="str">
            <v>ATT. PNEU SING. AEPS DN80</v>
          </cell>
        </row>
        <row r="4677">
          <cell r="D4677" t="str">
            <v>AEPS0100</v>
          </cell>
          <cell r="E4677" t="str">
            <v>ATT. PNEU SING. AEPS DN100</v>
          </cell>
        </row>
        <row r="4678">
          <cell r="D4678" t="str">
            <v>AEPS0125</v>
          </cell>
          <cell r="E4678" t="str">
            <v>ATT. PNEU SING. AEPS DN125</v>
          </cell>
        </row>
        <row r="4679">
          <cell r="D4679" t="str">
            <v>AEPS0150</v>
          </cell>
          <cell r="E4679" t="str">
            <v>ATT. PNEU SING. AEPS DN150</v>
          </cell>
        </row>
        <row r="4680">
          <cell r="D4680" t="str">
            <v>AEPS0200</v>
          </cell>
          <cell r="E4680" t="str">
            <v>ATT. PNEU SING. AEPS DN200</v>
          </cell>
        </row>
        <row r="4681">
          <cell r="D4681" t="str">
            <v>AEPS0250</v>
          </cell>
          <cell r="E4681" t="str">
            <v>ATT. PNEU SING. AEPS DN250</v>
          </cell>
        </row>
        <row r="4682">
          <cell r="D4682" t="str">
            <v>AEPS0300</v>
          </cell>
          <cell r="E4682" t="str">
            <v>ATT. PNEU SING. AEPS DN300</v>
          </cell>
        </row>
        <row r="4683">
          <cell r="D4683" t="str">
            <v>ALP10080</v>
          </cell>
          <cell r="E4683" t="str">
            <v>ATT.EL.ALP10/16 PN10/16 DN80</v>
          </cell>
        </row>
        <row r="4684">
          <cell r="D4684" t="str">
            <v>ALP10100</v>
          </cell>
          <cell r="E4684" t="str">
            <v>ATT.EL.ALP10/16 PN10/16 DN100</v>
          </cell>
        </row>
        <row r="4685">
          <cell r="D4685" t="str">
            <v>ALP10125</v>
          </cell>
          <cell r="E4685" t="str">
            <v>ATT.EL.ALP10/16 PN10/16 DN125</v>
          </cell>
        </row>
        <row r="4686">
          <cell r="D4686" t="str">
            <v>ALP10150</v>
          </cell>
          <cell r="E4686" t="str">
            <v>ATT.EL.ALP10/16 PN10/16 DN150</v>
          </cell>
        </row>
        <row r="4687">
          <cell r="D4687" t="str">
            <v>ALP10200</v>
          </cell>
          <cell r="E4687" t="str">
            <v>ATT.EL.ALP10/16 PN10/16 DN200</v>
          </cell>
        </row>
        <row r="4688">
          <cell r="D4688" t="str">
            <v>ALP10250</v>
          </cell>
          <cell r="E4688" t="str">
            <v>ATT.EL.ALP10/16 PN10/16 DN250</v>
          </cell>
        </row>
        <row r="4689">
          <cell r="D4689" t="str">
            <v>ALP10300</v>
          </cell>
          <cell r="E4689" t="str">
            <v>ATT.EL.ALP10/16 PN10/16 DN300</v>
          </cell>
        </row>
        <row r="4690">
          <cell r="D4690" t="str">
            <v>ALP10350</v>
          </cell>
          <cell r="E4690" t="str">
            <v>ATT.EL.ALP10/16 PN10/16 DN350</v>
          </cell>
        </row>
        <row r="4691">
          <cell r="D4691" t="str">
            <v>ALP10400</v>
          </cell>
          <cell r="E4691" t="str">
            <v>ATT.EL.ALP10/16 PN10/16 DN400</v>
          </cell>
        </row>
        <row r="4692">
          <cell r="D4692" t="str">
            <v>ALP10450</v>
          </cell>
          <cell r="E4692" t="str">
            <v>ATT.EL.ALP10/16 PN10/16 DN450</v>
          </cell>
        </row>
        <row r="4693">
          <cell r="D4693" t="str">
            <v>ALP10500</v>
          </cell>
          <cell r="E4693" t="str">
            <v>ATT.EL.ALP10/16 PN10/16 DN500</v>
          </cell>
        </row>
        <row r="4694">
          <cell r="D4694" t="str">
            <v>ALP10600</v>
          </cell>
          <cell r="E4694" t="str">
            <v>ATT.EL.ALP10/16 PN10/16 DN600</v>
          </cell>
        </row>
        <row r="4695">
          <cell r="D4695" t="str">
            <v>ALP10700</v>
          </cell>
          <cell r="E4695" t="str">
            <v>ATT.EL.ALP10/16 PN10/16 DN700</v>
          </cell>
        </row>
        <row r="4696">
          <cell r="D4696" t="str">
            <v>ALP10800</v>
          </cell>
          <cell r="E4696" t="str">
            <v>ATT.EL.ALP10/16 PN10/16 DN800</v>
          </cell>
        </row>
        <row r="4697">
          <cell r="D4697" t="str">
            <v>ALP10900</v>
          </cell>
          <cell r="E4697" t="str">
            <v>ATT.EL.ALP10/16 PN10/16 DN900</v>
          </cell>
        </row>
        <row r="4698">
          <cell r="D4698" t="str">
            <v>ALP11000</v>
          </cell>
          <cell r="E4698" t="str">
            <v>ATT.EL.ALP10/16 PN10/16 DN1000</v>
          </cell>
        </row>
        <row r="4699">
          <cell r="D4699" t="str">
            <v>ALP20080</v>
          </cell>
          <cell r="E4699" t="str">
            <v>ATT. EL. ALP25 PN25 DN80</v>
          </cell>
        </row>
        <row r="4700">
          <cell r="D4700" t="str">
            <v>ALP20100</v>
          </cell>
          <cell r="E4700" t="str">
            <v>ATT. EL. ALP25 PN25 DN100</v>
          </cell>
        </row>
        <row r="4701">
          <cell r="D4701" t="str">
            <v>ALP20125</v>
          </cell>
          <cell r="E4701" t="str">
            <v>ATT. EL. ALP25 PN25 DN125</v>
          </cell>
        </row>
        <row r="4702">
          <cell r="D4702" t="str">
            <v>ALP20150</v>
          </cell>
          <cell r="E4702" t="str">
            <v>ATT. EL. ALP25 PN25 DN150</v>
          </cell>
        </row>
        <row r="4703">
          <cell r="D4703" t="str">
            <v>ALP20200</v>
          </cell>
          <cell r="E4703" t="str">
            <v>ATT. EL. ALP25 PN25 DN200</v>
          </cell>
        </row>
        <row r="4704">
          <cell r="D4704" t="str">
            <v>ALP20250</v>
          </cell>
          <cell r="E4704" t="str">
            <v>ATT. EL. ALP25 PN25 DN250</v>
          </cell>
        </row>
        <row r="4705">
          <cell r="D4705" t="str">
            <v>ALP20300</v>
          </cell>
          <cell r="E4705" t="str">
            <v>ATT. EL. ALP25 PN25 DN300</v>
          </cell>
        </row>
        <row r="4706">
          <cell r="D4706" t="str">
            <v>ALP20350</v>
          </cell>
          <cell r="E4706" t="str">
            <v>ATT. EL. ALP25 PN25 DN350</v>
          </cell>
        </row>
        <row r="4707">
          <cell r="D4707" t="str">
            <v>ALP20400</v>
          </cell>
          <cell r="E4707" t="str">
            <v>ATT. EL. ALP25 PN25 DN400</v>
          </cell>
        </row>
        <row r="4708">
          <cell r="D4708" t="str">
            <v>ALP20450</v>
          </cell>
          <cell r="E4708" t="str">
            <v>ATT. EL. ALP25 PN25 DN450</v>
          </cell>
        </row>
        <row r="4709">
          <cell r="D4709" t="str">
            <v>ALP20500</v>
          </cell>
          <cell r="E4709" t="str">
            <v>ATT. EL. ALP25 PN25 DN500</v>
          </cell>
        </row>
        <row r="4710">
          <cell r="D4710" t="str">
            <v>ALP20600</v>
          </cell>
          <cell r="E4710" t="str">
            <v>ATT. EL. ALP25 PN25 DN600</v>
          </cell>
        </row>
        <row r="4711">
          <cell r="D4711" t="str">
            <v>ALP20700</v>
          </cell>
          <cell r="E4711" t="str">
            <v>ATT. EL. ALP25 PN25 DN700</v>
          </cell>
        </row>
        <row r="4712">
          <cell r="D4712" t="str">
            <v>ALP20800</v>
          </cell>
          <cell r="E4712" t="str">
            <v>ATT. EL. ALP25 PN25 DN800</v>
          </cell>
        </row>
        <row r="4713">
          <cell r="D4713" t="str">
            <v>ALP20900</v>
          </cell>
          <cell r="E4713" t="str">
            <v>ATT. EL. ALP25 PN25 DN900</v>
          </cell>
        </row>
        <row r="4714">
          <cell r="D4714" t="str">
            <v>ALP21000</v>
          </cell>
          <cell r="E4714" t="str">
            <v>ATT. EL. ALP25 PN25 DN1000</v>
          </cell>
        </row>
        <row r="4715">
          <cell r="D4715" t="str">
            <v>ALP40080</v>
          </cell>
          <cell r="E4715" t="str">
            <v>ATT. EL. ALP40 PN40 DN80</v>
          </cell>
        </row>
        <row r="4716">
          <cell r="D4716" t="str">
            <v>ALP40100</v>
          </cell>
          <cell r="E4716" t="str">
            <v>ATT. EL. ALP40 PN40 DN100</v>
          </cell>
        </row>
        <row r="4717">
          <cell r="D4717" t="str">
            <v>ALP40125</v>
          </cell>
          <cell r="E4717" t="str">
            <v>ATT. EL. ALP40 PN40 DN125</v>
          </cell>
        </row>
        <row r="4718">
          <cell r="D4718" t="str">
            <v>ALP40150</v>
          </cell>
          <cell r="E4718" t="str">
            <v>ATT. EL. ALP40 PN40 DN150</v>
          </cell>
        </row>
        <row r="4719">
          <cell r="D4719" t="str">
            <v>ALP40200</v>
          </cell>
          <cell r="E4719" t="str">
            <v>ATT. EL. ALP40 PN40 DN200</v>
          </cell>
        </row>
        <row r="4720">
          <cell r="D4720" t="str">
            <v>ALP40250</v>
          </cell>
          <cell r="E4720" t="str">
            <v>ATT. EL. ALP40 PN40 DN250</v>
          </cell>
        </row>
        <row r="4721">
          <cell r="D4721" t="str">
            <v>ALP40300</v>
          </cell>
          <cell r="E4721" t="str">
            <v>ATT. EL. ALP40 PN40 DN300</v>
          </cell>
        </row>
        <row r="4722">
          <cell r="D4722" t="str">
            <v>ALP40350</v>
          </cell>
          <cell r="E4722" t="str">
            <v>ATT. EL. ALP40 PN40 DN350</v>
          </cell>
        </row>
        <row r="4723">
          <cell r="D4723" t="str">
            <v>ALP40400</v>
          </cell>
          <cell r="E4723" t="str">
            <v>ATT. EL. ALP40 PN40 DN400</v>
          </cell>
        </row>
        <row r="4724">
          <cell r="D4724" t="str">
            <v>ALP40450</v>
          </cell>
          <cell r="E4724" t="str">
            <v>ATT. EL. ALP40 PN40 DN450</v>
          </cell>
        </row>
        <row r="4725">
          <cell r="D4725" t="str">
            <v>ALP40500</v>
          </cell>
          <cell r="E4725" t="str">
            <v>ATT. EL. ALP40 PN40 DN500</v>
          </cell>
        </row>
        <row r="4726">
          <cell r="D4726" t="str">
            <v>ALP40600</v>
          </cell>
          <cell r="E4726" t="str">
            <v>ATT. EL. ALP40 PN40 DN600</v>
          </cell>
        </row>
        <row r="4727">
          <cell r="D4727" t="str">
            <v>ALP40700</v>
          </cell>
          <cell r="E4727" t="str">
            <v>ATT. EL. ALP40 PN40 DN700</v>
          </cell>
        </row>
        <row r="4728">
          <cell r="D4728" t="str">
            <v>ALP40800</v>
          </cell>
          <cell r="E4728" t="str">
            <v>ATT. EL. ALP40 PN40 DN800</v>
          </cell>
        </row>
        <row r="4729">
          <cell r="D4729" t="str">
            <v>ALP40900</v>
          </cell>
          <cell r="E4729" t="str">
            <v>ATT. EL. ALP40 PN40 DN900</v>
          </cell>
        </row>
        <row r="4730">
          <cell r="D4730" t="str">
            <v>ALP41000</v>
          </cell>
          <cell r="E4730" t="str">
            <v>ATT. EL. ALP40 PN40 DN1000</v>
          </cell>
        </row>
        <row r="4731">
          <cell r="D4731" t="str">
            <v>ALR10080</v>
          </cell>
          <cell r="E4731" t="str">
            <v>ATT.EL.SAR.ALR1 PN10/16 DN80</v>
          </cell>
        </row>
        <row r="4732">
          <cell r="D4732" t="str">
            <v>ALR10100</v>
          </cell>
          <cell r="E4732" t="str">
            <v>ATT.EL.SAR.ALR1 PN10/16 DN100</v>
          </cell>
        </row>
        <row r="4733">
          <cell r="D4733" t="str">
            <v>ALR10125</v>
          </cell>
          <cell r="E4733" t="str">
            <v>ATT.EL.SAR.ALR1 PN10/16 DN125</v>
          </cell>
        </row>
        <row r="4734">
          <cell r="D4734" t="str">
            <v>ALR10150</v>
          </cell>
          <cell r="E4734" t="str">
            <v>ATT.EL.SAR.ALR1 PN10/16 DN150</v>
          </cell>
        </row>
        <row r="4735">
          <cell r="D4735" t="str">
            <v>ALR10200</v>
          </cell>
          <cell r="E4735" t="str">
            <v>ATT.EL.SAR.ALR1 PN10/16 DN200</v>
          </cell>
        </row>
        <row r="4736">
          <cell r="D4736" t="str">
            <v>ALR10250</v>
          </cell>
          <cell r="E4736" t="str">
            <v>ATT.EL.SAR.ALR1 PN10/16 DN250</v>
          </cell>
        </row>
        <row r="4737">
          <cell r="D4737" t="str">
            <v>ALR10300</v>
          </cell>
          <cell r="E4737" t="str">
            <v>ATT.EL.SAR.ALR1 PN10/16 DN300</v>
          </cell>
        </row>
        <row r="4738">
          <cell r="D4738" t="str">
            <v>ALR10350</v>
          </cell>
          <cell r="E4738" t="str">
            <v>ATT.EL.SAR.ALR1 PN10/16 DN350</v>
          </cell>
        </row>
        <row r="4739">
          <cell r="D4739" t="str">
            <v>ALR10400</v>
          </cell>
          <cell r="E4739" t="str">
            <v>ATT.EL.SAR.ALR1 PN10/16 DN400</v>
          </cell>
        </row>
        <row r="4740">
          <cell r="D4740" t="str">
            <v>ALR10450</v>
          </cell>
          <cell r="E4740" t="str">
            <v>ATT.EL.SAR.ALR1 PN10/16 DN450</v>
          </cell>
        </row>
        <row r="4741">
          <cell r="D4741" t="str">
            <v>ALR10500</v>
          </cell>
          <cell r="E4741" t="str">
            <v>ATT.EL.SAR.ALR1 PN10/16 DN500</v>
          </cell>
        </row>
        <row r="4742">
          <cell r="D4742" t="str">
            <v>ALR10600</v>
          </cell>
          <cell r="E4742" t="str">
            <v>ATT.EL.SAR.ALR1 PN10/16 DN600</v>
          </cell>
        </row>
        <row r="4743">
          <cell r="D4743" t="str">
            <v>ALR10700</v>
          </cell>
          <cell r="E4743" t="str">
            <v>ATT.EL.SAR.ALR1 PN10/16 DN700</v>
          </cell>
        </row>
        <row r="4744">
          <cell r="D4744" t="str">
            <v>ALR10800</v>
          </cell>
          <cell r="E4744" t="str">
            <v>ATT.EL.SAR.ALR1 PN10/16 DN800</v>
          </cell>
        </row>
        <row r="4745">
          <cell r="D4745" t="str">
            <v>ALR10900</v>
          </cell>
          <cell r="E4745" t="str">
            <v>ATT.EL.SAR.ALR1 PN10/16 DN900</v>
          </cell>
        </row>
        <row r="4746">
          <cell r="D4746" t="str">
            <v>ALR11000</v>
          </cell>
          <cell r="E4746" t="str">
            <v>ATT.EL.SAR.ALR1 PN10/16 DN1000</v>
          </cell>
        </row>
        <row r="4747">
          <cell r="D4747" t="str">
            <v>ALR20080</v>
          </cell>
          <cell r="E4747" t="str">
            <v>ATT. EL. SAR. ALR2 PN25 DN80</v>
          </cell>
        </row>
        <row r="4748">
          <cell r="D4748" t="str">
            <v>ALR20100</v>
          </cell>
          <cell r="E4748" t="str">
            <v>ATT. EL. SAR. ALR2 PN25 DN100</v>
          </cell>
        </row>
        <row r="4749">
          <cell r="D4749" t="str">
            <v>ALR20125</v>
          </cell>
          <cell r="E4749" t="str">
            <v>ATT. EL. SAR. ALR2 PN25 DN125</v>
          </cell>
        </row>
        <row r="4750">
          <cell r="D4750" t="str">
            <v>ALR20150</v>
          </cell>
          <cell r="E4750" t="str">
            <v>ATT. EL. SAR. ALR2 PN25 DN150</v>
          </cell>
        </row>
        <row r="4751">
          <cell r="D4751" t="str">
            <v>ALR20200</v>
          </cell>
          <cell r="E4751" t="str">
            <v>ATT. EL. SAR. ALR2 PN25 DN200</v>
          </cell>
        </row>
        <row r="4752">
          <cell r="D4752" t="str">
            <v>ALR20250</v>
          </cell>
          <cell r="E4752" t="str">
            <v>ATT. EL. SAR. ALR2 PN25 DN250</v>
          </cell>
        </row>
        <row r="4753">
          <cell r="D4753" t="str">
            <v>ALR20300</v>
          </cell>
          <cell r="E4753" t="str">
            <v>ATT. EL. SAR. ALR2 PN25 DN300</v>
          </cell>
        </row>
        <row r="4754">
          <cell r="D4754" t="str">
            <v>ALR20350</v>
          </cell>
          <cell r="E4754" t="str">
            <v>ATT. EL. SAR. ALR2 PN25 DN350</v>
          </cell>
        </row>
        <row r="4755">
          <cell r="D4755" t="str">
            <v>ALR20400</v>
          </cell>
          <cell r="E4755" t="str">
            <v>ATT. EL. SAR. ALR2 PN25 DN400</v>
          </cell>
        </row>
        <row r="4756">
          <cell r="D4756" t="str">
            <v>ALR20450</v>
          </cell>
          <cell r="E4756" t="str">
            <v>ATT. EL. SAR. ALR2 PN25 DN450</v>
          </cell>
        </row>
        <row r="4757">
          <cell r="D4757" t="str">
            <v>ALR20500</v>
          </cell>
          <cell r="E4757" t="str">
            <v>ATT. EL. SAR. ALR2 PN25 DN500</v>
          </cell>
        </row>
        <row r="4758">
          <cell r="D4758" t="str">
            <v>ALR20600</v>
          </cell>
          <cell r="E4758" t="str">
            <v>ATT. EL. SAR. ALR2 PN25 DN600</v>
          </cell>
        </row>
        <row r="4759">
          <cell r="D4759" t="str">
            <v>ALR20700</v>
          </cell>
          <cell r="E4759" t="str">
            <v>ATT. EL. SAR. ALR2 PN25 DN700</v>
          </cell>
        </row>
        <row r="4760">
          <cell r="D4760" t="str">
            <v>ALR20800</v>
          </cell>
          <cell r="E4760" t="str">
            <v>ATT. EL. SAR. ALR2 PN25 DN800</v>
          </cell>
        </row>
        <row r="4761">
          <cell r="D4761" t="str">
            <v>ALR20900</v>
          </cell>
          <cell r="E4761" t="str">
            <v>ATT. EL. SAR. ALR2 PN25 DN900</v>
          </cell>
        </row>
        <row r="4762">
          <cell r="D4762" t="str">
            <v>ALR21000</v>
          </cell>
          <cell r="E4762" t="str">
            <v>ATT. EL. SAR. ALR2 PN25 DN1000</v>
          </cell>
        </row>
        <row r="4763">
          <cell r="D4763" t="str">
            <v>ALR40080</v>
          </cell>
          <cell r="E4763" t="str">
            <v>ATT. EL. SAR. ALR4 PN40 DN80</v>
          </cell>
        </row>
        <row r="4764">
          <cell r="D4764" t="str">
            <v>ALR40100</v>
          </cell>
          <cell r="E4764" t="str">
            <v>ATT. EL. SAR. ALR4 PN40 DN100</v>
          </cell>
        </row>
        <row r="4765">
          <cell r="D4765" t="str">
            <v>ALR40125</v>
          </cell>
          <cell r="E4765" t="str">
            <v>ATT. EL. SAR. ALR4 PN40 DN125</v>
          </cell>
        </row>
        <row r="4766">
          <cell r="D4766" t="str">
            <v>ALR40150</v>
          </cell>
          <cell r="E4766" t="str">
            <v>ATT. EL. SAR. ALR4 PN40 DN150</v>
          </cell>
        </row>
        <row r="4767">
          <cell r="D4767" t="str">
            <v>ALR40200</v>
          </cell>
          <cell r="E4767" t="str">
            <v>ATT. EL. SAR. ALR4 PN40 DN200</v>
          </cell>
        </row>
        <row r="4768">
          <cell r="D4768" t="str">
            <v>ALR40250</v>
          </cell>
          <cell r="E4768" t="str">
            <v>ATT. EL. SAR. ALR4 PN40 DN250</v>
          </cell>
        </row>
        <row r="4769">
          <cell r="D4769" t="str">
            <v>ALR40300</v>
          </cell>
          <cell r="E4769" t="str">
            <v>ATT. EL. SAR. ALR4 PN40 DN300</v>
          </cell>
        </row>
        <row r="4770">
          <cell r="D4770" t="str">
            <v>ALR40350</v>
          </cell>
          <cell r="E4770" t="str">
            <v>ATT. EL. SAR. ALR4 PN40 DN350</v>
          </cell>
        </row>
        <row r="4771">
          <cell r="D4771" t="str">
            <v>ALR40400</v>
          </cell>
          <cell r="E4771" t="str">
            <v>ATT. EL. SAR. ALR4 PN40 DN400</v>
          </cell>
        </row>
        <row r="4772">
          <cell r="D4772" t="str">
            <v>ALR40450</v>
          </cell>
          <cell r="E4772" t="str">
            <v>ATT. EL. SAR. ALR4 PN40 DN450</v>
          </cell>
        </row>
        <row r="4773">
          <cell r="D4773" t="str">
            <v>ALR40500</v>
          </cell>
          <cell r="E4773" t="str">
            <v>ATT. EL. SAR. ALR4 PN40 DN500</v>
          </cell>
        </row>
        <row r="4774">
          <cell r="D4774" t="str">
            <v>ALR40600</v>
          </cell>
          <cell r="E4774" t="str">
            <v>ATT. EL. SAR. ALR4 PN40 DN600</v>
          </cell>
        </row>
        <row r="4775">
          <cell r="D4775" t="str">
            <v>ALR40700</v>
          </cell>
          <cell r="E4775" t="str">
            <v>ATT. EL. SAR. ALR4 PN40 DN700</v>
          </cell>
        </row>
        <row r="4776">
          <cell r="D4776" t="str">
            <v>ALR40800</v>
          </cell>
          <cell r="E4776" t="str">
            <v>ATT. EL. SAR. ALR4 PN40 DN800</v>
          </cell>
        </row>
        <row r="4777">
          <cell r="D4777" t="str">
            <v>ALR40900</v>
          </cell>
          <cell r="E4777" t="str">
            <v>ATT. EL. SAR. ALR4 PN40 DN900</v>
          </cell>
        </row>
        <row r="4778">
          <cell r="D4778" t="str">
            <v>ALR41000</v>
          </cell>
          <cell r="E4778" t="str">
            <v>ATT. EL. SAR. ALR4 PN40 DN1000</v>
          </cell>
        </row>
        <row r="4779">
          <cell r="D4779" t="str">
            <v>AM100100</v>
          </cell>
          <cell r="E4779" t="str">
            <v>ATT. EL. AM10 PN10 DN100</v>
          </cell>
        </row>
        <row r="4780">
          <cell r="D4780" t="str">
            <v>AM100125</v>
          </cell>
          <cell r="E4780" t="str">
            <v>ATT. EL. AM10 PN10 DN125</v>
          </cell>
        </row>
        <row r="4781">
          <cell r="D4781" t="str">
            <v>AM100150</v>
          </cell>
          <cell r="E4781" t="str">
            <v>ATT. EL. AM10 PN10 DN150</v>
          </cell>
        </row>
        <row r="4782">
          <cell r="D4782" t="str">
            <v>AM100200</v>
          </cell>
          <cell r="E4782" t="str">
            <v>ATT. EL. AM10 PN10 DN200</v>
          </cell>
        </row>
        <row r="4783">
          <cell r="D4783" t="str">
            <v>AM100250</v>
          </cell>
          <cell r="E4783" t="str">
            <v>ATT. EL. AM10 PN10 DN250</v>
          </cell>
        </row>
        <row r="4784">
          <cell r="D4784" t="str">
            <v>AM100300</v>
          </cell>
          <cell r="E4784" t="str">
            <v>ATT. EL. AM10 PN10 DN300</v>
          </cell>
        </row>
        <row r="4785">
          <cell r="D4785" t="str">
            <v>AM100350</v>
          </cell>
          <cell r="E4785" t="str">
            <v>ATT. EL. AM10 PN10 DN350</v>
          </cell>
        </row>
        <row r="4786">
          <cell r="D4786" t="str">
            <v>AM100400</v>
          </cell>
          <cell r="E4786" t="str">
            <v>ATT. EL. AM10 PN10 DN400</v>
          </cell>
        </row>
        <row r="4787">
          <cell r="D4787" t="str">
            <v>AM100450</v>
          </cell>
          <cell r="E4787" t="str">
            <v>ATT. EL. AM10 PN10 DN450</v>
          </cell>
        </row>
        <row r="4788">
          <cell r="D4788" t="str">
            <v>AM100500</v>
          </cell>
          <cell r="E4788" t="str">
            <v>ATT. EL. AM10 PN10 DN500</v>
          </cell>
        </row>
        <row r="4789">
          <cell r="D4789" t="str">
            <v>AM100600</v>
          </cell>
          <cell r="E4789" t="str">
            <v>ATT. EL. AM10 PN10 DN600</v>
          </cell>
        </row>
        <row r="4790">
          <cell r="D4790" t="str">
            <v>AM100700</v>
          </cell>
          <cell r="E4790" t="str">
            <v>ATT. EL. AM10 PN10 DN700</v>
          </cell>
        </row>
        <row r="4791">
          <cell r="D4791" t="str">
            <v>AM100800</v>
          </cell>
          <cell r="E4791" t="str">
            <v>ATT. EL. AM10 PN10 DN800</v>
          </cell>
        </row>
        <row r="4792">
          <cell r="D4792" t="str">
            <v>AM100900</v>
          </cell>
          <cell r="E4792" t="str">
            <v>ATT. EL. AM10 PN10 DN900</v>
          </cell>
        </row>
        <row r="4793">
          <cell r="D4793" t="str">
            <v>AM101000</v>
          </cell>
          <cell r="E4793" t="str">
            <v>ATT. EL. AM10 PN10 DN1000</v>
          </cell>
        </row>
        <row r="4794">
          <cell r="D4794" t="str">
            <v>AM101100</v>
          </cell>
          <cell r="E4794" t="str">
            <v>ATT. EL. AM10 PN10 DN1100</v>
          </cell>
        </row>
        <row r="4795">
          <cell r="D4795" t="str">
            <v>AM101200</v>
          </cell>
          <cell r="E4795" t="str">
            <v>ATT. EL. AM10 PN10 DN1200</v>
          </cell>
        </row>
        <row r="4796">
          <cell r="D4796" t="str">
            <v>AM101300</v>
          </cell>
          <cell r="E4796" t="str">
            <v>ATT. EL. AM10 PN10 DN1300</v>
          </cell>
        </row>
        <row r="4797">
          <cell r="D4797" t="str">
            <v>AM101400</v>
          </cell>
          <cell r="E4797" t="str">
            <v>ATT. EL. AM10 PN10 DN1400</v>
          </cell>
        </row>
        <row r="4798">
          <cell r="D4798" t="str">
            <v>AM101500</v>
          </cell>
          <cell r="E4798" t="str">
            <v>ATT. EL. AM10 PN10 DN1500</v>
          </cell>
        </row>
        <row r="4799">
          <cell r="D4799" t="str">
            <v>AM101600</v>
          </cell>
          <cell r="E4799" t="str">
            <v>ATT. EL. AM10 PN10 DN1600</v>
          </cell>
        </row>
        <row r="4800">
          <cell r="D4800" t="str">
            <v>AM101700</v>
          </cell>
          <cell r="E4800" t="str">
            <v>ATT. EL. AM10 PN10 DN1700</v>
          </cell>
        </row>
        <row r="4801">
          <cell r="D4801" t="str">
            <v>AM101800</v>
          </cell>
          <cell r="E4801" t="str">
            <v>ATT. EL. AM10 PN10 DN1800</v>
          </cell>
        </row>
        <row r="4802">
          <cell r="D4802" t="str">
            <v>AM101900</v>
          </cell>
          <cell r="E4802" t="str">
            <v>ATT. EL. AM10 PN10 DN1900</v>
          </cell>
        </row>
        <row r="4803">
          <cell r="D4803" t="str">
            <v>AM102000</v>
          </cell>
          <cell r="E4803" t="str">
            <v>ATT. EL. AM10 PN10 DN2000</v>
          </cell>
        </row>
        <row r="4804">
          <cell r="D4804" t="str">
            <v>AM160100</v>
          </cell>
          <cell r="E4804" t="str">
            <v>ATT. EL. AM16 PN16 DN100</v>
          </cell>
        </row>
        <row r="4805">
          <cell r="D4805" t="str">
            <v>AM160125</v>
          </cell>
          <cell r="E4805" t="str">
            <v>ATT. EL. AM16 PN16 DN125</v>
          </cell>
        </row>
        <row r="4806">
          <cell r="D4806" t="str">
            <v>AM160150</v>
          </cell>
          <cell r="E4806" t="str">
            <v>ATT. EL. AM16 PN16 DN150</v>
          </cell>
        </row>
        <row r="4807">
          <cell r="D4807" t="str">
            <v>AM160200</v>
          </cell>
          <cell r="E4807" t="str">
            <v>ATT. EL. AM16 PN16 DN200</v>
          </cell>
        </row>
        <row r="4808">
          <cell r="D4808" t="str">
            <v>AM160250</v>
          </cell>
          <cell r="E4808" t="str">
            <v>ATT. EL. AM16 PN16 DN250</v>
          </cell>
        </row>
        <row r="4809">
          <cell r="D4809" t="str">
            <v>AM160300</v>
          </cell>
          <cell r="E4809" t="str">
            <v>ATT. EL. AM16 PN16 DN300</v>
          </cell>
        </row>
        <row r="4810">
          <cell r="D4810" t="str">
            <v>AM160350</v>
          </cell>
          <cell r="E4810" t="str">
            <v>ATT. EL. AM16 PN16 DN350</v>
          </cell>
        </row>
        <row r="4811">
          <cell r="D4811" t="str">
            <v>AM160400</v>
          </cell>
          <cell r="E4811" t="str">
            <v>ATT. EL. AM16 PN16 DN400</v>
          </cell>
        </row>
        <row r="4812">
          <cell r="D4812" t="str">
            <v>AM160450</v>
          </cell>
          <cell r="E4812" t="str">
            <v>ATT. EL. AM16 PN16 DN450</v>
          </cell>
        </row>
        <row r="4813">
          <cell r="D4813" t="str">
            <v>AM160500</v>
          </cell>
          <cell r="E4813" t="str">
            <v>ATT. EL. AM16 PN16 DN500</v>
          </cell>
        </row>
        <row r="4814">
          <cell r="D4814" t="str">
            <v>AM160600</v>
          </cell>
          <cell r="E4814" t="str">
            <v>ATT. EL. AM16 PN16 DN600</v>
          </cell>
        </row>
        <row r="4815">
          <cell r="D4815" t="str">
            <v>AM160700</v>
          </cell>
          <cell r="E4815" t="str">
            <v>ATT. EL. AM16 PN16 DN700</v>
          </cell>
        </row>
        <row r="4816">
          <cell r="D4816" t="str">
            <v>AM160800</v>
          </cell>
          <cell r="E4816" t="str">
            <v>ATT. EL. AM16 PN16 DN800</v>
          </cell>
        </row>
        <row r="4817">
          <cell r="D4817" t="str">
            <v>AM160900</v>
          </cell>
          <cell r="E4817" t="str">
            <v>ATT. EL. AM16 PN16 DN900</v>
          </cell>
        </row>
        <row r="4818">
          <cell r="D4818" t="str">
            <v>AM161000</v>
          </cell>
          <cell r="E4818" t="str">
            <v>ATT. EL. AM16 PN16 DN1000</v>
          </cell>
        </row>
        <row r="4819">
          <cell r="D4819" t="str">
            <v>AM161100</v>
          </cell>
          <cell r="E4819" t="str">
            <v>ATT. EL. AM16 PN16 DN1100</v>
          </cell>
        </row>
        <row r="4820">
          <cell r="D4820" t="str">
            <v>AM161200</v>
          </cell>
          <cell r="E4820" t="str">
            <v>ATT. EL. AM16 PN16 DN1200</v>
          </cell>
        </row>
        <row r="4821">
          <cell r="D4821" t="str">
            <v>AM161300</v>
          </cell>
          <cell r="E4821" t="str">
            <v>ATT. EL. AM16 PN16 DN1300</v>
          </cell>
        </row>
        <row r="4822">
          <cell r="D4822" t="str">
            <v>AM161400</v>
          </cell>
          <cell r="E4822" t="str">
            <v>ATT. EL. AM16 PN16 DN1400</v>
          </cell>
        </row>
        <row r="4823">
          <cell r="D4823" t="str">
            <v>AM161500</v>
          </cell>
          <cell r="E4823" t="str">
            <v>ATT. EL. AM16 PN16 DN1500</v>
          </cell>
        </row>
        <row r="4824">
          <cell r="D4824" t="str">
            <v>AM161600</v>
          </cell>
          <cell r="E4824" t="str">
            <v>ATT. EL. AM16 PN16 DN1600</v>
          </cell>
        </row>
        <row r="4825">
          <cell r="D4825" t="str">
            <v>AM161700</v>
          </cell>
          <cell r="E4825" t="str">
            <v>ATT. EL. AM16 PN16 DN1700</v>
          </cell>
        </row>
        <row r="4826">
          <cell r="D4826" t="str">
            <v>AM161800</v>
          </cell>
          <cell r="E4826" t="str">
            <v>ATT. EL. AM16 PN16 DN1800</v>
          </cell>
        </row>
        <row r="4827">
          <cell r="D4827" t="str">
            <v>AM161900</v>
          </cell>
          <cell r="E4827" t="str">
            <v>ATT. EL. AM16 PN16 DN1900</v>
          </cell>
        </row>
        <row r="4828">
          <cell r="D4828" t="str">
            <v>AM162000</v>
          </cell>
          <cell r="E4828" t="str">
            <v>ATT. EL. AM16 PN16 DN2000</v>
          </cell>
        </row>
        <row r="4829">
          <cell r="D4829" t="str">
            <v>AM250100</v>
          </cell>
          <cell r="E4829" t="str">
            <v>ATT. EL. AM25 PN25 DN100</v>
          </cell>
        </row>
        <row r="4830">
          <cell r="D4830" t="str">
            <v>AM250125</v>
          </cell>
          <cell r="E4830" t="str">
            <v>ATT. EL. AM25 PN25 DN125</v>
          </cell>
        </row>
        <row r="4831">
          <cell r="D4831" t="str">
            <v>AM250150</v>
          </cell>
          <cell r="E4831" t="str">
            <v>ATT. EL. AM25 PN25 DN150</v>
          </cell>
        </row>
        <row r="4832">
          <cell r="D4832" t="str">
            <v>AM250200</v>
          </cell>
          <cell r="E4832" t="str">
            <v>ATT. EL. AM25 PN25 DN200</v>
          </cell>
        </row>
        <row r="4833">
          <cell r="D4833" t="str">
            <v>AM250250</v>
          </cell>
          <cell r="E4833" t="str">
            <v>ATT. EL. AM25 PN25 DN250</v>
          </cell>
        </row>
        <row r="4834">
          <cell r="D4834" t="str">
            <v>AM250300</v>
          </cell>
          <cell r="E4834" t="str">
            <v>ATT. EL. AM25 PN25 DN300</v>
          </cell>
        </row>
        <row r="4835">
          <cell r="D4835" t="str">
            <v>AM250350</v>
          </cell>
          <cell r="E4835" t="str">
            <v>ATT. EL. AM25 PN25 DN350</v>
          </cell>
        </row>
        <row r="4836">
          <cell r="D4836" t="str">
            <v>AM250400</v>
          </cell>
          <cell r="E4836" t="str">
            <v>ATT. EL. AM25 PN25 DN400</v>
          </cell>
        </row>
        <row r="4837">
          <cell r="D4837" t="str">
            <v>AM250450</v>
          </cell>
          <cell r="E4837" t="str">
            <v>ATT. EL. AM25 PN25 DN450</v>
          </cell>
        </row>
        <row r="4838">
          <cell r="D4838" t="str">
            <v>AM250500</v>
          </cell>
          <cell r="E4838" t="str">
            <v>ATT. EL. AM25 PN25 DN500</v>
          </cell>
        </row>
        <row r="4839">
          <cell r="D4839" t="str">
            <v>AM250600</v>
          </cell>
          <cell r="E4839" t="str">
            <v>ATT. EL. AM25 PN25 DN600</v>
          </cell>
        </row>
        <row r="4840">
          <cell r="D4840" t="str">
            <v>AM250700</v>
          </cell>
          <cell r="E4840" t="str">
            <v>ATT. EL. AM25 PN25 DN700</v>
          </cell>
        </row>
        <row r="4841">
          <cell r="D4841" t="str">
            <v>AM250800</v>
          </cell>
          <cell r="E4841" t="str">
            <v>ATT. EL. AM25 PN25 DN800</v>
          </cell>
        </row>
        <row r="4842">
          <cell r="D4842" t="str">
            <v>APRDA0010040</v>
          </cell>
          <cell r="E4842" t="str">
            <v>PRED. MOTORE EL.   A001 DN40</v>
          </cell>
        </row>
        <row r="4843">
          <cell r="D4843" t="str">
            <v>APRDA0010050</v>
          </cell>
          <cell r="E4843" t="str">
            <v>PRED. MOTORE EL.   A001 DN50</v>
          </cell>
        </row>
        <row r="4844">
          <cell r="D4844" t="str">
            <v>APRDA0010065</v>
          </cell>
          <cell r="E4844" t="str">
            <v>PRED. MOTORE EL.   A001 DN65</v>
          </cell>
        </row>
        <row r="4845">
          <cell r="D4845" t="str">
            <v>APRDA0010080</v>
          </cell>
          <cell r="E4845" t="str">
            <v>PRED. MOTORE EL.   A001 DN80</v>
          </cell>
        </row>
        <row r="4846">
          <cell r="D4846" t="str">
            <v>APRDA0010100</v>
          </cell>
          <cell r="E4846" t="str">
            <v>PRED. MOTORE EL.   A001 DN100</v>
          </cell>
        </row>
        <row r="4847">
          <cell r="D4847" t="str">
            <v>APRDA0010125</v>
          </cell>
          <cell r="E4847" t="str">
            <v>PRED. MOTORE EL.   A001 DN125</v>
          </cell>
        </row>
        <row r="4848">
          <cell r="D4848" t="str">
            <v>APRDA0010150</v>
          </cell>
          <cell r="E4848" t="str">
            <v>PRED. MOTORE EL.   A001 DN150</v>
          </cell>
        </row>
        <row r="4849">
          <cell r="D4849" t="str">
            <v>APRDA0010200</v>
          </cell>
          <cell r="E4849" t="str">
            <v>PRED. MOTORE EL.   A001 DN200</v>
          </cell>
        </row>
        <row r="4850">
          <cell r="D4850" t="str">
            <v>APRDA0020040</v>
          </cell>
          <cell r="E4850" t="str">
            <v>PRED. MOTORE EL.   A002 DN40</v>
          </cell>
        </row>
        <row r="4851">
          <cell r="D4851" t="str">
            <v>APRDA0020050</v>
          </cell>
          <cell r="E4851" t="str">
            <v>PRED. MOTORE EL.   A002 DN50</v>
          </cell>
        </row>
        <row r="4852">
          <cell r="D4852" t="str">
            <v>APRDA0020065</v>
          </cell>
          <cell r="E4852" t="str">
            <v>PRED. MOTORE EL.   A002 DN65</v>
          </cell>
        </row>
        <row r="4853">
          <cell r="D4853" t="str">
            <v>APRDA0020080</v>
          </cell>
          <cell r="E4853" t="str">
            <v>PRED. MOTORE EL.   A002 DN80</v>
          </cell>
        </row>
        <row r="4854">
          <cell r="D4854" t="str">
            <v>APRDA0020100</v>
          </cell>
          <cell r="E4854" t="str">
            <v>PRED. MOTORE EL.   A002 DN100</v>
          </cell>
        </row>
        <row r="4855">
          <cell r="D4855" t="str">
            <v>APRDA0020125</v>
          </cell>
          <cell r="E4855" t="str">
            <v>PRED. MOTORE EL.   A002 DN125</v>
          </cell>
        </row>
        <row r="4856">
          <cell r="D4856" t="str">
            <v>APRDA0020150</v>
          </cell>
          <cell r="E4856" t="str">
            <v>PRED. MOTORE EL.   A002 DN150</v>
          </cell>
        </row>
        <row r="4857">
          <cell r="D4857" t="str">
            <v>APRDA0020200</v>
          </cell>
          <cell r="E4857" t="str">
            <v>PRED. MOTORE EL.   A002 DN200</v>
          </cell>
        </row>
        <row r="4858">
          <cell r="D4858" t="str">
            <v>APRDA0020250</v>
          </cell>
          <cell r="E4858" t="str">
            <v>PRED. MOTORE EL.   A002 DN250</v>
          </cell>
        </row>
        <row r="4859">
          <cell r="D4859" t="str">
            <v>APRDA0020300</v>
          </cell>
          <cell r="E4859" t="str">
            <v>PRED. MOTORE EL.   A002 DN300</v>
          </cell>
        </row>
        <row r="4860">
          <cell r="D4860" t="str">
            <v>APRDA0020350</v>
          </cell>
          <cell r="E4860" t="str">
            <v>PRED. MOTORE EL.   A002 DN350</v>
          </cell>
        </row>
        <row r="4861">
          <cell r="D4861" t="str">
            <v>APRDA0020400</v>
          </cell>
          <cell r="E4861" t="str">
            <v>PRED. MOTORE EL.   A002 DN400</v>
          </cell>
        </row>
        <row r="4862">
          <cell r="D4862" t="str">
            <v>APRDA0020500</v>
          </cell>
          <cell r="E4862" t="str">
            <v>PRED. MOTORE EL.   A002 DN500</v>
          </cell>
        </row>
        <row r="4863">
          <cell r="D4863" t="str">
            <v>APRDA0020600</v>
          </cell>
          <cell r="E4863" t="str">
            <v>PRED. MOTORE EL.   A002 DN600</v>
          </cell>
        </row>
        <row r="4864">
          <cell r="D4864" t="str">
            <v>APRDA0020700</v>
          </cell>
          <cell r="E4864" t="str">
            <v>PRED. MOTORE EL.   A002 DN700</v>
          </cell>
        </row>
        <row r="4865">
          <cell r="D4865" t="str">
            <v>APRDA0020800</v>
          </cell>
          <cell r="E4865" t="str">
            <v>PRED. MOTORE EL.   A002 DN800</v>
          </cell>
        </row>
        <row r="4866">
          <cell r="D4866" t="str">
            <v>APRDA0020900</v>
          </cell>
          <cell r="E4866" t="str">
            <v>PRED. MOTORE EL.   A002 DN900</v>
          </cell>
        </row>
        <row r="4867">
          <cell r="D4867" t="str">
            <v>APRDA0021000</v>
          </cell>
          <cell r="E4867" t="str">
            <v>PRED. MOTORE EL.   A002 DN1000</v>
          </cell>
        </row>
        <row r="4868">
          <cell r="D4868" t="str">
            <v>APRDA0030040</v>
          </cell>
          <cell r="E4868" t="str">
            <v>PRED. MOTORE EL.   A003 DN40</v>
          </cell>
        </row>
        <row r="4869">
          <cell r="D4869" t="str">
            <v>APRDA0030050</v>
          </cell>
          <cell r="E4869" t="str">
            <v>PRED. MOTORE EL.   A003 DN50</v>
          </cell>
        </row>
        <row r="4870">
          <cell r="D4870" t="str">
            <v>APRDA0030065</v>
          </cell>
          <cell r="E4870" t="str">
            <v>PRED. MOTORE EL.   A003 DN65</v>
          </cell>
        </row>
        <row r="4871">
          <cell r="D4871" t="str">
            <v>APRDA0030080</v>
          </cell>
          <cell r="E4871" t="str">
            <v>PRED. MOTORE EL.   A003 DN80</v>
          </cell>
        </row>
        <row r="4872">
          <cell r="D4872" t="str">
            <v>APRDA0030100</v>
          </cell>
          <cell r="E4872" t="str">
            <v>PRED. MOTORE EL.   A003 DN100</v>
          </cell>
        </row>
        <row r="4873">
          <cell r="D4873" t="str">
            <v>APRDA0030125</v>
          </cell>
          <cell r="E4873" t="str">
            <v>PRED. MOTORE EL.   A003 DN125</v>
          </cell>
        </row>
        <row r="4874">
          <cell r="D4874" t="str">
            <v>APRDA0030150</v>
          </cell>
          <cell r="E4874" t="str">
            <v>PRED. MOTORE EL.   A003 DN150</v>
          </cell>
        </row>
        <row r="4875">
          <cell r="D4875" t="str">
            <v>APRDA0030200</v>
          </cell>
          <cell r="E4875" t="str">
            <v>PRED. MOTORE EL.   A003 DN200</v>
          </cell>
        </row>
        <row r="4876">
          <cell r="D4876" t="str">
            <v>APRDA0030250</v>
          </cell>
          <cell r="E4876" t="str">
            <v>PRED. MOTORE EL.   A003 DN250</v>
          </cell>
        </row>
        <row r="4877">
          <cell r="D4877" t="str">
            <v>APRDA0030300</v>
          </cell>
          <cell r="E4877" t="str">
            <v>PRED. MOTORE EL.   A003 DN300</v>
          </cell>
        </row>
        <row r="4878">
          <cell r="D4878" t="str">
            <v>APRDA0030350</v>
          </cell>
          <cell r="E4878" t="str">
            <v>PRED. MOTORE EL.   A003 DN350</v>
          </cell>
        </row>
        <row r="4879">
          <cell r="D4879" t="str">
            <v>APRDA0030400</v>
          </cell>
          <cell r="E4879" t="str">
            <v>PRED. MOTORE EL.   A003 DN400</v>
          </cell>
        </row>
        <row r="4880">
          <cell r="D4880" t="str">
            <v>APRDA0030450</v>
          </cell>
          <cell r="E4880" t="str">
            <v>PRED. MOTORE EL.   A003 DN450</v>
          </cell>
        </row>
        <row r="4881">
          <cell r="D4881" t="str">
            <v>APRDA0030500</v>
          </cell>
          <cell r="E4881" t="str">
            <v>PRED. MOTORE EL.   A003 DN500</v>
          </cell>
        </row>
        <row r="4882">
          <cell r="D4882" t="str">
            <v>APRDA0030600</v>
          </cell>
          <cell r="E4882" t="str">
            <v>PRED. MOTORE EL.   A003 DN600</v>
          </cell>
        </row>
        <row r="4883">
          <cell r="D4883" t="str">
            <v>APRDA0030700</v>
          </cell>
          <cell r="E4883" t="str">
            <v>PRED. MOTORE EL.   A003 DN700</v>
          </cell>
        </row>
        <row r="4884">
          <cell r="D4884" t="str">
            <v>APRDA0030800</v>
          </cell>
          <cell r="E4884" t="str">
            <v>PRED. MOTORE EL.   A003 DN800</v>
          </cell>
        </row>
        <row r="4885">
          <cell r="D4885" t="str">
            <v>APRDA0040040</v>
          </cell>
          <cell r="E4885" t="str">
            <v>PRED. MOTORE EL.   A004 DN40</v>
          </cell>
        </row>
        <row r="4886">
          <cell r="D4886" t="str">
            <v>APRDA0040050</v>
          </cell>
          <cell r="E4886" t="str">
            <v>PRED. MOTORE EL.   A004 DN50</v>
          </cell>
        </row>
        <row r="4887">
          <cell r="D4887" t="str">
            <v>APRDA0040065</v>
          </cell>
          <cell r="E4887" t="str">
            <v>PRED. MOTORE EL.   A004 DN65</v>
          </cell>
        </row>
        <row r="4888">
          <cell r="D4888" t="str">
            <v>APRDA0040080</v>
          </cell>
          <cell r="E4888" t="str">
            <v>PRED. MOTORE EL.   A004 DN80</v>
          </cell>
        </row>
        <row r="4889">
          <cell r="D4889" t="str">
            <v>APRDA0040100</v>
          </cell>
          <cell r="E4889" t="str">
            <v>PRED. MOTORE EL.   A004 DN100</v>
          </cell>
        </row>
        <row r="4890">
          <cell r="D4890" t="str">
            <v>APRDA0040125</v>
          </cell>
          <cell r="E4890" t="str">
            <v>PRED. MOTORE EL.   A004 DN125</v>
          </cell>
        </row>
        <row r="4891">
          <cell r="D4891" t="str">
            <v>APRDA0040150</v>
          </cell>
          <cell r="E4891" t="str">
            <v>PRED. MOTORE EL.   A004 DN150</v>
          </cell>
        </row>
        <row r="4892">
          <cell r="D4892" t="str">
            <v>APRDA0040200</v>
          </cell>
          <cell r="E4892" t="str">
            <v>PRED. MOTORE EL.   A004 DN200</v>
          </cell>
        </row>
        <row r="4893">
          <cell r="D4893" t="str">
            <v>APRDA0040250</v>
          </cell>
          <cell r="E4893" t="str">
            <v>PRED. MOTORE EL.   A004 DN250</v>
          </cell>
        </row>
        <row r="4894">
          <cell r="D4894" t="str">
            <v>APRDA0040300</v>
          </cell>
          <cell r="E4894" t="str">
            <v>PRED. MOTORE EL.   A004 DN300</v>
          </cell>
        </row>
        <row r="4895">
          <cell r="D4895" t="str">
            <v>APRDA0040350</v>
          </cell>
          <cell r="E4895" t="str">
            <v>PRED. MOTORE EL.   A004 DN350</v>
          </cell>
        </row>
        <row r="4896">
          <cell r="D4896" t="str">
            <v>APRDA0040400</v>
          </cell>
          <cell r="E4896" t="str">
            <v>PRED. MOTORE EL.   A004 DN400</v>
          </cell>
        </row>
        <row r="4897">
          <cell r="D4897" t="str">
            <v>APRDA0040450</v>
          </cell>
          <cell r="E4897" t="str">
            <v>PRED. MOTORE EL.   A004 DN450</v>
          </cell>
        </row>
        <row r="4898">
          <cell r="D4898" t="str">
            <v>APRDA0040500</v>
          </cell>
          <cell r="E4898" t="str">
            <v>PRED. MOTORE EL.   A004 DN500</v>
          </cell>
        </row>
        <row r="4899">
          <cell r="D4899" t="str">
            <v>APRDA0040600</v>
          </cell>
          <cell r="E4899" t="str">
            <v>PRED. MOTORE EL.   A004 DN600</v>
          </cell>
        </row>
        <row r="4900">
          <cell r="D4900" t="str">
            <v>APRDA0040700</v>
          </cell>
          <cell r="E4900" t="str">
            <v>PRED. MOTORE EL.   A004 DN700</v>
          </cell>
        </row>
        <row r="4901">
          <cell r="D4901" t="str">
            <v>APRDA0040800</v>
          </cell>
          <cell r="E4901" t="str">
            <v>PRED. MOTORE EL.   A004 DN800</v>
          </cell>
        </row>
        <row r="4902">
          <cell r="D4902" t="str">
            <v>APRDA0050040</v>
          </cell>
          <cell r="E4902" t="str">
            <v>PRED. MOTORE EL.   A005 DN40</v>
          </cell>
        </row>
        <row r="4903">
          <cell r="D4903" t="str">
            <v>APRDA0050050</v>
          </cell>
          <cell r="E4903" t="str">
            <v>PRED. MOTORE EL.   A005 DN50</v>
          </cell>
        </row>
        <row r="4904">
          <cell r="D4904" t="str">
            <v>APRDA0050065</v>
          </cell>
          <cell r="E4904" t="str">
            <v>PRED. MOTORE EL.   A005 DN65</v>
          </cell>
        </row>
        <row r="4905">
          <cell r="D4905" t="str">
            <v>APRDA0050080</v>
          </cell>
          <cell r="E4905" t="str">
            <v>PRED. MOTORE EL.   A005 DN80</v>
          </cell>
        </row>
        <row r="4906">
          <cell r="D4906" t="str">
            <v>APRDA0050100</v>
          </cell>
          <cell r="E4906" t="str">
            <v>PRED. MOTORE EL.   A005 DN100</v>
          </cell>
        </row>
        <row r="4907">
          <cell r="D4907" t="str">
            <v>APRDA0050125</v>
          </cell>
          <cell r="E4907" t="str">
            <v>PRED. MOTORE EL.   A005 DN125</v>
          </cell>
        </row>
        <row r="4908">
          <cell r="D4908" t="str">
            <v>APRDA0050150</v>
          </cell>
          <cell r="E4908" t="str">
            <v>PRED. MOTORE EL.   A005 DN150</v>
          </cell>
        </row>
        <row r="4909">
          <cell r="D4909" t="str">
            <v>APRDA0050200</v>
          </cell>
          <cell r="E4909" t="str">
            <v>PRED. MOTORE EL.   A005 DN200</v>
          </cell>
        </row>
        <row r="4910">
          <cell r="D4910" t="str">
            <v>APRDA0050250</v>
          </cell>
          <cell r="E4910" t="str">
            <v>PRED. MOTORE EL.   A005 DN250</v>
          </cell>
        </row>
        <row r="4911">
          <cell r="D4911" t="str">
            <v>APRDA0050300</v>
          </cell>
          <cell r="E4911" t="str">
            <v>PRED. MOTORE EL.   A005 DN300</v>
          </cell>
        </row>
        <row r="4912">
          <cell r="D4912" t="str">
            <v>APRDA0050350</v>
          </cell>
          <cell r="E4912" t="str">
            <v>PRED. MOTORE EL.   A005 DN350</v>
          </cell>
        </row>
        <row r="4913">
          <cell r="D4913" t="str">
            <v>APRDA0050400</v>
          </cell>
          <cell r="E4913" t="str">
            <v>PRED. MOTORE EL.   A005 DN400</v>
          </cell>
        </row>
        <row r="4914">
          <cell r="D4914" t="str">
            <v>APRDA0050500</v>
          </cell>
          <cell r="E4914" t="str">
            <v>PRED. MOTORE EL.   A005 DN500</v>
          </cell>
        </row>
        <row r="4915">
          <cell r="D4915" t="str">
            <v>APRDA0050600</v>
          </cell>
          <cell r="E4915" t="str">
            <v>PRED. MOTORE EL.   A005 DN600</v>
          </cell>
        </row>
        <row r="4916">
          <cell r="D4916" t="str">
            <v>APRDA0060040</v>
          </cell>
          <cell r="E4916" t="str">
            <v>PRED. MOTORE EL.   A006 DN40</v>
          </cell>
        </row>
        <row r="4917">
          <cell r="D4917" t="str">
            <v>APRDA0060050</v>
          </cell>
          <cell r="E4917" t="str">
            <v>PRED. MOTORE EL.   A006 DN50</v>
          </cell>
        </row>
        <row r="4918">
          <cell r="D4918" t="str">
            <v>APRDA0060065</v>
          </cell>
          <cell r="E4918" t="str">
            <v>PRED. MOTORE EL.   A006 DN65</v>
          </cell>
        </row>
        <row r="4919">
          <cell r="D4919" t="str">
            <v>APRDA0060080</v>
          </cell>
          <cell r="E4919" t="str">
            <v>PRED. MOTORE EL.   A006 DN80</v>
          </cell>
        </row>
        <row r="4920">
          <cell r="D4920" t="str">
            <v>APRDA0060100</v>
          </cell>
          <cell r="E4920" t="str">
            <v>PRED. MOTORE EL.   A006 DN100</v>
          </cell>
        </row>
        <row r="4921">
          <cell r="D4921" t="str">
            <v>APRDA0060125</v>
          </cell>
          <cell r="E4921" t="str">
            <v>PRED. MOTORE EL.   A006 DN125</v>
          </cell>
        </row>
        <row r="4922">
          <cell r="D4922" t="str">
            <v>APRDA0060150</v>
          </cell>
          <cell r="E4922" t="str">
            <v>PRED. MOTORE EL.   A006 DN150</v>
          </cell>
        </row>
        <row r="4923">
          <cell r="D4923" t="str">
            <v>APRDA0060200</v>
          </cell>
          <cell r="E4923" t="str">
            <v>PRED. MOTORE EL.   A006 DN200</v>
          </cell>
        </row>
        <row r="4924">
          <cell r="D4924" t="str">
            <v>APRDA0060250</v>
          </cell>
          <cell r="E4924" t="str">
            <v>PRED. MOTORE EL.   A006 DN250</v>
          </cell>
        </row>
        <row r="4925">
          <cell r="D4925" t="str">
            <v>APRDA0060300</v>
          </cell>
          <cell r="E4925" t="str">
            <v>PRED. MOTORE EL.   A006 DN300</v>
          </cell>
        </row>
        <row r="4926">
          <cell r="D4926" t="str">
            <v>APRDA0060350</v>
          </cell>
          <cell r="E4926" t="str">
            <v>PRED. MOTORE EL.   A006 DN350</v>
          </cell>
        </row>
        <row r="4927">
          <cell r="D4927" t="str">
            <v>APRDA0060400</v>
          </cell>
          <cell r="E4927" t="str">
            <v>PRED. MOTORE EL.   A006 DN400</v>
          </cell>
        </row>
        <row r="4928">
          <cell r="D4928" t="str">
            <v>APRDA0060500</v>
          </cell>
          <cell r="E4928" t="str">
            <v>PRED. MOTORE EL.   A006 DN500</v>
          </cell>
        </row>
        <row r="4929">
          <cell r="D4929" t="str">
            <v>APRDA0060600</v>
          </cell>
          <cell r="E4929" t="str">
            <v>PRED. MOTORE EL.   A006 DN600</v>
          </cell>
        </row>
        <row r="4930">
          <cell r="D4930" t="str">
            <v>APRDA0200040</v>
          </cell>
          <cell r="E4930" t="str">
            <v>PRED. MOTORE EL.   A020 DN40</v>
          </cell>
        </row>
        <row r="4931">
          <cell r="D4931" t="str">
            <v>APRDA0200050</v>
          </cell>
          <cell r="E4931" t="str">
            <v>PRED. MOTORE EL.   A020 DN50</v>
          </cell>
        </row>
        <row r="4932">
          <cell r="D4932" t="str">
            <v>APRDA0200065</v>
          </cell>
          <cell r="E4932" t="str">
            <v>PRED. MOTORE EL.   A020 DN65</v>
          </cell>
        </row>
        <row r="4933">
          <cell r="D4933" t="str">
            <v>APRDA0200080</v>
          </cell>
          <cell r="E4933" t="str">
            <v>PRED. MOTORE EL.   A020 DN80</v>
          </cell>
        </row>
        <row r="4934">
          <cell r="D4934" t="str">
            <v>APRDA0200100</v>
          </cell>
          <cell r="E4934" t="str">
            <v>PRED. MOTORE EL.   A020 DN100</v>
          </cell>
        </row>
        <row r="4935">
          <cell r="D4935" t="str">
            <v>APRDA0200125</v>
          </cell>
          <cell r="E4935" t="str">
            <v>PRED. MOTORE EL.   A020 DN125</v>
          </cell>
        </row>
        <row r="4936">
          <cell r="D4936" t="str">
            <v>APRDA0200150</v>
          </cell>
          <cell r="E4936" t="str">
            <v>PRED. MOTORE EL.   A020 DN150</v>
          </cell>
        </row>
        <row r="4937">
          <cell r="D4937" t="str">
            <v>APRDA0200200</v>
          </cell>
          <cell r="E4937" t="str">
            <v>PRED. MOTORE EL.   A020 DN200</v>
          </cell>
        </row>
        <row r="4938">
          <cell r="D4938" t="str">
            <v>APRDA0200250</v>
          </cell>
          <cell r="E4938" t="str">
            <v>PRED. MOTORE EL.   A020 DN250</v>
          </cell>
        </row>
        <row r="4939">
          <cell r="D4939" t="str">
            <v>APRDA0200300</v>
          </cell>
          <cell r="E4939" t="str">
            <v>PRED. MOTORE EL.   A020 DN300</v>
          </cell>
        </row>
        <row r="4940">
          <cell r="D4940" t="str">
            <v>APRDA0210040</v>
          </cell>
          <cell r="E4940" t="str">
            <v>PRED. MOTORE EL.   A021 DN40</v>
          </cell>
        </row>
        <row r="4941">
          <cell r="D4941" t="str">
            <v>APRDA0210050</v>
          </cell>
          <cell r="E4941" t="str">
            <v>PRED. MOTORE EL.   A021 DN50</v>
          </cell>
        </row>
        <row r="4942">
          <cell r="D4942" t="str">
            <v>APRDA0210065</v>
          </cell>
          <cell r="E4942" t="str">
            <v>PRED. MOTORE EL.   A021 DN65</v>
          </cell>
        </row>
        <row r="4943">
          <cell r="D4943" t="str">
            <v>APRDA0210080</v>
          </cell>
          <cell r="E4943" t="str">
            <v>PRED. MOTORE EL.   A021 DN80</v>
          </cell>
        </row>
        <row r="4944">
          <cell r="D4944" t="str">
            <v>APRDA0210100</v>
          </cell>
          <cell r="E4944" t="str">
            <v>PRED. MOTORE EL.   A021 DN100</v>
          </cell>
        </row>
        <row r="4945">
          <cell r="D4945" t="str">
            <v>APRDA0210125</v>
          </cell>
          <cell r="E4945" t="str">
            <v>PRED. MOTORE EL.   A021 DN125</v>
          </cell>
        </row>
        <row r="4946">
          <cell r="D4946" t="str">
            <v>APRDA0210150</v>
          </cell>
          <cell r="E4946" t="str">
            <v>PRED. MOTORE EL.   A021 DN150</v>
          </cell>
        </row>
        <row r="4947">
          <cell r="D4947" t="str">
            <v>APRDA0210200</v>
          </cell>
          <cell r="E4947" t="str">
            <v>PRED. MOTORE EL.   A021 DN200</v>
          </cell>
        </row>
        <row r="4948">
          <cell r="D4948" t="str">
            <v>APRDA0210250</v>
          </cell>
          <cell r="E4948" t="str">
            <v>PRED. MOTORE EL.   A021 DN250</v>
          </cell>
        </row>
        <row r="4949">
          <cell r="D4949" t="str">
            <v>APRDA0210300</v>
          </cell>
          <cell r="E4949" t="str">
            <v>PRED. MOTORE EL.   A021 DN300</v>
          </cell>
        </row>
        <row r="4950">
          <cell r="D4950" t="str">
            <v>APRDA0220040</v>
          </cell>
          <cell r="E4950" t="str">
            <v>PRED. MOTORE EL.   A022 DN40</v>
          </cell>
        </row>
        <row r="4951">
          <cell r="D4951" t="str">
            <v>APRDA0220050</v>
          </cell>
          <cell r="E4951" t="str">
            <v>PRED. MOTORE EL.   A022 DN50</v>
          </cell>
        </row>
        <row r="4952">
          <cell r="D4952" t="str">
            <v>APRDA0220065</v>
          </cell>
          <cell r="E4952" t="str">
            <v>PRED. MOTORE EL.   A022 DN65</v>
          </cell>
        </row>
        <row r="4953">
          <cell r="D4953" t="str">
            <v>APRDA0220080</v>
          </cell>
          <cell r="E4953" t="str">
            <v>PRED. MOTORE EL.   A022 DN80</v>
          </cell>
        </row>
        <row r="4954">
          <cell r="D4954" t="str">
            <v>APRDA0220100</v>
          </cell>
          <cell r="E4954" t="str">
            <v>PRED. MOTORE EL.   A022 DN100</v>
          </cell>
        </row>
        <row r="4955">
          <cell r="D4955" t="str">
            <v>APRDA0220125</v>
          </cell>
          <cell r="E4955" t="str">
            <v>PRED. MOTORE EL.   A022 DN125</v>
          </cell>
        </row>
        <row r="4956">
          <cell r="D4956" t="str">
            <v>APRDA0220150</v>
          </cell>
          <cell r="E4956" t="str">
            <v>PRED. MOTORE EL.   A022 DN150</v>
          </cell>
        </row>
        <row r="4957">
          <cell r="D4957" t="str">
            <v>APRDA0220200</v>
          </cell>
          <cell r="E4957" t="str">
            <v>PRED. MOTORE EL.   A022 DN200</v>
          </cell>
        </row>
        <row r="4958">
          <cell r="D4958" t="str">
            <v>APRDA0220250</v>
          </cell>
          <cell r="E4958" t="str">
            <v>PRED. MOTORE EL.   A022 DN250</v>
          </cell>
        </row>
        <row r="4959">
          <cell r="D4959" t="str">
            <v>APRDA0220300</v>
          </cell>
          <cell r="E4959" t="str">
            <v>PRED. MOTORE EL.   A022 DN300</v>
          </cell>
        </row>
        <row r="4960">
          <cell r="D4960" t="str">
            <v>APRDA0230040</v>
          </cell>
          <cell r="E4960" t="str">
            <v>PRED. MOTORE EL.   A023 DN40</v>
          </cell>
        </row>
        <row r="4961">
          <cell r="D4961" t="str">
            <v>APRDA0230050</v>
          </cell>
          <cell r="E4961" t="str">
            <v>PRED. MOTORE EL.   A023 DN50</v>
          </cell>
        </row>
        <row r="4962">
          <cell r="D4962" t="str">
            <v>APRDA0230065</v>
          </cell>
          <cell r="E4962" t="str">
            <v>PRED. MOTORE EL.   A023 DN65</v>
          </cell>
        </row>
        <row r="4963">
          <cell r="D4963" t="str">
            <v>APRDA0230080</v>
          </cell>
          <cell r="E4963" t="str">
            <v>PRED. MOTORE EL.   A023 DN80</v>
          </cell>
        </row>
        <row r="4964">
          <cell r="D4964" t="str">
            <v>APRDA0230100</v>
          </cell>
          <cell r="E4964" t="str">
            <v>PRED. MOTORE EL.   A023 DN100</v>
          </cell>
        </row>
        <row r="4965">
          <cell r="D4965" t="str">
            <v>APRDA0230125</v>
          </cell>
          <cell r="E4965" t="str">
            <v>PRED. MOTORE EL.   A023 DN125</v>
          </cell>
        </row>
        <row r="4966">
          <cell r="D4966" t="str">
            <v>APRDA0230150</v>
          </cell>
          <cell r="E4966" t="str">
            <v>PRED. MOTORE EL.   A023 DN150</v>
          </cell>
        </row>
        <row r="4967">
          <cell r="D4967" t="str">
            <v>APRDA0230200</v>
          </cell>
          <cell r="E4967" t="str">
            <v>PRED. MOTORE EL.   A023 DN200</v>
          </cell>
        </row>
        <row r="4968">
          <cell r="D4968" t="str">
            <v>APRDA0230250</v>
          </cell>
          <cell r="E4968" t="str">
            <v>PRED. MOTORE EL.   A023 DN250</v>
          </cell>
        </row>
        <row r="4969">
          <cell r="D4969" t="str">
            <v>APRDA0230300</v>
          </cell>
          <cell r="E4969" t="str">
            <v>PRED. MOTORE EL.   A023 DN300</v>
          </cell>
        </row>
        <row r="4970">
          <cell r="D4970" t="str">
            <v>APRDA02E0040</v>
          </cell>
          <cell r="E4970" t="str">
            <v>PRED. MOTORE EL.   A02E DN40</v>
          </cell>
        </row>
        <row r="4971">
          <cell r="D4971" t="str">
            <v>APRDA02E0050</v>
          </cell>
          <cell r="E4971" t="str">
            <v>PRED. MOTORE EL.   A02E DN50</v>
          </cell>
        </row>
        <row r="4972">
          <cell r="D4972" t="str">
            <v>APRDA02E0065</v>
          </cell>
          <cell r="E4972" t="str">
            <v>PRED. MOTORE EL.   A02E DN65</v>
          </cell>
        </row>
        <row r="4973">
          <cell r="D4973" t="str">
            <v>APRDA02E0080</v>
          </cell>
          <cell r="E4973" t="str">
            <v>PRED. MOTORE EL.   A02E DN80</v>
          </cell>
        </row>
        <row r="4974">
          <cell r="D4974" t="str">
            <v>APRDA02E0100</v>
          </cell>
          <cell r="E4974" t="str">
            <v>PRED. MOTORE EL.   A02E DN100</v>
          </cell>
        </row>
        <row r="4975">
          <cell r="D4975" t="str">
            <v>APRDA02E0125</v>
          </cell>
          <cell r="E4975" t="str">
            <v>PRED. MOTORE EL.   A02E DN125</v>
          </cell>
        </row>
        <row r="4976">
          <cell r="D4976" t="str">
            <v>APRDA02E0150</v>
          </cell>
          <cell r="E4976" t="str">
            <v>PRED. MOTORE EL.   A02E DN150</v>
          </cell>
        </row>
        <row r="4977">
          <cell r="D4977" t="str">
            <v>APRDA02E0200</v>
          </cell>
          <cell r="E4977" t="str">
            <v>PRED. MOTORE EL.   A02E DN200</v>
          </cell>
        </row>
        <row r="4978">
          <cell r="D4978" t="str">
            <v>APRDA02E0250</v>
          </cell>
          <cell r="E4978" t="str">
            <v>PRED. MOTORE EL.   A02E DN250</v>
          </cell>
        </row>
        <row r="4979">
          <cell r="D4979" t="str">
            <v>APRDA02E0300</v>
          </cell>
          <cell r="E4979" t="str">
            <v>PRED. MOTORE EL.   A02E DN300</v>
          </cell>
        </row>
        <row r="4980">
          <cell r="D4980" t="str">
            <v>APRDA0300050</v>
          </cell>
          <cell r="E4980" t="str">
            <v>PRED. MOTORE EL.   A030 DN50</v>
          </cell>
        </row>
        <row r="4981">
          <cell r="D4981" t="str">
            <v>APRDA0300065</v>
          </cell>
          <cell r="E4981" t="str">
            <v>PRED. MOTORE EL.   A030 DN65</v>
          </cell>
        </row>
        <row r="4982">
          <cell r="D4982" t="str">
            <v>APRDA0300080</v>
          </cell>
          <cell r="E4982" t="str">
            <v>PRED. MOTORE EL.   A030 DN80</v>
          </cell>
        </row>
        <row r="4983">
          <cell r="D4983" t="str">
            <v>APRDA0300100</v>
          </cell>
          <cell r="E4983" t="str">
            <v>PRED. MOTORE EL.   A030 DN100</v>
          </cell>
        </row>
        <row r="4984">
          <cell r="D4984" t="str">
            <v>APRDA0300125</v>
          </cell>
          <cell r="E4984" t="str">
            <v>PRED. MOTORE EL.   A030 DN125</v>
          </cell>
        </row>
        <row r="4985">
          <cell r="D4985" t="str">
            <v>APRDA0300150</v>
          </cell>
          <cell r="E4985" t="str">
            <v>PRED. MOTORE EL.   A030 DN150</v>
          </cell>
        </row>
        <row r="4986">
          <cell r="D4986" t="str">
            <v>APRDA0300200</v>
          </cell>
          <cell r="E4986" t="str">
            <v>PRED. MOTORE EL.   A030 DN200</v>
          </cell>
        </row>
        <row r="4987">
          <cell r="D4987" t="str">
            <v>APRDA0300250</v>
          </cell>
          <cell r="E4987" t="str">
            <v>PRED. MOTORE EL.   A030 DN250</v>
          </cell>
        </row>
        <row r="4988">
          <cell r="D4988" t="str">
            <v>APRDA0300300</v>
          </cell>
          <cell r="E4988" t="str">
            <v>PRED. MOTORE EL.   A030 DN300</v>
          </cell>
        </row>
        <row r="4989">
          <cell r="D4989" t="str">
            <v>APRDA0300350</v>
          </cell>
          <cell r="E4989" t="str">
            <v>PRED. MOTORE EL.   A030 DN350</v>
          </cell>
        </row>
        <row r="4990">
          <cell r="D4990" t="str">
            <v>APRDA0300400</v>
          </cell>
          <cell r="E4990" t="str">
            <v>PRED. MOTORE EL.   A030 DN400</v>
          </cell>
        </row>
        <row r="4991">
          <cell r="D4991" t="str">
            <v>APRDA0300500</v>
          </cell>
          <cell r="E4991" t="str">
            <v>PRED. MOTORE EL.   A030 DN500</v>
          </cell>
        </row>
        <row r="4992">
          <cell r="D4992" t="str">
            <v>APRDA0300600</v>
          </cell>
          <cell r="E4992" t="str">
            <v>PRED. MOTORE EL.   A030 DN600</v>
          </cell>
        </row>
        <row r="4993">
          <cell r="D4993" t="str">
            <v>APRDA0300700</v>
          </cell>
          <cell r="E4993" t="str">
            <v>PRED. MOTORE EL.   A030 DN700</v>
          </cell>
        </row>
        <row r="4994">
          <cell r="D4994" t="str">
            <v>APRDA0300800</v>
          </cell>
          <cell r="E4994" t="str">
            <v>PRED. MOTORE EL.   A030 DN800</v>
          </cell>
        </row>
        <row r="4995">
          <cell r="D4995" t="str">
            <v>APRDA0320050</v>
          </cell>
          <cell r="E4995" t="str">
            <v>PRED. MOTORE EL.   A032 DN50</v>
          </cell>
        </row>
        <row r="4996">
          <cell r="D4996" t="str">
            <v>APRDA0320065</v>
          </cell>
          <cell r="E4996" t="str">
            <v>PRED. MOTORE EL.   A032 DN65</v>
          </cell>
        </row>
        <row r="4997">
          <cell r="D4997" t="str">
            <v>APRDA0320080</v>
          </cell>
          <cell r="E4997" t="str">
            <v>PRED. MOTORE EL.   A032 DN80</v>
          </cell>
        </row>
        <row r="4998">
          <cell r="D4998" t="str">
            <v>APRDA0320100</v>
          </cell>
          <cell r="E4998" t="str">
            <v>PRED. MOTORE EL.   A032 DN100</v>
          </cell>
        </row>
        <row r="4999">
          <cell r="D4999" t="str">
            <v>APRDA0320125</v>
          </cell>
          <cell r="E4999" t="str">
            <v>PRED. MOTORE EL.   A032 DN125</v>
          </cell>
        </row>
        <row r="5000">
          <cell r="D5000" t="str">
            <v>APRDA0320150</v>
          </cell>
          <cell r="E5000" t="str">
            <v>PRED. MOTORE EL.   A032 DN150</v>
          </cell>
        </row>
        <row r="5001">
          <cell r="D5001" t="str">
            <v>APRDA0320200</v>
          </cell>
          <cell r="E5001" t="str">
            <v>PRED. MOTORE EL.   A032 DN200</v>
          </cell>
        </row>
        <row r="5002">
          <cell r="D5002" t="str">
            <v>APRDA0320250</v>
          </cell>
          <cell r="E5002" t="str">
            <v>PRED. MOTORE EL.   A032 DN250</v>
          </cell>
        </row>
        <row r="5003">
          <cell r="D5003" t="str">
            <v>APRDA0320300</v>
          </cell>
          <cell r="E5003" t="str">
            <v>PRED. MOTORE EL.   A032 DN300</v>
          </cell>
        </row>
        <row r="5004">
          <cell r="D5004" t="str">
            <v>APRDA0320350</v>
          </cell>
          <cell r="E5004" t="str">
            <v>PRED. MOTORE EL.   A032 DN350</v>
          </cell>
        </row>
        <row r="5005">
          <cell r="D5005" t="str">
            <v>APRDA0320400</v>
          </cell>
          <cell r="E5005" t="str">
            <v>PRED. MOTORE EL.   A032 DN400</v>
          </cell>
        </row>
        <row r="5006">
          <cell r="D5006" t="str">
            <v>APRDA0320450</v>
          </cell>
          <cell r="E5006" t="str">
            <v>PRED. MOTORE EL.   A032 DN450</v>
          </cell>
        </row>
        <row r="5007">
          <cell r="D5007" t="str">
            <v>APRDA0320500</v>
          </cell>
          <cell r="E5007" t="str">
            <v>PRED. MOTORE EL.   A032 DN500</v>
          </cell>
        </row>
        <row r="5008">
          <cell r="D5008" t="str">
            <v>APRDA0320600</v>
          </cell>
          <cell r="E5008" t="str">
            <v>PRED. MOTORE EL.   A032 DN600</v>
          </cell>
        </row>
        <row r="5009">
          <cell r="D5009" t="str">
            <v>APRDA03E0040</v>
          </cell>
          <cell r="E5009" t="str">
            <v>PRED. MOTORE EL.   A03E DN40</v>
          </cell>
        </row>
        <row r="5010">
          <cell r="D5010" t="str">
            <v>APRDA03E0050</v>
          </cell>
          <cell r="E5010" t="str">
            <v>PRED. MOTORE EL.   A03E DN50</v>
          </cell>
        </row>
        <row r="5011">
          <cell r="D5011" t="str">
            <v>APRDA03E0065</v>
          </cell>
          <cell r="E5011" t="str">
            <v>PRED. MOTORE EL.   A03E DN65</v>
          </cell>
        </row>
        <row r="5012">
          <cell r="D5012" t="str">
            <v>APRDA03E0080</v>
          </cell>
          <cell r="E5012" t="str">
            <v>PRED. MOTORE EL.   A03E DN80</v>
          </cell>
        </row>
        <row r="5013">
          <cell r="D5013" t="str">
            <v>APRDA03E0100</v>
          </cell>
          <cell r="E5013" t="str">
            <v>PRED. MOTORE EL.   A03E DN100</v>
          </cell>
        </row>
        <row r="5014">
          <cell r="D5014" t="str">
            <v>APRDA03E0125</v>
          </cell>
          <cell r="E5014" t="str">
            <v>PRED. MOTORE EL.   A03E DN125</v>
          </cell>
        </row>
        <row r="5015">
          <cell r="D5015" t="str">
            <v>APRDA03E0150</v>
          </cell>
          <cell r="E5015" t="str">
            <v>PRED. MOTORE EL.   A03E DN150</v>
          </cell>
        </row>
        <row r="5016">
          <cell r="D5016" t="str">
            <v>APRDA03E0200</v>
          </cell>
          <cell r="E5016" t="str">
            <v>PRED. MOTORE EL.   A03E DN200</v>
          </cell>
        </row>
        <row r="5017">
          <cell r="D5017" t="str">
            <v>APRDA03E0250</v>
          </cell>
          <cell r="E5017" t="str">
            <v>PRED. MOTORE EL.   A03E DN250</v>
          </cell>
        </row>
        <row r="5018">
          <cell r="D5018" t="str">
            <v>APRDA03E0300</v>
          </cell>
          <cell r="E5018" t="str">
            <v>PRED. MOTORE EL.   A03E DN300</v>
          </cell>
        </row>
        <row r="5019">
          <cell r="D5019" t="str">
            <v>APRDA04E0040</v>
          </cell>
          <cell r="E5019" t="str">
            <v>PRED. MOTORE EL.   A04E DN40</v>
          </cell>
        </row>
        <row r="5020">
          <cell r="D5020" t="str">
            <v>APRDA04E0050</v>
          </cell>
          <cell r="E5020" t="str">
            <v>PRED. MOTORE EL.   A04E DN50</v>
          </cell>
        </row>
        <row r="5021">
          <cell r="D5021" t="str">
            <v>APRDA04E0065</v>
          </cell>
          <cell r="E5021" t="str">
            <v>PRED. MOTORE EL.   A04E DN65</v>
          </cell>
        </row>
        <row r="5022">
          <cell r="D5022" t="str">
            <v>APRDA04E0080</v>
          </cell>
          <cell r="E5022" t="str">
            <v>PRED. MOTORE EL.   A04E DN80</v>
          </cell>
        </row>
        <row r="5023">
          <cell r="D5023" t="str">
            <v>APRDA04E0100</v>
          </cell>
          <cell r="E5023" t="str">
            <v>PRED. MOTORE EL.   A04E DN100</v>
          </cell>
        </row>
        <row r="5024">
          <cell r="D5024" t="str">
            <v>APRDA04E0125</v>
          </cell>
          <cell r="E5024" t="str">
            <v>PRED. MOTORE EL.   A04E DN125</v>
          </cell>
        </row>
        <row r="5025">
          <cell r="D5025" t="str">
            <v>APRDA04E0150</v>
          </cell>
          <cell r="E5025" t="str">
            <v>PRED. MOTORE EL.   A04E DN150</v>
          </cell>
        </row>
        <row r="5026">
          <cell r="D5026" t="str">
            <v>APRDA04E0200</v>
          </cell>
          <cell r="E5026" t="str">
            <v>PRED. MOTORE EL.   A04E DN200</v>
          </cell>
        </row>
        <row r="5027">
          <cell r="D5027" t="str">
            <v>APRDA04E0250</v>
          </cell>
          <cell r="E5027" t="str">
            <v>PRED. MOTORE EL.   A04E DN250</v>
          </cell>
        </row>
        <row r="5028">
          <cell r="D5028" t="str">
            <v>APRDA04E0300</v>
          </cell>
          <cell r="E5028" t="str">
            <v>PRED. MOTORE EL.   A04E DN300</v>
          </cell>
        </row>
        <row r="5029">
          <cell r="D5029" t="str">
            <v>B0420015</v>
          </cell>
          <cell r="E5029" t="str">
            <v>VAL.GG25 F. AVV.RIT.PN16DN15</v>
          </cell>
        </row>
        <row r="5030">
          <cell r="D5030" t="str">
            <v>B0420020</v>
          </cell>
          <cell r="E5030" t="str">
            <v>VAL.GG25 F. AVV.RIT.PN16DN20</v>
          </cell>
        </row>
        <row r="5031">
          <cell r="D5031" t="str">
            <v>B0420025</v>
          </cell>
          <cell r="E5031" t="str">
            <v>VAL.GG25 F. AVV.RIT.PN16DN25</v>
          </cell>
        </row>
        <row r="5032">
          <cell r="D5032" t="str">
            <v>B0420032</v>
          </cell>
          <cell r="E5032" t="str">
            <v>VAL.GG25 F. AVV.RIT.PN16DN32</v>
          </cell>
        </row>
        <row r="5033">
          <cell r="D5033" t="str">
            <v>B0420040</v>
          </cell>
          <cell r="E5033" t="str">
            <v>VAL.GG25 F. AVV.RIT.PN16DN40</v>
          </cell>
        </row>
        <row r="5034">
          <cell r="D5034" t="str">
            <v>B0420050</v>
          </cell>
          <cell r="E5034" t="str">
            <v>VAL.GG25 F. AVV.RIT.PN16DN50</v>
          </cell>
        </row>
        <row r="5035">
          <cell r="D5035" t="str">
            <v>B0420065</v>
          </cell>
          <cell r="E5035" t="str">
            <v>VAL.GG25 F. AVV.RIT.PN16DN65</v>
          </cell>
        </row>
        <row r="5036">
          <cell r="D5036" t="str">
            <v>B0420080</v>
          </cell>
          <cell r="E5036" t="str">
            <v>VAL.GG25 F. AVV.RIT.PN16DN80</v>
          </cell>
        </row>
        <row r="5037">
          <cell r="D5037" t="str">
            <v>B0420100</v>
          </cell>
          <cell r="E5037" t="str">
            <v>VAL.GG25 F. AVV.RIT.PN16DN100</v>
          </cell>
        </row>
        <row r="5038">
          <cell r="D5038" t="str">
            <v>B0420125</v>
          </cell>
          <cell r="E5038" t="str">
            <v>VAL.GG25 F. AVV.RIT.PN16DN125</v>
          </cell>
        </row>
        <row r="5039">
          <cell r="D5039" t="str">
            <v>B0420150</v>
          </cell>
          <cell r="E5039" t="str">
            <v>VAL.GG25 F. AVV.RIT.PN16DN150</v>
          </cell>
        </row>
        <row r="5040">
          <cell r="D5040" t="str">
            <v>B0420200</v>
          </cell>
          <cell r="E5040" t="str">
            <v>VAL.GG25 F. AVV.RIT.PN16DN200</v>
          </cell>
        </row>
        <row r="5041">
          <cell r="D5041" t="str">
            <v>B0420250</v>
          </cell>
          <cell r="E5041" t="str">
            <v>VAL.GG25 F. AVV.RIT.PN16DN250</v>
          </cell>
        </row>
        <row r="5042">
          <cell r="D5042" t="str">
            <v>B0420300</v>
          </cell>
          <cell r="E5042" t="str">
            <v>VAL.GG25 F. AVV.RIT.PN16DN300</v>
          </cell>
        </row>
        <row r="5043">
          <cell r="D5043" t="str">
            <v>B0430015</v>
          </cell>
          <cell r="E5043" t="str">
            <v>VAL.GG25 F. AVV.ARR.PN16DN15</v>
          </cell>
        </row>
        <row r="5044">
          <cell r="D5044" t="str">
            <v>B0430020</v>
          </cell>
          <cell r="E5044" t="str">
            <v>VAL.GG25 F. AVV.ARR.PN16DN20</v>
          </cell>
        </row>
        <row r="5045">
          <cell r="D5045" t="str">
            <v>B0430025</v>
          </cell>
          <cell r="E5045" t="str">
            <v>VAL.GG25 F. AVV.ARR.PN16DN25</v>
          </cell>
        </row>
        <row r="5046">
          <cell r="D5046" t="str">
            <v>B0430032</v>
          </cell>
          <cell r="E5046" t="str">
            <v>VAL.GG25 F. AVV.ARR.PN16DN32</v>
          </cell>
        </row>
        <row r="5047">
          <cell r="D5047" t="str">
            <v>B0430040</v>
          </cell>
          <cell r="E5047" t="str">
            <v>VAL.GG25 F. AVV.ARR.PN16DN40</v>
          </cell>
        </row>
        <row r="5048">
          <cell r="D5048" t="str">
            <v>B0430050</v>
          </cell>
          <cell r="E5048" t="str">
            <v>VAL.GG25 F. AVV.ARR.PN16DN50</v>
          </cell>
        </row>
        <row r="5049">
          <cell r="D5049" t="str">
            <v>B0430065</v>
          </cell>
          <cell r="E5049" t="str">
            <v>VAL.GG25 F. AVV.ARR.PN16DN65</v>
          </cell>
        </row>
        <row r="5050">
          <cell r="D5050" t="str">
            <v>B0430080</v>
          </cell>
          <cell r="E5050" t="str">
            <v>VAL.GG25 F. AVV.ARR.PN16DN80</v>
          </cell>
        </row>
        <row r="5051">
          <cell r="D5051" t="str">
            <v>B0430100</v>
          </cell>
          <cell r="E5051" t="str">
            <v>VAL.GG25 F. AVV.ARR.PN16DN100</v>
          </cell>
        </row>
        <row r="5052">
          <cell r="D5052" t="str">
            <v>B0430125</v>
          </cell>
          <cell r="E5052" t="str">
            <v>VAL.GG25 F. AVV.ARR.PN16DN125</v>
          </cell>
        </row>
        <row r="5053">
          <cell r="D5053" t="str">
            <v>B0430150</v>
          </cell>
          <cell r="E5053" t="str">
            <v>VAL.GG25 F. AVV.ARR.PN16DN150</v>
          </cell>
        </row>
        <row r="5054">
          <cell r="D5054" t="str">
            <v>B0430200</v>
          </cell>
          <cell r="E5054" t="str">
            <v>VAL.GG25 F. AVV.ARR.PN16DN200</v>
          </cell>
        </row>
        <row r="5055">
          <cell r="D5055" t="str">
            <v>B0430250</v>
          </cell>
          <cell r="E5055" t="str">
            <v>VAL.GG25 F. AVV.ARR.PN16DN250</v>
          </cell>
        </row>
        <row r="5056">
          <cell r="D5056" t="str">
            <v>B0430300</v>
          </cell>
          <cell r="E5056" t="str">
            <v>VAL.GG25 F. AVV.ARR.PN16DN300</v>
          </cell>
        </row>
        <row r="5057">
          <cell r="D5057" t="str">
            <v>B0440015</v>
          </cell>
          <cell r="E5057" t="str">
            <v>VAL.GG25 F. AVV.REG.PN16DN15</v>
          </cell>
        </row>
        <row r="5058">
          <cell r="D5058" t="str">
            <v>B0440020</v>
          </cell>
          <cell r="E5058" t="str">
            <v>VAL.GG25 F. AVV.REG.PN16DN20</v>
          </cell>
        </row>
        <row r="5059">
          <cell r="D5059" t="str">
            <v>B0440025</v>
          </cell>
          <cell r="E5059" t="str">
            <v>VAL.GG25 F. AVV.REG.PN16DN25</v>
          </cell>
        </row>
        <row r="5060">
          <cell r="D5060" t="str">
            <v>B0440032</v>
          </cell>
          <cell r="E5060" t="str">
            <v>VAL.GG25 F. AVV.REG.PN16DN32</v>
          </cell>
        </row>
        <row r="5061">
          <cell r="D5061" t="str">
            <v>B0440040</v>
          </cell>
          <cell r="E5061" t="str">
            <v>VAL.GG25 F. AVV.REG.PN16DN40</v>
          </cell>
        </row>
        <row r="5062">
          <cell r="D5062" t="str">
            <v>B0440050</v>
          </cell>
          <cell r="E5062" t="str">
            <v>VAL.GG25 F. AVV.REG.PN16DN50</v>
          </cell>
        </row>
        <row r="5063">
          <cell r="D5063" t="str">
            <v>B0440065</v>
          </cell>
          <cell r="E5063" t="str">
            <v>VAL.GG25 F. AVV.REG.PN16DN65</v>
          </cell>
        </row>
        <row r="5064">
          <cell r="D5064" t="str">
            <v>B0440080</v>
          </cell>
          <cell r="E5064" t="str">
            <v>VAL.GG25 F. AVV.REG.PN16DN80</v>
          </cell>
        </row>
        <row r="5065">
          <cell r="D5065" t="str">
            <v>B0440100</v>
          </cell>
          <cell r="E5065" t="str">
            <v>VAL.GG25 F. AVV.REG.PN16DN100</v>
          </cell>
        </row>
        <row r="5066">
          <cell r="D5066" t="str">
            <v>B0440125</v>
          </cell>
          <cell r="E5066" t="str">
            <v>VAL.GG25 F. AVV.REG.PN16DN125</v>
          </cell>
        </row>
        <row r="5067">
          <cell r="D5067" t="str">
            <v>B0440150</v>
          </cell>
          <cell r="E5067" t="str">
            <v>VAL.GG25 F. AVV.REG.PN16DN150</v>
          </cell>
        </row>
        <row r="5068">
          <cell r="D5068" t="str">
            <v>B0440200</v>
          </cell>
          <cell r="E5068" t="str">
            <v>VAL.GG25 F. AVV.REG.PN16DN200</v>
          </cell>
        </row>
        <row r="5069">
          <cell r="D5069" t="str">
            <v>B0450015</v>
          </cell>
          <cell r="E5069" t="str">
            <v>VAL.GG25F.AVV.AR.OG PN16DN15</v>
          </cell>
        </row>
        <row r="5070">
          <cell r="D5070" t="str">
            <v>B0450020</v>
          </cell>
          <cell r="E5070" t="str">
            <v>VAL.GG25F.AVV.AR.OG PN16DN20</v>
          </cell>
        </row>
        <row r="5071">
          <cell r="D5071" t="str">
            <v>B0450025</v>
          </cell>
          <cell r="E5071" t="str">
            <v>VAL.GG25F.AVV.AR.OG PN16DN25</v>
          </cell>
        </row>
        <row r="5072">
          <cell r="D5072" t="str">
            <v>B0450032</v>
          </cell>
          <cell r="E5072" t="str">
            <v>VAL.GG25F.AVV.AR.OG PN16DN32</v>
          </cell>
        </row>
        <row r="5073">
          <cell r="D5073" t="str">
            <v>B0450040</v>
          </cell>
          <cell r="E5073" t="str">
            <v>VAL.GG25F.AVV.AR.OG PN16DN40</v>
          </cell>
        </row>
        <row r="5074">
          <cell r="D5074" t="str">
            <v>B0450050</v>
          </cell>
          <cell r="E5074" t="str">
            <v>VAL.GG25F.AVV.AR.OG PN16DN50</v>
          </cell>
        </row>
        <row r="5075">
          <cell r="D5075" t="str">
            <v>B0450065</v>
          </cell>
          <cell r="E5075" t="str">
            <v>VAL.GG25F.AVV.AR.OG PN16DN65</v>
          </cell>
        </row>
        <row r="5076">
          <cell r="D5076" t="str">
            <v>B0450080</v>
          </cell>
          <cell r="E5076" t="str">
            <v>VAL.GG25F.AVV.AR.OG PN16DN80</v>
          </cell>
        </row>
        <row r="5077">
          <cell r="D5077" t="str">
            <v>B0450100</v>
          </cell>
          <cell r="E5077" t="str">
            <v>VAL.GG25F.AVV.AR.OG PN16DN100</v>
          </cell>
        </row>
        <row r="5078">
          <cell r="D5078" t="str">
            <v>B0450125</v>
          </cell>
          <cell r="E5078" t="str">
            <v>VAL.GG25F.AVV.AR.OG PN16DN125</v>
          </cell>
        </row>
        <row r="5079">
          <cell r="D5079" t="str">
            <v>B0450150</v>
          </cell>
          <cell r="E5079" t="str">
            <v>VAL.GG25F.AVV.AR.OG PN16DN150</v>
          </cell>
        </row>
        <row r="5080">
          <cell r="D5080" t="str">
            <v>B0460015</v>
          </cell>
          <cell r="E5080" t="str">
            <v>VAL.GG25F.AVV.SOFF. PN16DN15</v>
          </cell>
        </row>
        <row r="5081">
          <cell r="D5081" t="str">
            <v>B0460020</v>
          </cell>
          <cell r="E5081" t="str">
            <v>VAL.GG25F.AVV.SOFF. PN16DN20</v>
          </cell>
        </row>
        <row r="5082">
          <cell r="D5082" t="str">
            <v>B0460025</v>
          </cell>
          <cell r="E5082" t="str">
            <v>VAL.GG25F.AVV.SOFF. PN16DN25</v>
          </cell>
        </row>
        <row r="5083">
          <cell r="D5083" t="str">
            <v>B0460032</v>
          </cell>
          <cell r="E5083" t="str">
            <v>VAL.GG25F.AVV.SOFF. PN16DN32</v>
          </cell>
        </row>
        <row r="5084">
          <cell r="D5084" t="str">
            <v>B0460040</v>
          </cell>
          <cell r="E5084" t="str">
            <v>VAL.GG25F.AVV.SOFF. PN16DN40</v>
          </cell>
        </row>
        <row r="5085">
          <cell r="D5085" t="str">
            <v>B0460050</v>
          </cell>
          <cell r="E5085" t="str">
            <v>VAL.GG25F.AVV.SOFF. PN16DN50</v>
          </cell>
        </row>
        <row r="5086">
          <cell r="D5086" t="str">
            <v>B0460065</v>
          </cell>
          <cell r="E5086" t="str">
            <v>VAL.GG25F.AVV.SOFF. PN16DN65</v>
          </cell>
        </row>
        <row r="5087">
          <cell r="D5087" t="str">
            <v>B0460080</v>
          </cell>
          <cell r="E5087" t="str">
            <v>VAL.GG25F.AVV.SOFF. PN16DN80</v>
          </cell>
        </row>
        <row r="5088">
          <cell r="D5088" t="str">
            <v>B0460100</v>
          </cell>
          <cell r="E5088" t="str">
            <v>VAL.GG25F.AVV.SOFF. PN16DN100</v>
          </cell>
        </row>
        <row r="5089">
          <cell r="D5089" t="str">
            <v>B0460125</v>
          </cell>
          <cell r="E5089" t="str">
            <v>VAL.GG25F.AVV.SOFF. PN16DN125</v>
          </cell>
        </row>
        <row r="5090">
          <cell r="D5090" t="str">
            <v>B0460150</v>
          </cell>
          <cell r="E5090" t="str">
            <v>VAL.GG25F.AVV.SOFF. PN16DN150</v>
          </cell>
        </row>
        <row r="5091">
          <cell r="D5091" t="str">
            <v>B0470015</v>
          </cell>
          <cell r="E5091" t="str">
            <v>VAL.GS F.AVV.SOFF. PN16DN15</v>
          </cell>
        </row>
        <row r="5092">
          <cell r="D5092" t="str">
            <v>B0470020</v>
          </cell>
          <cell r="E5092" t="str">
            <v>VAL.GS F.AVV.SOFF. PN16DN20</v>
          </cell>
        </row>
        <row r="5093">
          <cell r="D5093" t="str">
            <v>B0470025</v>
          </cell>
          <cell r="E5093" t="str">
            <v>VAL.GS F.AVV.SOFF. PN16DN25</v>
          </cell>
        </row>
        <row r="5094">
          <cell r="D5094" t="str">
            <v>B0470032</v>
          </cell>
          <cell r="E5094" t="str">
            <v>VAL.GS F.AVV.SOFF. PN16DN32</v>
          </cell>
        </row>
        <row r="5095">
          <cell r="D5095" t="str">
            <v>B0470040</v>
          </cell>
          <cell r="E5095" t="str">
            <v>VAL.GS F.AVV.SOFF. PN16DN40</v>
          </cell>
        </row>
        <row r="5096">
          <cell r="D5096" t="str">
            <v>B0470050</v>
          </cell>
          <cell r="E5096" t="str">
            <v>VAL.GS F.AVV.SOFF. PN16DN50</v>
          </cell>
        </row>
        <row r="5097">
          <cell r="D5097" t="str">
            <v>B0470065</v>
          </cell>
          <cell r="E5097" t="str">
            <v>VAL.GS F.AVV.SOFF. PN16DN65</v>
          </cell>
        </row>
        <row r="5098">
          <cell r="D5098" t="str">
            <v>B0470080</v>
          </cell>
          <cell r="E5098" t="str">
            <v>VAL.GS F.AVV.SOFF. PN16DN80</v>
          </cell>
        </row>
        <row r="5099">
          <cell r="D5099" t="str">
            <v>B0470100</v>
          </cell>
          <cell r="E5099" t="str">
            <v>VAL.GS F.AVV.SOFF. PN16DN100</v>
          </cell>
        </row>
        <row r="5100">
          <cell r="D5100" t="str">
            <v>B0470125</v>
          </cell>
          <cell r="E5100" t="str">
            <v>VAL.GS F.AVV.SOFF. PN16DN125</v>
          </cell>
        </row>
        <row r="5101">
          <cell r="D5101" t="str">
            <v>B0470150</v>
          </cell>
          <cell r="E5101" t="str">
            <v>VAL.GS F.AVV.SOFF. PN16DN150</v>
          </cell>
        </row>
        <row r="5102">
          <cell r="D5102" t="str">
            <v>B0480015</v>
          </cell>
          <cell r="E5102" t="str">
            <v>VAL.GG25F.A.CON. PN16 DN15</v>
          </cell>
        </row>
        <row r="5103">
          <cell r="D5103" t="str">
            <v>B0480020</v>
          </cell>
          <cell r="E5103" t="str">
            <v>VAL.GG25F.A.CON. PN16 DN20</v>
          </cell>
        </row>
        <row r="5104">
          <cell r="D5104" t="str">
            <v>B0480025</v>
          </cell>
          <cell r="E5104" t="str">
            <v>VAL.GG25F.A.CON. PN16 DN25</v>
          </cell>
        </row>
        <row r="5105">
          <cell r="D5105" t="str">
            <v>B0480032</v>
          </cell>
          <cell r="E5105" t="str">
            <v>VAL.GG25F.A.CON. PN16 DN32</v>
          </cell>
        </row>
        <row r="5106">
          <cell r="D5106" t="str">
            <v>B0480040</v>
          </cell>
          <cell r="E5106" t="str">
            <v>VAL.GG25F.A.CON. PN16 DN40</v>
          </cell>
        </row>
        <row r="5107">
          <cell r="D5107" t="str">
            <v>B0480050</v>
          </cell>
          <cell r="E5107" t="str">
            <v>VAL.GG25F.A.CON. PN16 DN50</v>
          </cell>
        </row>
        <row r="5108">
          <cell r="D5108" t="str">
            <v>B0480065</v>
          </cell>
          <cell r="E5108" t="str">
            <v>VAL.GG25F.A.CON. PN16 DN65</v>
          </cell>
        </row>
        <row r="5109">
          <cell r="D5109" t="str">
            <v>B0480080</v>
          </cell>
          <cell r="E5109" t="str">
            <v>VAL.GG25F.A.CON. PN16 DN80</v>
          </cell>
        </row>
        <row r="5110">
          <cell r="D5110" t="str">
            <v>B0480100</v>
          </cell>
          <cell r="E5110" t="str">
            <v>VAL.GG25F.A.CON. PN16 DN100</v>
          </cell>
        </row>
        <row r="5111">
          <cell r="D5111" t="str">
            <v>B0480125</v>
          </cell>
          <cell r="E5111" t="str">
            <v>VAL.GG25F.A.CON. PN16 DN125</v>
          </cell>
        </row>
        <row r="5112">
          <cell r="D5112" t="str">
            <v>B0480150</v>
          </cell>
          <cell r="E5112" t="str">
            <v>VAL.GG25F.A.CON. PN16 DN150</v>
          </cell>
        </row>
        <row r="5113">
          <cell r="D5113" t="str">
            <v>B0490015</v>
          </cell>
          <cell r="E5113" t="str">
            <v>VAL.GS F.A.CON. PN16 DN15</v>
          </cell>
        </row>
        <row r="5114">
          <cell r="D5114" t="str">
            <v>B0490020</v>
          </cell>
          <cell r="E5114" t="str">
            <v>VAL.GS F.A.CON. PN16 DN20</v>
          </cell>
        </row>
        <row r="5115">
          <cell r="D5115" t="str">
            <v>B0490025</v>
          </cell>
          <cell r="E5115" t="str">
            <v>VAL.GS F.A.CON. PN16 DN25</v>
          </cell>
        </row>
        <row r="5116">
          <cell r="D5116" t="str">
            <v>B0490032</v>
          </cell>
          <cell r="E5116" t="str">
            <v>VAL.GS F.A.CON. PN16 DN32</v>
          </cell>
        </row>
        <row r="5117">
          <cell r="D5117" t="str">
            <v>B0490040</v>
          </cell>
          <cell r="E5117" t="str">
            <v>VAL.GS F.A.CON. PN16 DN40</v>
          </cell>
        </row>
        <row r="5118">
          <cell r="D5118" t="str">
            <v>B0490050</v>
          </cell>
          <cell r="E5118" t="str">
            <v>VAL.GS F.A.CON. PN16 DN50</v>
          </cell>
        </row>
        <row r="5119">
          <cell r="D5119" t="str">
            <v>B0490065</v>
          </cell>
          <cell r="E5119" t="str">
            <v>VAL.GS F.A.CON. PN16 DN65</v>
          </cell>
        </row>
        <row r="5120">
          <cell r="D5120" t="str">
            <v>B0490080</v>
          </cell>
          <cell r="E5120" t="str">
            <v>VAL.GS F.A.CON. PN16 DN80</v>
          </cell>
        </row>
        <row r="5121">
          <cell r="D5121" t="str">
            <v>B0490100</v>
          </cell>
          <cell r="E5121" t="str">
            <v>VAL.GS F.A.CON. PN16 DN100</v>
          </cell>
        </row>
        <row r="5122">
          <cell r="D5122" t="str">
            <v>B0490125</v>
          </cell>
          <cell r="E5122" t="str">
            <v>VAL.GS F.A.CON. PN16 DN125</v>
          </cell>
        </row>
        <row r="5123">
          <cell r="D5123" t="str">
            <v>B0490150</v>
          </cell>
          <cell r="E5123" t="str">
            <v>VAL.GS F.A.CON. PN16 DN150</v>
          </cell>
        </row>
        <row r="5124">
          <cell r="D5124" t="str">
            <v>B0500015</v>
          </cell>
          <cell r="E5124" t="str">
            <v>VAL.ACC.F.AVV.RIT. PN25 DN15</v>
          </cell>
        </row>
        <row r="5125">
          <cell r="D5125" t="str">
            <v>B0500020</v>
          </cell>
          <cell r="E5125" t="str">
            <v>VAL.ACC.F.AVV.RIT. PN25 DN20</v>
          </cell>
        </row>
        <row r="5126">
          <cell r="D5126" t="str">
            <v>B0500025</v>
          </cell>
          <cell r="E5126" t="str">
            <v>VAL.ACC.F.AVV.RIT. PN25 DN25</v>
          </cell>
        </row>
        <row r="5127">
          <cell r="D5127" t="str">
            <v>B0500032</v>
          </cell>
          <cell r="E5127" t="str">
            <v>VAL.ACC.F.AVV.RIT. PN25 DN32</v>
          </cell>
        </row>
        <row r="5128">
          <cell r="D5128" t="str">
            <v>B0500040</v>
          </cell>
          <cell r="E5128" t="str">
            <v>VAL.ACC.F.AVV.RIT. PN25 DN40</v>
          </cell>
        </row>
        <row r="5129">
          <cell r="D5129" t="str">
            <v>B0500050</v>
          </cell>
          <cell r="E5129" t="str">
            <v>VAL.ACC.F.AVV.RIT. PN25 DN50</v>
          </cell>
        </row>
        <row r="5130">
          <cell r="D5130" t="str">
            <v>B0500065</v>
          </cell>
          <cell r="E5130" t="str">
            <v>VAL.ACC.F.AVV.RIT. PN25 DN65</v>
          </cell>
        </row>
        <row r="5131">
          <cell r="D5131" t="str">
            <v>B0500080</v>
          </cell>
          <cell r="E5131" t="str">
            <v>VAL.ACC.F.AVV.RIT. PN25 DN80</v>
          </cell>
        </row>
        <row r="5132">
          <cell r="D5132" t="str">
            <v>B0500100</v>
          </cell>
          <cell r="E5132" t="str">
            <v>VAL.ACC.F.AVV.RIT. PN25 DN100</v>
          </cell>
        </row>
        <row r="5133">
          <cell r="D5133" t="str">
            <v>B0500125</v>
          </cell>
          <cell r="E5133" t="str">
            <v>VAL.ACC.F.AVV.RIT. PN25 DN125</v>
          </cell>
        </row>
        <row r="5134">
          <cell r="D5134" t="str">
            <v>B0500150</v>
          </cell>
          <cell r="E5134" t="str">
            <v>VAL.ACC.F.AVV.RIT. PN25 DN150</v>
          </cell>
        </row>
        <row r="5135">
          <cell r="D5135" t="str">
            <v>B0500200</v>
          </cell>
          <cell r="E5135" t="str">
            <v>VAL.ACC.F.AVV.RIT. PN25 DN200</v>
          </cell>
        </row>
        <row r="5136">
          <cell r="D5136" t="str">
            <v>B0500250</v>
          </cell>
          <cell r="E5136" t="str">
            <v>VAL.ACC.F.AVV.RIT. PN25 DN250</v>
          </cell>
        </row>
        <row r="5137">
          <cell r="D5137" t="str">
            <v>B0510015</v>
          </cell>
          <cell r="E5137" t="str">
            <v>VAL.ACC.F.AVV.INT. PN25 DN15</v>
          </cell>
        </row>
        <row r="5138">
          <cell r="D5138" t="str">
            <v>B0510020</v>
          </cell>
          <cell r="E5138" t="str">
            <v>VAL.ACC.F.AVV.INT. PN25 DN20</v>
          </cell>
        </row>
        <row r="5139">
          <cell r="D5139" t="str">
            <v>B0510025</v>
          </cell>
          <cell r="E5139" t="str">
            <v>VAL.ACC.F.AVV.INT. PN25 DN25</v>
          </cell>
        </row>
        <row r="5140">
          <cell r="D5140" t="str">
            <v>B0510032</v>
          </cell>
          <cell r="E5140" t="str">
            <v>VAL.ACC.F.AVV.INT. PN25 DN32</v>
          </cell>
        </row>
        <row r="5141">
          <cell r="D5141" t="str">
            <v>B0510040</v>
          </cell>
          <cell r="E5141" t="str">
            <v>VAL.ACC.F.AVV.INT. PN25 DN40</v>
          </cell>
        </row>
        <row r="5142">
          <cell r="D5142" t="str">
            <v>B0510050</v>
          </cell>
          <cell r="E5142" t="str">
            <v>VAL.ACC.F.AVV.INT. PN25 DN50</v>
          </cell>
        </row>
        <row r="5143">
          <cell r="D5143" t="str">
            <v>B0510065</v>
          </cell>
          <cell r="E5143" t="str">
            <v>VAL.ACC.F.AVV.INT. PN25 DN65</v>
          </cell>
        </row>
        <row r="5144">
          <cell r="D5144" t="str">
            <v>B0510080</v>
          </cell>
          <cell r="E5144" t="str">
            <v>VAL.ACC.F.AVV.INT. PN25 DN80</v>
          </cell>
        </row>
        <row r="5145">
          <cell r="D5145" t="str">
            <v>B0510100</v>
          </cell>
          <cell r="E5145" t="str">
            <v>VAL.ACC.F.AVV.INT. PN25 DN100</v>
          </cell>
        </row>
        <row r="5146">
          <cell r="D5146" t="str">
            <v>B0510125</v>
          </cell>
          <cell r="E5146" t="str">
            <v>VAL.ACC.F.AVV.INT. PN25 DN125</v>
          </cell>
        </row>
        <row r="5147">
          <cell r="D5147" t="str">
            <v>B0510150</v>
          </cell>
          <cell r="E5147" t="str">
            <v>VAL.ACC.F.AVV.INT. PN25 DN150</v>
          </cell>
        </row>
        <row r="5148">
          <cell r="D5148" t="str">
            <v>B0510200</v>
          </cell>
          <cell r="E5148" t="str">
            <v>VAL.ACC.F.AVV.INT. PN25 DN200</v>
          </cell>
        </row>
        <row r="5149">
          <cell r="D5149" t="str">
            <v>B0510250</v>
          </cell>
          <cell r="E5149" t="str">
            <v>VAL.ACC.F.AVV.INT. PN25 DN250</v>
          </cell>
        </row>
        <row r="5150">
          <cell r="D5150" t="str">
            <v>B0510300</v>
          </cell>
          <cell r="E5150" t="str">
            <v>VAL.ACC.F.AVV.INT. PN25 DN300</v>
          </cell>
        </row>
        <row r="5151">
          <cell r="D5151" t="str">
            <v>B0520015</v>
          </cell>
          <cell r="E5151" t="str">
            <v>VAL.AC.F.AVV.REG.PN25-40DN15</v>
          </cell>
        </row>
        <row r="5152">
          <cell r="D5152" t="str">
            <v>B0520020</v>
          </cell>
          <cell r="E5152" t="str">
            <v>VAL.AC.F.AVV.REG.PN25-40DN20</v>
          </cell>
        </row>
        <row r="5153">
          <cell r="D5153" t="str">
            <v>B0520025</v>
          </cell>
          <cell r="E5153" t="str">
            <v>VAL.AC.F.AVV.REG.PN25-40DN25</v>
          </cell>
        </row>
        <row r="5154">
          <cell r="D5154" t="str">
            <v>B0520032</v>
          </cell>
          <cell r="E5154" t="str">
            <v>VAL.AC.F.AVV.REG.PN25-40DN32</v>
          </cell>
        </row>
        <row r="5155">
          <cell r="D5155" t="str">
            <v>B0520040</v>
          </cell>
          <cell r="E5155" t="str">
            <v>VAL.AC.F.AVV.REG.PN25-40DN40</v>
          </cell>
        </row>
        <row r="5156">
          <cell r="D5156" t="str">
            <v>B0520050</v>
          </cell>
          <cell r="E5156" t="str">
            <v>VAL.AC.F.AVV.REG.PN25-40DN50</v>
          </cell>
        </row>
        <row r="5157">
          <cell r="D5157" t="str">
            <v>B0520065</v>
          </cell>
          <cell r="E5157" t="str">
            <v>VAL.AC.F.AVV.REG.PN25-40DN65</v>
          </cell>
        </row>
        <row r="5158">
          <cell r="D5158" t="str">
            <v>B0520080</v>
          </cell>
          <cell r="E5158" t="str">
            <v>VAL.AC.F.AVV.REG.PN25-40DN80</v>
          </cell>
        </row>
        <row r="5159">
          <cell r="D5159" t="str">
            <v>B0520100</v>
          </cell>
          <cell r="E5159" t="str">
            <v>VAL.AC.F.AVV.REG.PN25-40DN100</v>
          </cell>
        </row>
        <row r="5160">
          <cell r="D5160" t="str">
            <v>B0520125</v>
          </cell>
          <cell r="E5160" t="str">
            <v>VAL.AC.F.AVV.REG.PN25-40DN125</v>
          </cell>
        </row>
        <row r="5161">
          <cell r="D5161" t="str">
            <v>B0520150</v>
          </cell>
          <cell r="E5161" t="str">
            <v>VAL.AC.F.AVV.REG.PN25-40DN150</v>
          </cell>
        </row>
        <row r="5162">
          <cell r="D5162" t="str">
            <v>B0520200</v>
          </cell>
          <cell r="E5162" t="str">
            <v>VAL.AC.F.AVV.REG.PN25-40DN200</v>
          </cell>
        </row>
        <row r="5163">
          <cell r="D5163" t="str">
            <v>B0520250</v>
          </cell>
          <cell r="E5163" t="str">
            <v>VAL.AC.F.AVV.REG.PN25-40DN250</v>
          </cell>
        </row>
        <row r="5164">
          <cell r="D5164" t="str">
            <v>B0520300</v>
          </cell>
          <cell r="E5164" t="str">
            <v>VAL.AC.F.AVV.REG.PN25-40DN300</v>
          </cell>
        </row>
        <row r="5165">
          <cell r="D5165" t="str">
            <v>B0530015</v>
          </cell>
          <cell r="E5165" t="str">
            <v>VAL.AC.F.AVV.ARR.PN25-40DN15</v>
          </cell>
        </row>
        <row r="5166">
          <cell r="D5166" t="str">
            <v>B0530020</v>
          </cell>
          <cell r="E5166" t="str">
            <v>VAL.AC.F.AVV.ARR.PN25-40DN20</v>
          </cell>
        </row>
        <row r="5167">
          <cell r="D5167" t="str">
            <v>B0530025</v>
          </cell>
          <cell r="E5167" t="str">
            <v>VAL.AC.F.AVV.ARR.PN25-40DN25</v>
          </cell>
        </row>
        <row r="5168">
          <cell r="D5168" t="str">
            <v>B0530032</v>
          </cell>
          <cell r="E5168" t="str">
            <v>VAL.AC.F.AVV.ARR.PN25-40DN32</v>
          </cell>
        </row>
        <row r="5169">
          <cell r="D5169" t="str">
            <v>B0530040</v>
          </cell>
          <cell r="E5169" t="str">
            <v>VAL.AC.F.AVV.ARR.PN25-40DN40</v>
          </cell>
        </row>
        <row r="5170">
          <cell r="D5170" t="str">
            <v>B0530050</v>
          </cell>
          <cell r="E5170" t="str">
            <v>VAL.AC.F.AVV.ARR.PN25-40DN50</v>
          </cell>
        </row>
        <row r="5171">
          <cell r="D5171" t="str">
            <v>B0530065</v>
          </cell>
          <cell r="E5171" t="str">
            <v>VAL.AC.F.AVV.ARR.PN25-40DN65</v>
          </cell>
        </row>
        <row r="5172">
          <cell r="D5172" t="str">
            <v>B0530080</v>
          </cell>
          <cell r="E5172" t="str">
            <v>VAL.AC.F.AVV.ARR.PN25-40DN80</v>
          </cell>
        </row>
        <row r="5173">
          <cell r="D5173" t="str">
            <v>B0530100</v>
          </cell>
          <cell r="E5173" t="str">
            <v>VAL.AC.F.AVV.ARR.PN25-40DN100</v>
          </cell>
        </row>
        <row r="5174">
          <cell r="D5174" t="str">
            <v>B0530125</v>
          </cell>
          <cell r="E5174" t="str">
            <v>VAL.AC.F.AVV.ARR.PN25-40DN125</v>
          </cell>
        </row>
        <row r="5175">
          <cell r="D5175" t="str">
            <v>B0530150</v>
          </cell>
          <cell r="E5175" t="str">
            <v>VAL.AC.F.AVV.ARR.PN25-40DN150</v>
          </cell>
        </row>
        <row r="5176">
          <cell r="D5176" t="str">
            <v>B0530200</v>
          </cell>
          <cell r="E5176" t="str">
            <v>VAL.AC.F.AVV.ARR.PN25-40DN200</v>
          </cell>
        </row>
        <row r="5177">
          <cell r="D5177" t="str">
            <v>B0540015</v>
          </cell>
          <cell r="E5177" t="str">
            <v>VAL.GG25 SFERA P.TOT.PN16DN15</v>
          </cell>
        </row>
        <row r="5178">
          <cell r="D5178" t="str">
            <v>B0540020</v>
          </cell>
          <cell r="E5178" t="str">
            <v>VAL.GG25 SFERA P.TOT.PN16DN20</v>
          </cell>
        </row>
        <row r="5179">
          <cell r="D5179" t="str">
            <v>B0540025</v>
          </cell>
          <cell r="E5179" t="str">
            <v>VAL.GG25 SFERA P.TOT.PN16DN25</v>
          </cell>
        </row>
        <row r="5180">
          <cell r="D5180" t="str">
            <v>B0540032</v>
          </cell>
          <cell r="E5180" t="str">
            <v>VAL.GG25 SFERA P.TOT.PN16DN32</v>
          </cell>
        </row>
        <row r="5181">
          <cell r="D5181" t="str">
            <v>B0540040</v>
          </cell>
          <cell r="E5181" t="str">
            <v>VAL.GG25 SFERA P.TOT.PN16DN40</v>
          </cell>
        </row>
        <row r="5182">
          <cell r="D5182" t="str">
            <v>B0540050</v>
          </cell>
          <cell r="E5182" t="str">
            <v>VAL.GG25 SFERA P.TOT.PN16DN50</v>
          </cell>
        </row>
        <row r="5183">
          <cell r="D5183" t="str">
            <v>B0540065</v>
          </cell>
          <cell r="E5183" t="str">
            <v>VAL.GG25 SFERA P.TOT.PN16DN65</v>
          </cell>
        </row>
        <row r="5184">
          <cell r="D5184" t="str">
            <v>B0540080</v>
          </cell>
          <cell r="E5184" t="str">
            <v>VAL.GG25 SFERA P.TOT.PN16DN80</v>
          </cell>
        </row>
        <row r="5185">
          <cell r="D5185" t="str">
            <v>B0540100</v>
          </cell>
          <cell r="E5185" t="str">
            <v>VAL.GG25 SFERA P.TOT.PN16DN100</v>
          </cell>
        </row>
        <row r="5186">
          <cell r="D5186" t="str">
            <v>B0540125</v>
          </cell>
          <cell r="E5186" t="str">
            <v>VAL.GG25 SFERA P.TOT.PN16DN125</v>
          </cell>
        </row>
        <row r="5187">
          <cell r="D5187" t="str">
            <v>B0540150</v>
          </cell>
          <cell r="E5187" t="str">
            <v>VAL.GG25 SFERA P.TOT.PN16DN150</v>
          </cell>
        </row>
        <row r="5188">
          <cell r="D5188" t="str">
            <v>B0540200</v>
          </cell>
          <cell r="E5188" t="str">
            <v>VAL.GG25 SFERA P.TOT.PN16DN200</v>
          </cell>
        </row>
        <row r="5189">
          <cell r="D5189" t="str">
            <v>B0550020</v>
          </cell>
          <cell r="E5189" t="str">
            <v>VAL.GG25 SFERA P.RID.PN16DN20</v>
          </cell>
        </row>
        <row r="5190">
          <cell r="D5190" t="str">
            <v>B0550025</v>
          </cell>
          <cell r="E5190" t="str">
            <v>VAL.GG25 SFERA P.RID.PN16DN25</v>
          </cell>
        </row>
        <row r="5191">
          <cell r="D5191" t="str">
            <v>B0550032</v>
          </cell>
          <cell r="E5191" t="str">
            <v>VAL.GG25 SFERA P.RID.PN16DN32</v>
          </cell>
        </row>
        <row r="5192">
          <cell r="D5192" t="str">
            <v>B0550040</v>
          </cell>
          <cell r="E5192" t="str">
            <v>VAL.GG25 SFERA P.RID.PN16DN40</v>
          </cell>
        </row>
        <row r="5193">
          <cell r="D5193" t="str">
            <v>B0550050</v>
          </cell>
          <cell r="E5193" t="str">
            <v>VAL.GG25 SFERA P.RID.PN16DN50</v>
          </cell>
        </row>
        <row r="5194">
          <cell r="D5194" t="str">
            <v>B0550065</v>
          </cell>
          <cell r="E5194" t="str">
            <v>VAL.GG25 SFERA P.RID.PN16DN65</v>
          </cell>
        </row>
        <row r="5195">
          <cell r="D5195" t="str">
            <v>B0550080</v>
          </cell>
          <cell r="E5195" t="str">
            <v>VAL.GG25 SFERA P.RID.PN16DN80</v>
          </cell>
        </row>
        <row r="5196">
          <cell r="D5196" t="str">
            <v>B0550100</v>
          </cell>
          <cell r="E5196" t="str">
            <v>VAL.GG25 SFERA P.RID.PN16DN100</v>
          </cell>
        </row>
        <row r="5197">
          <cell r="D5197" t="str">
            <v>B0550125</v>
          </cell>
          <cell r="E5197" t="str">
            <v>VAL.GG25 SFERA P.RID.PN16DN125</v>
          </cell>
        </row>
        <row r="5198">
          <cell r="D5198" t="str">
            <v>B0550150</v>
          </cell>
          <cell r="E5198" t="str">
            <v>VAL.GG25 SFERA P.RID.PN16DN150</v>
          </cell>
        </row>
        <row r="5199">
          <cell r="D5199" t="str">
            <v>B0550200</v>
          </cell>
          <cell r="E5199" t="str">
            <v>VAL.GG25 SFERA P.RID.PN16DN200</v>
          </cell>
        </row>
        <row r="5200">
          <cell r="D5200" t="str">
            <v>C0620040</v>
          </cell>
          <cell r="E5200" t="str">
            <v>VAL.GG25 RIT.VENTURI PN10DN40</v>
          </cell>
        </row>
        <row r="5201">
          <cell r="D5201" t="str">
            <v>C0620050</v>
          </cell>
          <cell r="E5201" t="str">
            <v>VAL.GG25 RIT.VENTURI PN10DN50</v>
          </cell>
        </row>
        <row r="5202">
          <cell r="D5202" t="str">
            <v>C0620065</v>
          </cell>
          <cell r="E5202" t="str">
            <v>VAL.GG25 RIT.VENTURI PN10DN65</v>
          </cell>
        </row>
        <row r="5203">
          <cell r="D5203" t="str">
            <v>C0620080</v>
          </cell>
          <cell r="E5203" t="str">
            <v>VAL.GG25 RIT.VENTURI PN10DN80</v>
          </cell>
        </row>
        <row r="5204">
          <cell r="D5204" t="str">
            <v>C0620100</v>
          </cell>
          <cell r="E5204" t="str">
            <v>VAL.GG25 RIT.VENTURI PN10DN100</v>
          </cell>
        </row>
        <row r="5205">
          <cell r="D5205" t="str">
            <v>C0620125</v>
          </cell>
          <cell r="E5205" t="str">
            <v>VAL.GG25 RIT.VENTURI PN10DN125</v>
          </cell>
        </row>
        <row r="5206">
          <cell r="D5206" t="str">
            <v>C0620150</v>
          </cell>
          <cell r="E5206" t="str">
            <v>VAL.GG25 RIT.VENTURI PN10DN150</v>
          </cell>
        </row>
        <row r="5207">
          <cell r="D5207" t="str">
            <v>C0620200</v>
          </cell>
          <cell r="E5207" t="str">
            <v>VAL.GG25 RIT.VENTURI PN10DN200</v>
          </cell>
        </row>
        <row r="5208">
          <cell r="D5208" t="str">
            <v>C0620250</v>
          </cell>
          <cell r="E5208" t="str">
            <v>VAL.GG25 RIT.VENTURI PN10DN250</v>
          </cell>
        </row>
        <row r="5209">
          <cell r="D5209" t="str">
            <v>C0620300</v>
          </cell>
          <cell r="E5209" t="str">
            <v>VAL.GG25 RIT.VENTURI PN10DN300</v>
          </cell>
        </row>
        <row r="5210">
          <cell r="D5210" t="str">
            <v>C0620350</v>
          </cell>
          <cell r="E5210" t="str">
            <v>VAL.GG25 RIT.VENTURI PN10DN350</v>
          </cell>
        </row>
        <row r="5211">
          <cell r="D5211" t="str">
            <v>C0620400</v>
          </cell>
          <cell r="E5211" t="str">
            <v>VAL.GG25 RIT.VENTURI PN10DN400</v>
          </cell>
        </row>
        <row r="5212">
          <cell r="D5212" t="str">
            <v>C0620450</v>
          </cell>
          <cell r="E5212" t="str">
            <v>VAL.GG25 RIT.VENTURI PN10DN450</v>
          </cell>
        </row>
        <row r="5213">
          <cell r="D5213" t="str">
            <v>C0620500</v>
          </cell>
          <cell r="E5213" t="str">
            <v>VAL.GG25 RIT.VENTURI PN10DN500</v>
          </cell>
        </row>
        <row r="5214">
          <cell r="D5214" t="str">
            <v>C0620600</v>
          </cell>
          <cell r="E5214" t="str">
            <v>VAL.GG25 RIT.VENTURI PN10DN600</v>
          </cell>
        </row>
        <row r="5215">
          <cell r="D5215" t="str">
            <v>C0630040</v>
          </cell>
          <cell r="E5215" t="str">
            <v>VAL.GG25 RIT.VENTURI PN16DN40</v>
          </cell>
        </row>
        <row r="5216">
          <cell r="D5216" t="str">
            <v>C0630050</v>
          </cell>
          <cell r="E5216" t="str">
            <v>VAL.GG25 RIT.VENTURI PN16DN50</v>
          </cell>
        </row>
        <row r="5217">
          <cell r="D5217" t="str">
            <v>C0630065</v>
          </cell>
          <cell r="E5217" t="str">
            <v>VAL.GG25 RIT.VENTURI PN16DN65</v>
          </cell>
        </row>
        <row r="5218">
          <cell r="D5218" t="str">
            <v>C0630080</v>
          </cell>
          <cell r="E5218" t="str">
            <v>VAL.GG25 RIT.VENTURI PN16DN80</v>
          </cell>
        </row>
        <row r="5219">
          <cell r="D5219" t="str">
            <v>C0630100</v>
          </cell>
          <cell r="E5219" t="str">
            <v>VAL.GG25 RIT.VENTURI PN16DN100</v>
          </cell>
        </row>
        <row r="5220">
          <cell r="D5220" t="str">
            <v>C0630125</v>
          </cell>
          <cell r="E5220" t="str">
            <v>VAL.GG25 RIT.VENTURI PN16DN125</v>
          </cell>
        </row>
        <row r="5221">
          <cell r="D5221" t="str">
            <v>C0630150</v>
          </cell>
          <cell r="E5221" t="str">
            <v>VAL.GG25 RIT.VENTURI PN16DN150</v>
          </cell>
        </row>
        <row r="5222">
          <cell r="D5222" t="str">
            <v>C0630200</v>
          </cell>
          <cell r="E5222" t="str">
            <v>VAL.GG25 RIT.VENTURI PN16DN200</v>
          </cell>
        </row>
        <row r="5223">
          <cell r="D5223" t="str">
            <v>C0630250</v>
          </cell>
          <cell r="E5223" t="str">
            <v>VAL.GG25 RIT.VENTURI PN16DN250</v>
          </cell>
        </row>
        <row r="5224">
          <cell r="D5224" t="str">
            <v>C0630300</v>
          </cell>
          <cell r="E5224" t="str">
            <v>VAL.GG25 RIT.VENTURI PN16DN300</v>
          </cell>
        </row>
        <row r="5225">
          <cell r="D5225" t="str">
            <v>C0630350</v>
          </cell>
          <cell r="E5225" t="str">
            <v>VAL.GG25 RIT.VENTURI PN16DN350</v>
          </cell>
        </row>
        <row r="5226">
          <cell r="D5226" t="str">
            <v>C0630400</v>
          </cell>
          <cell r="E5226" t="str">
            <v>VAL.GG25 RIT.VENTURI PN16DN400</v>
          </cell>
        </row>
        <row r="5227">
          <cell r="D5227" t="str">
            <v>C0630450</v>
          </cell>
          <cell r="E5227" t="str">
            <v>VAL.GG25 RIT.VENTURI PN16DN450</v>
          </cell>
        </row>
        <row r="5228">
          <cell r="D5228" t="str">
            <v>C0630500</v>
          </cell>
          <cell r="E5228" t="str">
            <v>VAL.GG25 RIT.VENTURI PN16DN500</v>
          </cell>
        </row>
        <row r="5229">
          <cell r="D5229" t="str">
            <v>C0630600</v>
          </cell>
          <cell r="E5229" t="str">
            <v>VAL.GG25 RIT.VENTURI PN16DN600</v>
          </cell>
        </row>
        <row r="5230">
          <cell r="D5230" t="str">
            <v>C0640040</v>
          </cell>
          <cell r="E5230" t="str">
            <v>VAL. RIT.VENTURI PN25DN40</v>
          </cell>
        </row>
        <row r="5231">
          <cell r="D5231" t="str">
            <v>C0640050</v>
          </cell>
          <cell r="E5231" t="str">
            <v>VAL. RIT.VENTURI PN25DN50</v>
          </cell>
        </row>
        <row r="5232">
          <cell r="D5232" t="str">
            <v>C0640065</v>
          </cell>
          <cell r="E5232" t="str">
            <v>VAL. RIT.VENTURI PN25DN65</v>
          </cell>
        </row>
        <row r="5233">
          <cell r="D5233" t="str">
            <v>C0640080</v>
          </cell>
          <cell r="E5233" t="str">
            <v>VAL. RIT.VENTURI PN25DN80</v>
          </cell>
        </row>
        <row r="5234">
          <cell r="D5234" t="str">
            <v>C0640100</v>
          </cell>
          <cell r="E5234" t="str">
            <v>VAL. RIT.VENTURI PN25DN100</v>
          </cell>
        </row>
        <row r="5235">
          <cell r="D5235" t="str">
            <v>C0640125</v>
          </cell>
          <cell r="E5235" t="str">
            <v>VAL. RIT.VENTURI PN25DN125</v>
          </cell>
        </row>
        <row r="5236">
          <cell r="D5236" t="str">
            <v>C0640150</v>
          </cell>
          <cell r="E5236" t="str">
            <v>VAL. RIT.VENTURI PN25DN150</v>
          </cell>
        </row>
        <row r="5237">
          <cell r="D5237" t="str">
            <v>C0640200</v>
          </cell>
          <cell r="E5237" t="str">
            <v>VAL. RIT.VENTURI PN25DN200</v>
          </cell>
        </row>
        <row r="5238">
          <cell r="D5238" t="str">
            <v>C0640250</v>
          </cell>
          <cell r="E5238" t="str">
            <v>VAL. RIT.VENTURI PN25DN250</v>
          </cell>
        </row>
        <row r="5239">
          <cell r="D5239" t="str">
            <v>C0640300</v>
          </cell>
          <cell r="E5239" t="str">
            <v>VAL. RIT.VENTURI PN25DN300</v>
          </cell>
        </row>
        <row r="5240">
          <cell r="D5240" t="str">
            <v>C0640350</v>
          </cell>
          <cell r="E5240" t="str">
            <v>VAL. RIT.VENTURI PN25DN350</v>
          </cell>
        </row>
        <row r="5241">
          <cell r="D5241" t="str">
            <v>C0640400</v>
          </cell>
          <cell r="E5241" t="str">
            <v>VAL. RIT.VENTURI PN25DN400</v>
          </cell>
        </row>
        <row r="5242">
          <cell r="D5242" t="str">
            <v>C0640450</v>
          </cell>
          <cell r="E5242" t="str">
            <v>VAL. RIT.VENTURI PN25DN450</v>
          </cell>
        </row>
        <row r="5243">
          <cell r="D5243" t="str">
            <v>C0640500</v>
          </cell>
          <cell r="E5243" t="str">
            <v>VAL. RIT.VENTURI PN25DN500</v>
          </cell>
        </row>
        <row r="5244">
          <cell r="D5244" t="str">
            <v>C0640600</v>
          </cell>
          <cell r="E5244" t="str">
            <v>VAL. RIT.VENTURI PN25DN600</v>
          </cell>
        </row>
        <row r="5245">
          <cell r="D5245" t="str">
            <v>C0650040</v>
          </cell>
          <cell r="E5245" t="str">
            <v>VAL. RIT.VENTURI PN40DN40</v>
          </cell>
        </row>
        <row r="5246">
          <cell r="D5246" t="str">
            <v>C0650050</v>
          </cell>
          <cell r="E5246" t="str">
            <v>VAL. RIT.VENTURI PN40DN50</v>
          </cell>
        </row>
        <row r="5247">
          <cell r="D5247" t="str">
            <v>C0650065</v>
          </cell>
          <cell r="E5247" t="str">
            <v>VAL. RIT.VENTURI PN40DN65</v>
          </cell>
        </row>
        <row r="5248">
          <cell r="D5248" t="str">
            <v>C0650080</v>
          </cell>
          <cell r="E5248" t="str">
            <v>VAL. RIT.VENTURI PN40DN80</v>
          </cell>
        </row>
        <row r="5249">
          <cell r="D5249" t="str">
            <v>C0650100</v>
          </cell>
          <cell r="E5249" t="str">
            <v>VAL. RIT.VENTURI PN40DN100</v>
          </cell>
        </row>
        <row r="5250">
          <cell r="D5250" t="str">
            <v>C0650125</v>
          </cell>
          <cell r="E5250" t="str">
            <v>VAL. RIT.VENTURI PN40DN125</v>
          </cell>
        </row>
        <row r="5251">
          <cell r="D5251" t="str">
            <v>C0650150</v>
          </cell>
          <cell r="E5251" t="str">
            <v>VAL. RIT.VENTURI PN40DN150</v>
          </cell>
        </row>
        <row r="5252">
          <cell r="D5252" t="str">
            <v>C0650200</v>
          </cell>
          <cell r="E5252" t="str">
            <v>VAL. RIT.VENTURI PN40DN200</v>
          </cell>
        </row>
        <row r="5253">
          <cell r="D5253" t="str">
            <v>C0650250</v>
          </cell>
          <cell r="E5253" t="str">
            <v>VAL. RIT.VENTURI PN40DN250</v>
          </cell>
        </row>
        <row r="5254">
          <cell r="D5254" t="str">
            <v>C0650300</v>
          </cell>
          <cell r="E5254" t="str">
            <v>VAL. RIT.VENTURI PN40DN300</v>
          </cell>
        </row>
        <row r="5255">
          <cell r="D5255" t="str">
            <v>C0650350</v>
          </cell>
          <cell r="E5255" t="str">
            <v>VAL. RIT.VENTURI PN40DN350</v>
          </cell>
        </row>
        <row r="5256">
          <cell r="D5256" t="str">
            <v>C0650400</v>
          </cell>
          <cell r="E5256" t="str">
            <v>VAL. RIT.VENTURI PN40DN400</v>
          </cell>
        </row>
        <row r="5257">
          <cell r="D5257" t="str">
            <v>C0650450</v>
          </cell>
          <cell r="E5257" t="str">
            <v>VAL. RIT.VENTURI PN40DN450</v>
          </cell>
        </row>
        <row r="5258">
          <cell r="D5258" t="str">
            <v>C0650500</v>
          </cell>
          <cell r="E5258" t="str">
            <v>VAL. RIT.VENTURI PN40DN500</v>
          </cell>
        </row>
        <row r="5259">
          <cell r="D5259" t="str">
            <v>C0650600</v>
          </cell>
          <cell r="E5259" t="str">
            <v>VAL. RIT.VENTURI PN40DN600</v>
          </cell>
        </row>
        <row r="5260">
          <cell r="D5260" t="str">
            <v>C0660040</v>
          </cell>
          <cell r="E5260" t="str">
            <v>VAL.GGG40RIT.VENTURI PN64DN40</v>
          </cell>
        </row>
        <row r="5261">
          <cell r="D5261" t="str">
            <v>C0660050</v>
          </cell>
          <cell r="E5261" t="str">
            <v>VAL.GGG40RIT.VENTURI PN64DN50</v>
          </cell>
        </row>
        <row r="5262">
          <cell r="D5262" t="str">
            <v>C0660065</v>
          </cell>
          <cell r="E5262" t="str">
            <v>VAL.GGG40RIT.VENTURI PN64DN65</v>
          </cell>
        </row>
        <row r="5263">
          <cell r="D5263" t="str">
            <v>C0660080</v>
          </cell>
          <cell r="E5263" t="str">
            <v>VAL.GGG40RIT.VENTURI PN64DN80</v>
          </cell>
        </row>
        <row r="5264">
          <cell r="D5264" t="str">
            <v>C0660100</v>
          </cell>
          <cell r="E5264" t="str">
            <v>VAL.GGG40RIT.VENTURI PN64DN100</v>
          </cell>
        </row>
        <row r="5265">
          <cell r="D5265" t="str">
            <v>C0660125</v>
          </cell>
          <cell r="E5265" t="str">
            <v>VAL.GGG40RIT.VENTURI PN64DN125</v>
          </cell>
        </row>
        <row r="5266">
          <cell r="D5266" t="str">
            <v>C0660150</v>
          </cell>
          <cell r="E5266" t="str">
            <v>VAL.GGG40RIT.VENTURI PN64DN150</v>
          </cell>
        </row>
        <row r="5267">
          <cell r="D5267" t="str">
            <v>C0660200</v>
          </cell>
          <cell r="E5267" t="str">
            <v>VAL.GGG40RIT.VENTURI PN64DN200</v>
          </cell>
        </row>
        <row r="5268">
          <cell r="D5268" t="str">
            <v>C0660250</v>
          </cell>
          <cell r="E5268" t="str">
            <v>VAL.GGG40RIT.VENTURI PN64DN250</v>
          </cell>
        </row>
        <row r="5269">
          <cell r="D5269" t="str">
            <v>C0660300</v>
          </cell>
          <cell r="E5269" t="str">
            <v>VAL.GGG40RIT.VENTURI PN64DN300</v>
          </cell>
        </row>
        <row r="5270">
          <cell r="D5270" t="str">
            <v>C0660350</v>
          </cell>
          <cell r="E5270" t="str">
            <v>VAL.GGG40RIT.VENTURI PN64DN350</v>
          </cell>
        </row>
        <row r="5271">
          <cell r="D5271" t="str">
            <v>C0680050</v>
          </cell>
          <cell r="E5271" t="str">
            <v>VAL.GG25RIT.PALLA FL.PN10DN50</v>
          </cell>
        </row>
        <row r="5272">
          <cell r="D5272" t="str">
            <v>C0680065</v>
          </cell>
          <cell r="E5272" t="str">
            <v>VAL.GG25RIT.PALLA FL.PN10DN65</v>
          </cell>
        </row>
        <row r="5273">
          <cell r="D5273" t="str">
            <v>C0680080</v>
          </cell>
          <cell r="E5273" t="str">
            <v>VAL.GG25RIT.PALLA FL.PN10DN80</v>
          </cell>
        </row>
        <row r="5274">
          <cell r="D5274" t="str">
            <v>C0680100</v>
          </cell>
          <cell r="E5274" t="str">
            <v>VAL.GG25RIT.PALLA FL.PN10DN100</v>
          </cell>
        </row>
        <row r="5275">
          <cell r="D5275" t="str">
            <v>C0680125</v>
          </cell>
          <cell r="E5275" t="str">
            <v>VAL.GG25RIT.PALLA FL.PN10DN125</v>
          </cell>
        </row>
        <row r="5276">
          <cell r="D5276" t="str">
            <v>C0680150</v>
          </cell>
          <cell r="E5276" t="str">
            <v>VAL.GG25RIT.PALLA FL.PN10DN150</v>
          </cell>
        </row>
        <row r="5277">
          <cell r="D5277" t="str">
            <v>C0680200</v>
          </cell>
          <cell r="E5277" t="str">
            <v>VAL.GG25RIT.PALLA FL.PN10DN200</v>
          </cell>
        </row>
        <row r="5278">
          <cell r="D5278" t="str">
            <v>C0680250</v>
          </cell>
          <cell r="E5278" t="str">
            <v>VAL.GG25RIT.PALLA FL.PN10DN250</v>
          </cell>
        </row>
        <row r="5279">
          <cell r="D5279" t="str">
            <v>C0680300</v>
          </cell>
          <cell r="E5279" t="str">
            <v>VAL.GG25RIT.PALLA FL.PN10DN300</v>
          </cell>
        </row>
        <row r="5280">
          <cell r="D5280" t="str">
            <v>C0680350</v>
          </cell>
          <cell r="E5280" t="str">
            <v>VAL.GG25RIT.PALLA FL.PN10DN350</v>
          </cell>
        </row>
        <row r="5281">
          <cell r="D5281" t="str">
            <v>C0690025</v>
          </cell>
          <cell r="E5281" t="str">
            <v>VAL.GG25RIT.PALLAFIL.PN10DN25</v>
          </cell>
        </row>
        <row r="5282">
          <cell r="D5282" t="str">
            <v>C0690032</v>
          </cell>
          <cell r="E5282" t="str">
            <v>VAL.GG25RIT.PALLAFIL.PN10DN32</v>
          </cell>
        </row>
        <row r="5283">
          <cell r="D5283" t="str">
            <v>C0690040</v>
          </cell>
          <cell r="E5283" t="str">
            <v>VAL.GG25RIT.PALLAFIL.PN10DN40</v>
          </cell>
        </row>
        <row r="5284">
          <cell r="D5284" t="str">
            <v>C0690050</v>
          </cell>
          <cell r="E5284" t="str">
            <v>VAL.GG25RIT.PALLAFIL.PN10DN50</v>
          </cell>
        </row>
        <row r="5285">
          <cell r="D5285" t="str">
            <v>C0690065</v>
          </cell>
          <cell r="E5285" t="str">
            <v>VAL.GG25RIT.PALLAFIL.PN10DN65</v>
          </cell>
        </row>
        <row r="5286">
          <cell r="D5286" t="str">
            <v>C0690080</v>
          </cell>
          <cell r="E5286" t="str">
            <v>VAL.GG25RIT.PALLAFIL.PN10DN80</v>
          </cell>
        </row>
        <row r="5287">
          <cell r="D5287" t="str">
            <v>C0700040</v>
          </cell>
          <cell r="E5287" t="str">
            <v>VAL.GG25 RIT. CLAPET PN10DN40</v>
          </cell>
        </row>
        <row r="5288">
          <cell r="D5288" t="str">
            <v>C0700050</v>
          </cell>
          <cell r="E5288" t="str">
            <v>VAL.GG25 RIT. CLAPET PN10DN50</v>
          </cell>
        </row>
        <row r="5289">
          <cell r="D5289" t="str">
            <v>C0700065</v>
          </cell>
          <cell r="E5289" t="str">
            <v>VAL.GG25 RIT. CLAPET PN10DN65</v>
          </cell>
        </row>
        <row r="5290">
          <cell r="D5290" t="str">
            <v>C0700080</v>
          </cell>
          <cell r="E5290" t="str">
            <v>VAL.GG25 RIT. CLAPET PN10DN80</v>
          </cell>
        </row>
        <row r="5291">
          <cell r="D5291" t="str">
            <v>C0700100</v>
          </cell>
          <cell r="E5291" t="str">
            <v>VAL.GG25 RIT. CLAPET PN10DN100</v>
          </cell>
        </row>
        <row r="5292">
          <cell r="D5292" t="str">
            <v>C0700125</v>
          </cell>
          <cell r="E5292" t="str">
            <v>VAL.GG25 RIT. CLAPET PN10DN125</v>
          </cell>
        </row>
        <row r="5293">
          <cell r="D5293" t="str">
            <v>C0700150</v>
          </cell>
          <cell r="E5293" t="str">
            <v>VAL.GG25 RIT. CLAPET PN10DN150</v>
          </cell>
        </row>
        <row r="5294">
          <cell r="D5294" t="str">
            <v>C0700200</v>
          </cell>
          <cell r="E5294" t="str">
            <v>VAL.GG25 RIT. CLAPET PN10DN200</v>
          </cell>
        </row>
        <row r="5295">
          <cell r="D5295" t="str">
            <v>C0700250</v>
          </cell>
          <cell r="E5295" t="str">
            <v>VAL.GG25 RIT. CLAPET PN10DN250</v>
          </cell>
        </row>
        <row r="5296">
          <cell r="D5296" t="str">
            <v>C0700300</v>
          </cell>
          <cell r="E5296" t="str">
            <v>VAL.GG25 RIT. CLAPET PN10DN300</v>
          </cell>
        </row>
        <row r="5297">
          <cell r="D5297" t="str">
            <v>C0700350</v>
          </cell>
          <cell r="E5297" t="str">
            <v>VAL.GG25 RIT. CLAPET PN10DN350</v>
          </cell>
        </row>
        <row r="5298">
          <cell r="D5298" t="str">
            <v>C0700400</v>
          </cell>
          <cell r="E5298" t="str">
            <v>VAL.GG25 RIT. CLAPET PN10DN400</v>
          </cell>
        </row>
        <row r="5299">
          <cell r="D5299" t="str">
            <v>C0710040</v>
          </cell>
          <cell r="E5299" t="str">
            <v>VAL.GG25 RIT. CLAPET PN16DN40</v>
          </cell>
        </row>
        <row r="5300">
          <cell r="D5300" t="str">
            <v>C0710050</v>
          </cell>
          <cell r="E5300" t="str">
            <v>VAL.GG25 RIT. CLAPET PN16DN50</v>
          </cell>
        </row>
        <row r="5301">
          <cell r="D5301" t="str">
            <v>C0710065</v>
          </cell>
          <cell r="E5301" t="str">
            <v>VAL.GG25 RIT. CLAPET PN16DN65</v>
          </cell>
        </row>
        <row r="5302">
          <cell r="D5302" t="str">
            <v>C0710080</v>
          </cell>
          <cell r="E5302" t="str">
            <v>VAL.GG25 RIT. CLAPET PN16DN80</v>
          </cell>
        </row>
        <row r="5303">
          <cell r="D5303" t="str">
            <v>C0710100</v>
          </cell>
          <cell r="E5303" t="str">
            <v>VAL.GG25 RIT. CLAPET PN16DN100</v>
          </cell>
        </row>
        <row r="5304">
          <cell r="D5304" t="str">
            <v>C0710125</v>
          </cell>
          <cell r="E5304" t="str">
            <v>VAL.GG25 RIT. CLAPET PN16DN125</v>
          </cell>
        </row>
        <row r="5305">
          <cell r="D5305" t="str">
            <v>C0710150</v>
          </cell>
          <cell r="E5305" t="str">
            <v>VAL.GG25 RIT. CLAPET PN16DN150</v>
          </cell>
        </row>
        <row r="5306">
          <cell r="D5306" t="str">
            <v>C0710200</v>
          </cell>
          <cell r="E5306" t="str">
            <v>VAL.GG25 RIT. CLAPET PN16DN200</v>
          </cell>
        </row>
        <row r="5307">
          <cell r="D5307" t="str">
            <v>C0710250</v>
          </cell>
          <cell r="E5307" t="str">
            <v>VAL.GG25 RIT. CLAPET PN16DN250</v>
          </cell>
        </row>
        <row r="5308">
          <cell r="D5308" t="str">
            <v>C0710300</v>
          </cell>
          <cell r="E5308" t="str">
            <v>VAL.GG25 RIT. CLAPET PN16DN300</v>
          </cell>
        </row>
        <row r="5309">
          <cell r="D5309" t="str">
            <v>C0710350</v>
          </cell>
          <cell r="E5309" t="str">
            <v>VAL.GG25 RIT. CLAPET PN16DN350</v>
          </cell>
        </row>
        <row r="5310">
          <cell r="D5310" t="str">
            <v>C0710400</v>
          </cell>
          <cell r="E5310" t="str">
            <v>VAL.GG25 RIT. CLAPET PN16DN400</v>
          </cell>
        </row>
        <row r="5311">
          <cell r="D5311" t="str">
            <v>C0800040</v>
          </cell>
          <cell r="E5311" t="str">
            <v>VAL.AC.CLAPET WAFER PN16 DN40</v>
          </cell>
        </row>
        <row r="5312">
          <cell r="D5312" t="str">
            <v>C0800050</v>
          </cell>
          <cell r="E5312" t="str">
            <v>VAL.AC.CLAPET WAFER PN16 DN50</v>
          </cell>
        </row>
        <row r="5313">
          <cell r="D5313" t="str">
            <v>C0800065</v>
          </cell>
          <cell r="E5313" t="str">
            <v>VAL.AC.CLAPET WAFER PN16 DN65</v>
          </cell>
        </row>
        <row r="5314">
          <cell r="D5314" t="str">
            <v>C0800080</v>
          </cell>
          <cell r="E5314" t="str">
            <v>VAL.AC.CLAPET WAFER PN16 DN80</v>
          </cell>
        </row>
        <row r="5315">
          <cell r="D5315" t="str">
            <v>C0800100</v>
          </cell>
          <cell r="E5315" t="str">
            <v>VAL.AC.CLAPET WAFER PN16 DN100</v>
          </cell>
        </row>
        <row r="5316">
          <cell r="D5316" t="str">
            <v>C0800125</v>
          </cell>
          <cell r="E5316" t="str">
            <v>VAL.AC.CLAPET WAFER PN16 DN125</v>
          </cell>
        </row>
        <row r="5317">
          <cell r="D5317" t="str">
            <v>C0800150</v>
          </cell>
          <cell r="E5317" t="str">
            <v>VAL.AC.CLAPET WAFER PN16 DN150</v>
          </cell>
        </row>
        <row r="5318">
          <cell r="D5318" t="str">
            <v>C0800200</v>
          </cell>
          <cell r="E5318" t="str">
            <v>VAL.AC.CLAPET WAFER PN16 DN200</v>
          </cell>
        </row>
        <row r="5319">
          <cell r="D5319" t="str">
            <v>C0800250</v>
          </cell>
          <cell r="E5319" t="str">
            <v>VAL.AC.CLAPET WAFER PN16 DN250</v>
          </cell>
        </row>
        <row r="5320">
          <cell r="D5320" t="str">
            <v>C0800300</v>
          </cell>
          <cell r="E5320" t="str">
            <v>VAL.AC.CLAPET WAFER PN16 DN300</v>
          </cell>
        </row>
        <row r="5321">
          <cell r="D5321" t="str">
            <v>C0810040</v>
          </cell>
          <cell r="E5321" t="str">
            <v>VAL.AISI316 WAFER PN10-16DN40</v>
          </cell>
        </row>
        <row r="5322">
          <cell r="D5322" t="str">
            <v>C0810050</v>
          </cell>
          <cell r="E5322" t="str">
            <v>VAL.AISI316 WAFER PN10-16DN50</v>
          </cell>
        </row>
        <row r="5323">
          <cell r="D5323" t="str">
            <v>C0810065</v>
          </cell>
          <cell r="E5323" t="str">
            <v>VAL.AISI316 WAFER PN10-16DN65</v>
          </cell>
        </row>
        <row r="5324">
          <cell r="D5324" t="str">
            <v>C0810080</v>
          </cell>
          <cell r="E5324" t="str">
            <v>VAL.AISI316 WAFER PN10-16DN80</v>
          </cell>
        </row>
        <row r="5325">
          <cell r="D5325" t="str">
            <v>C0810100</v>
          </cell>
          <cell r="E5325" t="str">
            <v>VAL.AISI316 WAFER PN10-16DN100</v>
          </cell>
        </row>
        <row r="5326">
          <cell r="D5326" t="str">
            <v>C0810125</v>
          </cell>
          <cell r="E5326" t="str">
            <v>VAL.AISI316 WAFER PN10-16DN125</v>
          </cell>
        </row>
        <row r="5327">
          <cell r="D5327" t="str">
            <v>C0810150</v>
          </cell>
          <cell r="E5327" t="str">
            <v>VAL.AISI316 WAFER PN10-16DN150</v>
          </cell>
        </row>
        <row r="5328">
          <cell r="D5328" t="str">
            <v>C0810200</v>
          </cell>
          <cell r="E5328" t="str">
            <v>VAL.AISI316 WAFER PN10-16DN200</v>
          </cell>
        </row>
        <row r="5329">
          <cell r="D5329" t="str">
            <v>C0810250</v>
          </cell>
          <cell r="E5329" t="str">
            <v>VAL.AISI316 WAFER PN10-16DN250</v>
          </cell>
        </row>
        <row r="5330">
          <cell r="D5330" t="str">
            <v>C0810300</v>
          </cell>
          <cell r="E5330" t="str">
            <v>VAL.AISI316 WAFER PN10-16DN300</v>
          </cell>
        </row>
        <row r="5331">
          <cell r="D5331" t="str">
            <v>C0820015</v>
          </cell>
          <cell r="E5331" t="str">
            <v>VAL.ACC.RIT.WAFER PN6-40 DN15</v>
          </cell>
        </row>
        <row r="5332">
          <cell r="D5332" t="str">
            <v>C0820020</v>
          </cell>
          <cell r="E5332" t="str">
            <v>VAL.ACC.RIT.WAFER PN6-40 DN20</v>
          </cell>
        </row>
        <row r="5333">
          <cell r="D5333" t="str">
            <v>C0820025</v>
          </cell>
          <cell r="E5333" t="str">
            <v>VAL.ACC.RIT.WAFER PN6-40 DN25</v>
          </cell>
        </row>
        <row r="5334">
          <cell r="D5334" t="str">
            <v>C0820032</v>
          </cell>
          <cell r="E5334" t="str">
            <v>VAL.ACC.RIT.WAFER PN6-40 DN32</v>
          </cell>
        </row>
        <row r="5335">
          <cell r="D5335" t="str">
            <v>C0820040</v>
          </cell>
          <cell r="E5335" t="str">
            <v>VAL.ACC.RIT.WAFER PN6-40 DN40</v>
          </cell>
        </row>
        <row r="5336">
          <cell r="D5336" t="str">
            <v>C0820050</v>
          </cell>
          <cell r="E5336" t="str">
            <v>VAL.ACC.RIT.WAFER PN6-40 DN50</v>
          </cell>
        </row>
        <row r="5337">
          <cell r="D5337" t="str">
            <v>C0820065</v>
          </cell>
          <cell r="E5337" t="str">
            <v>VAL.ACC.RIT.WAFER PN6-40 DN65</v>
          </cell>
        </row>
        <row r="5338">
          <cell r="D5338" t="str">
            <v>C0820080</v>
          </cell>
          <cell r="E5338" t="str">
            <v>VAL.ACC.RIT.WAFER PN6-40 DN80</v>
          </cell>
        </row>
        <row r="5339">
          <cell r="D5339" t="str">
            <v>C0820100</v>
          </cell>
          <cell r="E5339" t="str">
            <v>VAL.ACC.RIT.WAFER PN6-40 DN100</v>
          </cell>
        </row>
        <row r="5340">
          <cell r="D5340" t="str">
            <v>C0820125</v>
          </cell>
          <cell r="E5340" t="str">
            <v>VAL.ACC.RIT.WAFER PN6-40 DN125</v>
          </cell>
        </row>
        <row r="5341">
          <cell r="D5341" t="str">
            <v>C0820150</v>
          </cell>
          <cell r="E5341" t="str">
            <v>VAL.ACC.RIT.WAFER PN6-40 DN150</v>
          </cell>
        </row>
        <row r="5342">
          <cell r="D5342" t="str">
            <v>C0820200</v>
          </cell>
          <cell r="E5342" t="str">
            <v>VAL.ACC.RIT.WAFER PN6-40 DN200</v>
          </cell>
        </row>
        <row r="5343">
          <cell r="D5343" t="str">
            <v>C0830015</v>
          </cell>
          <cell r="E5343" t="str">
            <v>VAL.AISI316 WAFER PN6-40 DN15</v>
          </cell>
        </row>
        <row r="5344">
          <cell r="D5344" t="str">
            <v>C0830020</v>
          </cell>
          <cell r="E5344" t="str">
            <v>VAL.AISI316 WAFER PN6-40 DN20</v>
          </cell>
        </row>
        <row r="5345">
          <cell r="D5345" t="str">
            <v>C0830025</v>
          </cell>
          <cell r="E5345" t="str">
            <v>VAL.AISI316 WAFER PN6-40 DN25</v>
          </cell>
        </row>
        <row r="5346">
          <cell r="D5346" t="str">
            <v>C0830032</v>
          </cell>
          <cell r="E5346" t="str">
            <v>VAL.AISI316 WAFER PN6-40 DN32</v>
          </cell>
        </row>
        <row r="5347">
          <cell r="D5347" t="str">
            <v>C0830040</v>
          </cell>
          <cell r="E5347" t="str">
            <v>VAL.AISI316 WAFER PN6-40 DN40</v>
          </cell>
        </row>
        <row r="5348">
          <cell r="D5348" t="str">
            <v>C0830050</v>
          </cell>
          <cell r="E5348" t="str">
            <v>VAL.AISI316 WAFER PN6-40 DN50</v>
          </cell>
        </row>
        <row r="5349">
          <cell r="D5349" t="str">
            <v>C0830065</v>
          </cell>
          <cell r="E5349" t="str">
            <v>VAL.AISI316 WAFER PN6-40 DN65</v>
          </cell>
        </row>
        <row r="5350">
          <cell r="D5350" t="str">
            <v>C0830080</v>
          </cell>
          <cell r="E5350" t="str">
            <v>VAL.AISI316 WAFER PN6-40 DN80</v>
          </cell>
        </row>
        <row r="5351">
          <cell r="D5351" t="str">
            <v>C0830100</v>
          </cell>
          <cell r="E5351" t="str">
            <v>VAL.AISI316 WAFER PN6-40 DN100</v>
          </cell>
        </row>
        <row r="5352">
          <cell r="D5352" t="str">
            <v>C0830125</v>
          </cell>
          <cell r="E5352" t="str">
            <v>VAL.AISI316 WAFER PN6-40 DN125</v>
          </cell>
        </row>
        <row r="5353">
          <cell r="D5353" t="str">
            <v>C0830150</v>
          </cell>
          <cell r="E5353" t="str">
            <v>VAL.AISI316 WAFER PN6-40 DN150</v>
          </cell>
        </row>
        <row r="5354">
          <cell r="D5354" t="str">
            <v>C0830200</v>
          </cell>
          <cell r="E5354" t="str">
            <v>VAL.AISI316 WAFER PN6-40 DN200</v>
          </cell>
        </row>
        <row r="5355">
          <cell r="D5355" t="str">
            <v>C0840040</v>
          </cell>
          <cell r="E5355" t="str">
            <v>VAL.GG25RIT.WAFER PN10-40DN40</v>
          </cell>
        </row>
        <row r="5356">
          <cell r="D5356" t="str">
            <v>C0840050</v>
          </cell>
          <cell r="E5356" t="str">
            <v>VAL.GG25RIT.WAFER PN10-40DN50</v>
          </cell>
        </row>
        <row r="5357">
          <cell r="D5357" t="str">
            <v>C0840065</v>
          </cell>
          <cell r="E5357" t="str">
            <v>VAL.GG25RIT.WAFER PN10-40DN65</v>
          </cell>
        </row>
        <row r="5358">
          <cell r="D5358" t="str">
            <v>C0840080</v>
          </cell>
          <cell r="E5358" t="str">
            <v>VAL.GG25RIT.WAFER PN10-40DN80</v>
          </cell>
        </row>
        <row r="5359">
          <cell r="D5359" t="str">
            <v>C0840100</v>
          </cell>
          <cell r="E5359" t="str">
            <v>VAL.GG25RIT.WAFER PN10-40DN100</v>
          </cell>
        </row>
        <row r="5360">
          <cell r="D5360" t="str">
            <v>C0840125</v>
          </cell>
          <cell r="E5360" t="str">
            <v>VAL.GG25RIT.WAFER PN10-40DN125</v>
          </cell>
        </row>
        <row r="5361">
          <cell r="D5361" t="str">
            <v>C0840150</v>
          </cell>
          <cell r="E5361" t="str">
            <v>VAL.GG25RIT.WAFER PN10-40DN150</v>
          </cell>
        </row>
        <row r="5362">
          <cell r="D5362" t="str">
            <v>C0840200</v>
          </cell>
          <cell r="E5362" t="str">
            <v>VAL.GG25RIT.WAFER PN10-40DN200</v>
          </cell>
        </row>
        <row r="5363">
          <cell r="D5363" t="str">
            <v>C0840250</v>
          </cell>
          <cell r="E5363" t="str">
            <v>VAL.GG25RIT.WAFER PN10-40DN250</v>
          </cell>
        </row>
        <row r="5364">
          <cell r="D5364" t="str">
            <v>C0840300</v>
          </cell>
          <cell r="E5364" t="str">
            <v>VAL.GG25RIT.WAFER PN10-40DN300</v>
          </cell>
        </row>
        <row r="5365">
          <cell r="D5365" t="str">
            <v>C0840350</v>
          </cell>
          <cell r="E5365" t="str">
            <v>VAL.GG25RIT.WAFER PN10-40DN350</v>
          </cell>
        </row>
        <row r="5366">
          <cell r="D5366" t="str">
            <v>C0840400</v>
          </cell>
          <cell r="E5366" t="str">
            <v>VAL.GG25RIT.WAFER PN10-40DN400</v>
          </cell>
        </row>
        <row r="5367">
          <cell r="D5367" t="str">
            <v>C0840500</v>
          </cell>
          <cell r="E5367" t="str">
            <v>VAL.GG25RIT.WAFER PN10-40DN500</v>
          </cell>
        </row>
        <row r="5368">
          <cell r="D5368" t="str">
            <v>C0840600</v>
          </cell>
          <cell r="E5368" t="str">
            <v>VAL.GG25RIT.WAFER PN10-40DN600</v>
          </cell>
        </row>
        <row r="5369">
          <cell r="D5369" t="str">
            <v>C0850040</v>
          </cell>
          <cell r="E5369" t="str">
            <v>VAL.AISI RIT.WAF. PN10-40DN40</v>
          </cell>
        </row>
        <row r="5370">
          <cell r="D5370" t="str">
            <v>C0850050</v>
          </cell>
          <cell r="E5370" t="str">
            <v>VAL.AISI RIT.WAF. PN10-40DN50</v>
          </cell>
        </row>
        <row r="5371">
          <cell r="D5371" t="str">
            <v>C0850065</v>
          </cell>
          <cell r="E5371" t="str">
            <v>VAL.AISI RIT.WAF. PN10-40DN65</v>
          </cell>
        </row>
        <row r="5372">
          <cell r="D5372" t="str">
            <v>C0850080</v>
          </cell>
          <cell r="E5372" t="str">
            <v>VAL.AISI RIT.WAF. PN10-40DN80</v>
          </cell>
        </row>
        <row r="5373">
          <cell r="D5373" t="str">
            <v>C0850100</v>
          </cell>
          <cell r="E5373" t="str">
            <v>VAL.AISI RIT.WAF. PN10-40DN100</v>
          </cell>
        </row>
        <row r="5374">
          <cell r="D5374" t="str">
            <v>C0850125</v>
          </cell>
          <cell r="E5374" t="str">
            <v>VAL.AISI RIT.WAF. PN10-40DN125</v>
          </cell>
        </row>
        <row r="5375">
          <cell r="D5375" t="str">
            <v>C0850150</v>
          </cell>
          <cell r="E5375" t="str">
            <v>VAL.AISI RIT.WAF. PN10-40DN150</v>
          </cell>
        </row>
        <row r="5376">
          <cell r="D5376" t="str">
            <v>C0850200</v>
          </cell>
          <cell r="E5376" t="str">
            <v>VAL.AISI RIT.WAF. PN10-40DN200</v>
          </cell>
        </row>
        <row r="5377">
          <cell r="D5377" t="str">
            <v>C0850250</v>
          </cell>
          <cell r="E5377" t="str">
            <v>VAL.AISI RIT.WAF. PN10-40DN250</v>
          </cell>
        </row>
        <row r="5378">
          <cell r="D5378" t="str">
            <v>C0850300</v>
          </cell>
          <cell r="E5378" t="str">
            <v>VAL.AISI RIT.WAF. PN10-40DN300</v>
          </cell>
        </row>
        <row r="5379">
          <cell r="D5379" t="str">
            <v>C0850350</v>
          </cell>
          <cell r="E5379" t="str">
            <v>VAL.AISI RIT.WAF. PN10-40DN350</v>
          </cell>
        </row>
        <row r="5380">
          <cell r="D5380" t="str">
            <v>C0850400</v>
          </cell>
          <cell r="E5380" t="str">
            <v>VAL.AISI RIT.WAF. PN10-40DN400</v>
          </cell>
        </row>
        <row r="5381">
          <cell r="D5381" t="str">
            <v>C0900050</v>
          </cell>
          <cell r="E5381" t="str">
            <v>VAL.GG25 RIT.MEMBR. PN10 DN50</v>
          </cell>
        </row>
        <row r="5382">
          <cell r="D5382" t="str">
            <v>C0900065</v>
          </cell>
          <cell r="E5382" t="str">
            <v>VAL.GG25 RIT.MEMBR. PN10 DN65</v>
          </cell>
        </row>
        <row r="5383">
          <cell r="D5383" t="str">
            <v>C0900080</v>
          </cell>
          <cell r="E5383" t="str">
            <v>VAL.GG25 RIT.MEMBR. PN10 DN80</v>
          </cell>
        </row>
        <row r="5384">
          <cell r="D5384" t="str">
            <v>C0900100</v>
          </cell>
          <cell r="E5384" t="str">
            <v>VAL.GG25 RIT.MEMBR. PN10 DN100</v>
          </cell>
        </row>
        <row r="5385">
          <cell r="D5385" t="str">
            <v>C0900125</v>
          </cell>
          <cell r="E5385" t="str">
            <v>VAL.GG25 RIT.MEMBR. PN10 DN125</v>
          </cell>
        </row>
        <row r="5386">
          <cell r="D5386" t="str">
            <v>C0900150</v>
          </cell>
          <cell r="E5386" t="str">
            <v>VAL.GG25 RIT.MEMBR. PN10 DN150</v>
          </cell>
        </row>
        <row r="5387">
          <cell r="D5387" t="str">
            <v>C0900200</v>
          </cell>
          <cell r="E5387" t="str">
            <v>VAL.GG25 RIT.MEMBR. PN10 DN200</v>
          </cell>
        </row>
        <row r="5388">
          <cell r="D5388" t="str">
            <v>C0900250</v>
          </cell>
          <cell r="E5388" t="str">
            <v>VAL.GG25 RIT.MEMBR. PN10 DN250</v>
          </cell>
        </row>
        <row r="5389">
          <cell r="D5389" t="str">
            <v>C0910050</v>
          </cell>
          <cell r="E5389" t="str">
            <v>VAL.GG25 RIT.MEMBR. PN16 DN50</v>
          </cell>
        </row>
        <row r="5390">
          <cell r="D5390" t="str">
            <v>C0910065</v>
          </cell>
          <cell r="E5390" t="str">
            <v>VAL.GG25 RIT.MEMBR. PN16 DN65</v>
          </cell>
        </row>
        <row r="5391">
          <cell r="D5391" t="str">
            <v>C0910080</v>
          </cell>
          <cell r="E5391" t="str">
            <v>VAL.GG25 RIT.MEMBR. PN16 DN80</v>
          </cell>
        </row>
        <row r="5392">
          <cell r="D5392" t="str">
            <v>C0910100</v>
          </cell>
          <cell r="E5392" t="str">
            <v>VAL.GG25 RIT.MEMBR. PN16 DN100</v>
          </cell>
        </row>
        <row r="5393">
          <cell r="D5393" t="str">
            <v>C0910125</v>
          </cell>
          <cell r="E5393" t="str">
            <v>VAL.GG25 RIT.MEMBR. PN16 DN125</v>
          </cell>
        </row>
        <row r="5394">
          <cell r="D5394" t="str">
            <v>C0910150</v>
          </cell>
          <cell r="E5394" t="str">
            <v>VAL.GG25 RIT.MEMBR. PN16 DN150</v>
          </cell>
        </row>
        <row r="5395">
          <cell r="D5395" t="str">
            <v>C0910200</v>
          </cell>
          <cell r="E5395" t="str">
            <v>VAL.GG25 RIT.MEMBR. PN16 DN200</v>
          </cell>
        </row>
        <row r="5396">
          <cell r="D5396" t="str">
            <v>C0910250</v>
          </cell>
          <cell r="E5396" t="str">
            <v>VAL.GG25 RIT.MEMBR. PN16 DN250</v>
          </cell>
        </row>
        <row r="5397">
          <cell r="D5397" t="str">
            <v>D1010040</v>
          </cell>
          <cell r="E5397" t="str">
            <v>VAL.FA.GG25 W L.INOX PN16DN40</v>
          </cell>
        </row>
        <row r="5398">
          <cell r="D5398" t="str">
            <v>D1010050</v>
          </cell>
          <cell r="E5398" t="str">
            <v>VAL.FA.GG25 W L.INOX PN16DN50</v>
          </cell>
        </row>
        <row r="5399">
          <cell r="D5399" t="str">
            <v>D1010065</v>
          </cell>
          <cell r="E5399" t="str">
            <v>VAL.FA.GG25 W L.INOX PN16DN65</v>
          </cell>
        </row>
        <row r="5400">
          <cell r="D5400" t="str">
            <v>D1010080</v>
          </cell>
          <cell r="E5400" t="str">
            <v>VAL.FA.GG25 W L.INOX PN16DN80</v>
          </cell>
        </row>
        <row r="5401">
          <cell r="D5401" t="str">
            <v>D1010100</v>
          </cell>
          <cell r="E5401" t="str">
            <v>VAL.FA.GG25 W L.INOX PN16DN100</v>
          </cell>
        </row>
        <row r="5402">
          <cell r="D5402" t="str">
            <v>D1010125</v>
          </cell>
          <cell r="E5402" t="str">
            <v>VAL.FA.GG25 W L.INOX PN16DN125</v>
          </cell>
        </row>
        <row r="5403">
          <cell r="D5403" t="str">
            <v>D1010150</v>
          </cell>
          <cell r="E5403" t="str">
            <v>VAL.FA.GG25 W L.INOX PN16DN150</v>
          </cell>
        </row>
        <row r="5404">
          <cell r="D5404" t="str">
            <v>D1010200</v>
          </cell>
          <cell r="E5404" t="str">
            <v>VAL.FA.GG25 W L.INOX PN16DN200</v>
          </cell>
        </row>
        <row r="5405">
          <cell r="D5405" t="str">
            <v>D1010250</v>
          </cell>
          <cell r="E5405" t="str">
            <v>VAL.FA.GG25 W L.INOX PN16DN250</v>
          </cell>
        </row>
        <row r="5406">
          <cell r="D5406" t="str">
            <v>D1010300</v>
          </cell>
          <cell r="E5406" t="str">
            <v>VAL.FA.GG25 W L.INOX PN16DN300</v>
          </cell>
        </row>
        <row r="5407">
          <cell r="D5407" t="str">
            <v>D1010350</v>
          </cell>
          <cell r="E5407" t="str">
            <v>VAL.FA.GG25 W L.INOX PN16DN350</v>
          </cell>
        </row>
        <row r="5408">
          <cell r="D5408" t="str">
            <v>D1010400</v>
          </cell>
          <cell r="E5408" t="str">
            <v>VAL.FA.GG25 W L.INOX PN16DN400</v>
          </cell>
        </row>
        <row r="5409">
          <cell r="D5409" t="str">
            <v>D1010450</v>
          </cell>
          <cell r="E5409" t="str">
            <v>VAL.FA.GG25 W L.INOX PN16DN450</v>
          </cell>
        </row>
        <row r="5410">
          <cell r="D5410" t="str">
            <v>D1010500</v>
          </cell>
          <cell r="E5410" t="str">
            <v>VAL.FA.GG25 W L.INOX PN16DN500</v>
          </cell>
        </row>
        <row r="5411">
          <cell r="D5411" t="str">
            <v>D1010600</v>
          </cell>
          <cell r="E5411" t="str">
            <v>VAL.FA.GG25 W L.INOX PN16DN600</v>
          </cell>
        </row>
        <row r="5412">
          <cell r="D5412" t="str">
            <v>D1110040</v>
          </cell>
          <cell r="E5412" t="str">
            <v>VAL.FA.GS LUG L.INOX PN16DN40</v>
          </cell>
        </row>
        <row r="5413">
          <cell r="D5413" t="str">
            <v>D1110050</v>
          </cell>
          <cell r="E5413" t="str">
            <v>VAL.FA.GS LUG L.INOX PN16DN50</v>
          </cell>
        </row>
        <row r="5414">
          <cell r="D5414" t="str">
            <v>D1110065</v>
          </cell>
          <cell r="E5414" t="str">
            <v>VAL.FA.GS LUG L.INOX PN16DN65</v>
          </cell>
        </row>
        <row r="5415">
          <cell r="D5415" t="str">
            <v>D1110080</v>
          </cell>
          <cell r="E5415" t="str">
            <v>VAL.FA.GS LUG L.INOX PN16DN80</v>
          </cell>
        </row>
        <row r="5416">
          <cell r="D5416" t="str">
            <v>D1110100</v>
          </cell>
          <cell r="E5416" t="str">
            <v>VAL.FA.GS LUG L.INOX PN16DN100</v>
          </cell>
        </row>
        <row r="5417">
          <cell r="D5417" t="str">
            <v>D1110125</v>
          </cell>
          <cell r="E5417" t="str">
            <v>VAL.FA.GS LUG L.INOX PN16DN125</v>
          </cell>
        </row>
        <row r="5418">
          <cell r="D5418" t="str">
            <v>D1110150</v>
          </cell>
          <cell r="E5418" t="str">
            <v>VAL.FA.GS LUG L.INOX PN16DN150</v>
          </cell>
        </row>
        <row r="5419">
          <cell r="D5419" t="str">
            <v>D1110200</v>
          </cell>
          <cell r="E5419" t="str">
            <v>VAL.FA.GS LUG L.INOX PN16DN200</v>
          </cell>
        </row>
        <row r="5420">
          <cell r="D5420" t="str">
            <v>D1110250</v>
          </cell>
          <cell r="E5420" t="str">
            <v>VAL.FA.GS LUG L.INOX PN16DN250</v>
          </cell>
        </row>
        <row r="5421">
          <cell r="D5421" t="str">
            <v>D1110300</v>
          </cell>
          <cell r="E5421" t="str">
            <v>VAL.FA.GS LUG L.INOX PN16DN300</v>
          </cell>
        </row>
        <row r="5422">
          <cell r="D5422" t="str">
            <v>D1110350</v>
          </cell>
          <cell r="E5422" t="str">
            <v>VAL.FA.GS LUG L.INOX PN16DN350</v>
          </cell>
        </row>
        <row r="5423">
          <cell r="D5423" t="str">
            <v>D1110400</v>
          </cell>
          <cell r="E5423" t="str">
            <v>VAL.FA.GS LUG L.INOX PN16DN400</v>
          </cell>
        </row>
        <row r="5424">
          <cell r="D5424" t="str">
            <v>D1110450</v>
          </cell>
          <cell r="E5424" t="str">
            <v>VAL.FA.GS LUG L.INOX PN16DN450</v>
          </cell>
        </row>
        <row r="5425">
          <cell r="D5425" t="str">
            <v>D1110500</v>
          </cell>
          <cell r="E5425" t="str">
            <v>VAL.FA.GS LUG L.INOX PN16DN500</v>
          </cell>
        </row>
        <row r="5426">
          <cell r="D5426" t="str">
            <v>D1110600</v>
          </cell>
          <cell r="E5426" t="str">
            <v>VAL.FA.GS LUG L.INOX PN16DN600</v>
          </cell>
        </row>
        <row r="5427">
          <cell r="D5427" t="str">
            <v>D1400100</v>
          </cell>
          <cell r="E5427" t="str">
            <v>VAL.FA.GS BIFLANG. PN10 DN100</v>
          </cell>
        </row>
        <row r="5428">
          <cell r="D5428" t="str">
            <v>D1400125</v>
          </cell>
          <cell r="E5428" t="str">
            <v>VAL.FA.GS BIFLANG. PN10 DN125</v>
          </cell>
        </row>
        <row r="5429">
          <cell r="D5429" t="str">
            <v>D1400150</v>
          </cell>
          <cell r="E5429" t="str">
            <v>VAL.FA.GS BIFLANG. PN10 DN150</v>
          </cell>
        </row>
        <row r="5430">
          <cell r="D5430" t="str">
            <v>D1400200</v>
          </cell>
          <cell r="E5430" t="str">
            <v>VAL.FA.GS BIFLANG. PN10 DN200</v>
          </cell>
        </row>
        <row r="5431">
          <cell r="D5431" t="str">
            <v>D1400250</v>
          </cell>
          <cell r="E5431" t="str">
            <v>VAL.FA.GS BIFLANG. PN10 DN250</v>
          </cell>
        </row>
        <row r="5432">
          <cell r="D5432" t="str">
            <v>D1400300</v>
          </cell>
          <cell r="E5432" t="str">
            <v>VAL.FA.GS BIFLANG. PN10 DN300</v>
          </cell>
        </row>
        <row r="5433">
          <cell r="D5433" t="str">
            <v>D1400350</v>
          </cell>
          <cell r="E5433" t="str">
            <v>VAL.FA.GS BIFLANG. PN10 DN350</v>
          </cell>
        </row>
        <row r="5434">
          <cell r="D5434" t="str">
            <v>D1400400</v>
          </cell>
          <cell r="E5434" t="str">
            <v>VAL.FA.GS BIFLANG. PN10 DN400</v>
          </cell>
        </row>
        <row r="5435">
          <cell r="D5435" t="str">
            <v>D1400450</v>
          </cell>
          <cell r="E5435" t="str">
            <v>VAL.FA.GS BIFLANG. PN10 DN450</v>
          </cell>
        </row>
        <row r="5436">
          <cell r="D5436" t="str">
            <v>D1400500</v>
          </cell>
          <cell r="E5436" t="str">
            <v>VAL.FA.GS BIFLANG. PN10 DN500</v>
          </cell>
        </row>
        <row r="5437">
          <cell r="D5437" t="str">
            <v>D1400600</v>
          </cell>
          <cell r="E5437" t="str">
            <v>VAL.FA.GS BIFLANG. PN10 DN600</v>
          </cell>
        </row>
        <row r="5438">
          <cell r="D5438" t="str">
            <v>D1400700</v>
          </cell>
          <cell r="E5438" t="str">
            <v>VAL.FA.GS BIFLANG. PN10 DN700</v>
          </cell>
        </row>
        <row r="5439">
          <cell r="D5439" t="str">
            <v>D1400800</v>
          </cell>
          <cell r="E5439" t="str">
            <v>VAL.FA.GS BIFLANG. PN10 DN800</v>
          </cell>
        </row>
        <row r="5440">
          <cell r="D5440" t="str">
            <v>D1400900</v>
          </cell>
          <cell r="E5440" t="str">
            <v>VAL.FA.GS BIFLANG. PN10 DN900</v>
          </cell>
        </row>
        <row r="5441">
          <cell r="D5441" t="str">
            <v>D1401000</v>
          </cell>
          <cell r="E5441" t="str">
            <v>VAL.FA.GS BIFLANG. PN10 DN1000</v>
          </cell>
        </row>
        <row r="5442">
          <cell r="D5442" t="str">
            <v>D1401200</v>
          </cell>
          <cell r="E5442" t="str">
            <v>VAL.FA.GS BIFLANG. PN10 DN1200</v>
          </cell>
        </row>
        <row r="5443">
          <cell r="D5443" t="str">
            <v>D1401400</v>
          </cell>
          <cell r="E5443" t="str">
            <v>VAL.FA.GS BIFLANG. PN10 DN1400</v>
          </cell>
        </row>
        <row r="5444">
          <cell r="D5444" t="str">
            <v>D1401500</v>
          </cell>
          <cell r="E5444" t="str">
            <v>VAL.FA.GS BIFLANG. PN10 DN1500</v>
          </cell>
        </row>
        <row r="5445">
          <cell r="D5445" t="str">
            <v>D1401600</v>
          </cell>
          <cell r="E5445" t="str">
            <v>VAL.FA.GS BIFLANG. PN10 DN1600</v>
          </cell>
        </row>
        <row r="5446">
          <cell r="D5446" t="str">
            <v>D1401800</v>
          </cell>
          <cell r="E5446" t="str">
            <v>VAL.FA.GS BIFLANG. PN10 DN1800</v>
          </cell>
        </row>
        <row r="5447">
          <cell r="D5447" t="str">
            <v>D1402000</v>
          </cell>
          <cell r="E5447" t="str">
            <v>VAL.FA.GS BIFLANG. PN10 DN2000</v>
          </cell>
        </row>
        <row r="5448">
          <cell r="D5448" t="str">
            <v>D1410100</v>
          </cell>
          <cell r="E5448" t="str">
            <v>VAL.FA.GS BIFLANG. PN16 DN100</v>
          </cell>
        </row>
        <row r="5449">
          <cell r="D5449" t="str">
            <v>D1410125</v>
          </cell>
          <cell r="E5449" t="str">
            <v>VAL.FA.GS BIFLANG. PN16 DN125</v>
          </cell>
        </row>
        <row r="5450">
          <cell r="D5450" t="str">
            <v>D1410150</v>
          </cell>
          <cell r="E5450" t="str">
            <v>VAL.FA.GS BIFLANG. PN16 DN150</v>
          </cell>
        </row>
        <row r="5451">
          <cell r="D5451" t="str">
            <v>D1410200</v>
          </cell>
          <cell r="E5451" t="str">
            <v>VAL.FA.GS BIFLANG. PN16 DN200</v>
          </cell>
        </row>
        <row r="5452">
          <cell r="D5452" t="str">
            <v>D1410250</v>
          </cell>
          <cell r="E5452" t="str">
            <v>VAL.FA.GS BIFLANG. PN16 DN250</v>
          </cell>
        </row>
        <row r="5453">
          <cell r="D5453" t="str">
            <v>D1410300</v>
          </cell>
          <cell r="E5453" t="str">
            <v>VAL.FA.GS BIFLANG. PN16 DN300</v>
          </cell>
        </row>
        <row r="5454">
          <cell r="D5454" t="str">
            <v>D1410350</v>
          </cell>
          <cell r="E5454" t="str">
            <v>VAL.FA.GS BIFLANG. PN16 DN350</v>
          </cell>
        </row>
        <row r="5455">
          <cell r="D5455" t="str">
            <v>D1410400</v>
          </cell>
          <cell r="E5455" t="str">
            <v>VAL.FA.GS BIFLANG. PN16 DN400</v>
          </cell>
        </row>
        <row r="5456">
          <cell r="D5456" t="str">
            <v>D1410450</v>
          </cell>
          <cell r="E5456" t="str">
            <v>VAL.FA.GS BIFLANG. PN16 DN450</v>
          </cell>
        </row>
        <row r="5457">
          <cell r="D5457" t="str">
            <v>D1410500</v>
          </cell>
          <cell r="E5457" t="str">
            <v>VAL.FA.GS BIFLANG. PN16 DN500</v>
          </cell>
        </row>
        <row r="5458">
          <cell r="D5458" t="str">
            <v>D1410600</v>
          </cell>
          <cell r="E5458" t="str">
            <v>VAL.FA.GS BIFLANG. PN16 DN600</v>
          </cell>
        </row>
        <row r="5459">
          <cell r="D5459" t="str">
            <v>D1410700</v>
          </cell>
          <cell r="E5459" t="str">
            <v>VAL.FA.GS BIFLANG. PN16 DN700</v>
          </cell>
        </row>
        <row r="5460">
          <cell r="D5460" t="str">
            <v>D1410800</v>
          </cell>
          <cell r="E5460" t="str">
            <v>VAL.FA.GS BIFLANG. PN16 DN800</v>
          </cell>
        </row>
        <row r="5461">
          <cell r="D5461" t="str">
            <v>D1410900</v>
          </cell>
          <cell r="E5461" t="str">
            <v>VAL.FA.GS BIFLANG. PN16 DN900</v>
          </cell>
        </row>
        <row r="5462">
          <cell r="D5462" t="str">
            <v>D1411000</v>
          </cell>
          <cell r="E5462" t="str">
            <v>VAL.FA.GS BIFLANG. PN16 DN1000</v>
          </cell>
        </row>
        <row r="5463">
          <cell r="D5463" t="str">
            <v>D1411200</v>
          </cell>
          <cell r="E5463" t="str">
            <v>VAL.FA.GS BIFLANG. PN16 DN1200</v>
          </cell>
        </row>
        <row r="5464">
          <cell r="D5464" t="str">
            <v>D1411400</v>
          </cell>
          <cell r="E5464" t="str">
            <v>VAL.FA.GS BIFLANG. PN16 DN1400</v>
          </cell>
        </row>
        <row r="5465">
          <cell r="D5465" t="str">
            <v>D1411500</v>
          </cell>
          <cell r="E5465" t="str">
            <v>VAL.FA.GS BIFLANG. PN16 DN1500</v>
          </cell>
        </row>
        <row r="5466">
          <cell r="D5466" t="str">
            <v>D1411600</v>
          </cell>
          <cell r="E5466" t="str">
            <v>VAL.FA.GS BIFLANG. PN16 DN1600</v>
          </cell>
        </row>
        <row r="5467">
          <cell r="D5467" t="str">
            <v>D1411800</v>
          </cell>
          <cell r="E5467" t="str">
            <v>VAL.FA.GS BIFLANG. PN16 DN1800</v>
          </cell>
        </row>
        <row r="5468">
          <cell r="D5468" t="str">
            <v>D1412000</v>
          </cell>
          <cell r="E5468" t="str">
            <v>VAL.FA.GS BIFLANG. PN16 DN2000</v>
          </cell>
        </row>
        <row r="5469">
          <cell r="D5469" t="str">
            <v>D1420100</v>
          </cell>
          <cell r="E5469" t="str">
            <v>VAL.FA.GS BIFLANG. PN25 DN100</v>
          </cell>
        </row>
        <row r="5470">
          <cell r="D5470" t="str">
            <v>D1420125</v>
          </cell>
          <cell r="E5470" t="str">
            <v>VAL.FA.GS BIFLANG. PN25 DN125</v>
          </cell>
        </row>
        <row r="5471">
          <cell r="D5471" t="str">
            <v>D1420150</v>
          </cell>
          <cell r="E5471" t="str">
            <v>VAL.FA.GS BIFLANG. PN25 DN150</v>
          </cell>
        </row>
        <row r="5472">
          <cell r="D5472" t="str">
            <v>D1420200</v>
          </cell>
          <cell r="E5472" t="str">
            <v>VAL.FA.GS BIFLANG. PN25 DN200</v>
          </cell>
        </row>
        <row r="5473">
          <cell r="D5473" t="str">
            <v>D1420250</v>
          </cell>
          <cell r="E5473" t="str">
            <v>VAL.FA.GS BIFLANG. PN25 DN250</v>
          </cell>
        </row>
        <row r="5474">
          <cell r="D5474" t="str">
            <v>D1420300</v>
          </cell>
          <cell r="E5474" t="str">
            <v>VAL.FA.GS BIFLANG. PN25 DN300</v>
          </cell>
        </row>
        <row r="5475">
          <cell r="D5475" t="str">
            <v>D1420350</v>
          </cell>
          <cell r="E5475" t="str">
            <v>VAL.FA.GS BIFLANG. PN25 DN350</v>
          </cell>
        </row>
        <row r="5476">
          <cell r="D5476" t="str">
            <v>D1420400</v>
          </cell>
          <cell r="E5476" t="str">
            <v>VAL.FA.GS BIFLANG. PN25 DN400</v>
          </cell>
        </row>
        <row r="5477">
          <cell r="D5477" t="str">
            <v>D1420450</v>
          </cell>
          <cell r="E5477" t="str">
            <v>VAL.FA.GS BIFLANG. PN25 DN450</v>
          </cell>
        </row>
        <row r="5478">
          <cell r="D5478" t="str">
            <v>D1420500</v>
          </cell>
          <cell r="E5478" t="str">
            <v>VAL.FA.GS BIFLANG. PN25 DN500</v>
          </cell>
        </row>
        <row r="5479">
          <cell r="D5479" t="str">
            <v>D1420600</v>
          </cell>
          <cell r="E5479" t="str">
            <v>VAL.FA.GS BIFLANG. PN25 DN600</v>
          </cell>
        </row>
        <row r="5480">
          <cell r="D5480" t="str">
            <v>D1420700</v>
          </cell>
          <cell r="E5480" t="str">
            <v>VAL.FA.GS BIFLANG. PN25 DN700</v>
          </cell>
        </row>
        <row r="5481">
          <cell r="D5481" t="str">
            <v>D1420800</v>
          </cell>
          <cell r="E5481" t="str">
            <v>VAL.FA.GS BIFLANG. PN25 DN800</v>
          </cell>
        </row>
        <row r="5482">
          <cell r="D5482" t="str">
            <v>D1420900</v>
          </cell>
          <cell r="E5482" t="str">
            <v>VAL.FA.GS BIFLANG. PN25 DN900</v>
          </cell>
        </row>
        <row r="5483">
          <cell r="D5483" t="str">
            <v>D1421000</v>
          </cell>
          <cell r="E5483" t="str">
            <v>VAL.FA.GS BIFLANG. PN25 DN1000</v>
          </cell>
        </row>
        <row r="5484">
          <cell r="D5484" t="str">
            <v>D1430100</v>
          </cell>
          <cell r="E5484" t="str">
            <v>VAL.FA.ACC.BIFLANG. PN10DN100</v>
          </cell>
        </row>
        <row r="5485">
          <cell r="D5485" t="str">
            <v>D1430125</v>
          </cell>
          <cell r="E5485" t="str">
            <v>VAL.FA.ACC.BIFLANG. PN10DN125</v>
          </cell>
        </row>
        <row r="5486">
          <cell r="D5486" t="str">
            <v>D1430150</v>
          </cell>
          <cell r="E5486" t="str">
            <v>VAL.FA.ACC.BIFLANG. PN10DN150</v>
          </cell>
        </row>
        <row r="5487">
          <cell r="D5487" t="str">
            <v>D1430200</v>
          </cell>
          <cell r="E5487" t="str">
            <v>VAL.FA.ACC.BIFLANG. PN10DN200</v>
          </cell>
        </row>
        <row r="5488">
          <cell r="D5488" t="str">
            <v>D1430250</v>
          </cell>
          <cell r="E5488" t="str">
            <v>VAL.FA.ACC.BIFLANG. PN10DN250</v>
          </cell>
        </row>
        <row r="5489">
          <cell r="D5489" t="str">
            <v>D1430300</v>
          </cell>
          <cell r="E5489" t="str">
            <v>VAL.FA.ACC.BIFLANG. PN10DN300</v>
          </cell>
        </row>
        <row r="5490">
          <cell r="D5490" t="str">
            <v>D1430350</v>
          </cell>
          <cell r="E5490" t="str">
            <v>VAL.FA.ACC.BIFLANG. PN10DN350</v>
          </cell>
        </row>
        <row r="5491">
          <cell r="D5491" t="str">
            <v>D1430400</v>
          </cell>
          <cell r="E5491" t="str">
            <v>VAL.FA.ACC.BIFLANG. PN10DN400</v>
          </cell>
        </row>
        <row r="5492">
          <cell r="D5492" t="str">
            <v>D1430450</v>
          </cell>
          <cell r="E5492" t="str">
            <v>VAL.FA.ACC.BIFLANG. PN10DN450</v>
          </cell>
        </row>
        <row r="5493">
          <cell r="D5493" t="str">
            <v>D1430500</v>
          </cell>
          <cell r="E5493" t="str">
            <v>VAL.FA.ACC.BIFLANG. PN10DN500</v>
          </cell>
        </row>
        <row r="5494">
          <cell r="D5494" t="str">
            <v>D1430600</v>
          </cell>
          <cell r="E5494" t="str">
            <v>VAL.FA.ACC.BIFLANG. PN10DN600</v>
          </cell>
        </row>
        <row r="5495">
          <cell r="D5495" t="str">
            <v>D1430700</v>
          </cell>
          <cell r="E5495" t="str">
            <v>VAL.FA.ACC.BIFLANG. PN10DN700</v>
          </cell>
        </row>
        <row r="5496">
          <cell r="D5496" t="str">
            <v>D1430800</v>
          </cell>
          <cell r="E5496" t="str">
            <v>VAL.FA.ACC.BIFLANG. PN10DN800</v>
          </cell>
        </row>
        <row r="5497">
          <cell r="D5497" t="str">
            <v>D1430900</v>
          </cell>
          <cell r="E5497" t="str">
            <v>VAL.FA.ACC.BIFLANG. PN10DN900</v>
          </cell>
        </row>
        <row r="5498">
          <cell r="D5498" t="str">
            <v>D1431000</v>
          </cell>
          <cell r="E5498" t="str">
            <v>VAL.FA.ACC.BIFLANG. PN10DN1000</v>
          </cell>
        </row>
        <row r="5499">
          <cell r="D5499" t="str">
            <v>D1431100</v>
          </cell>
          <cell r="E5499" t="str">
            <v>VAL.FA.ACC.BIFLANG. PN10DN1100</v>
          </cell>
        </row>
        <row r="5500">
          <cell r="D5500" t="str">
            <v>D1431200</v>
          </cell>
          <cell r="E5500" t="str">
            <v>VAL.FA.ACC.BIFLANG. PN10DN1200</v>
          </cell>
        </row>
        <row r="5501">
          <cell r="D5501" t="str">
            <v>D1431400</v>
          </cell>
          <cell r="E5501" t="str">
            <v>VAL.FA.ACC.BIFLANG. PN10DN1400</v>
          </cell>
        </row>
        <row r="5502">
          <cell r="D5502" t="str">
            <v>D1431500</v>
          </cell>
          <cell r="E5502" t="str">
            <v>VAL.FA.ACC.BIFLANG. PN10DN1500</v>
          </cell>
        </row>
        <row r="5503">
          <cell r="D5503" t="str">
            <v>D1431600</v>
          </cell>
          <cell r="E5503" t="str">
            <v>VAL.FA.ACC.BIFLANG. PN10DN1600</v>
          </cell>
        </row>
        <row r="5504">
          <cell r="D5504" t="str">
            <v>D1440100</v>
          </cell>
          <cell r="E5504" t="str">
            <v>VAL.FA.ACC.BIFLANG. PN16DN100</v>
          </cell>
        </row>
        <row r="5505">
          <cell r="D5505" t="str">
            <v>D1440125</v>
          </cell>
          <cell r="E5505" t="str">
            <v>VAL.FA.ACC.BIFLANG. PN16DN125</v>
          </cell>
        </row>
        <row r="5506">
          <cell r="D5506" t="str">
            <v>D1440150</v>
          </cell>
          <cell r="E5506" t="str">
            <v>VAL.FA.ACC.BIFLANG. PN16DN150</v>
          </cell>
        </row>
        <row r="5507">
          <cell r="D5507" t="str">
            <v>D1440200</v>
          </cell>
          <cell r="E5507" t="str">
            <v>VAL.FA.ACC.BIFLANG. PN16DN200</v>
          </cell>
        </row>
        <row r="5508">
          <cell r="D5508" t="str">
            <v>D1440250</v>
          </cell>
          <cell r="E5508" t="str">
            <v>VAL.FA.ACC.BIFLANG. PN16DN250</v>
          </cell>
        </row>
        <row r="5509">
          <cell r="D5509" t="str">
            <v>D1440300</v>
          </cell>
          <cell r="E5509" t="str">
            <v>VAL.FA.ACC.BIFLANG. PN16DN300</v>
          </cell>
        </row>
        <row r="5510">
          <cell r="D5510" t="str">
            <v>D1440350</v>
          </cell>
          <cell r="E5510" t="str">
            <v>VAL.FA.ACC.BIFLANG. PN16DN350</v>
          </cell>
        </row>
        <row r="5511">
          <cell r="D5511" t="str">
            <v>D1440400</v>
          </cell>
          <cell r="E5511" t="str">
            <v>VAL.FA.ACC.BIFLANG. PN16DN400</v>
          </cell>
        </row>
        <row r="5512">
          <cell r="D5512" t="str">
            <v>D1440450</v>
          </cell>
          <cell r="E5512" t="str">
            <v>VAL.FA.ACC.BIFLANG. PN16DN450</v>
          </cell>
        </row>
        <row r="5513">
          <cell r="D5513" t="str">
            <v>D1440500</v>
          </cell>
          <cell r="E5513" t="str">
            <v>VAL.FA.ACC.BIFLANG. PN16DN500</v>
          </cell>
        </row>
        <row r="5514">
          <cell r="D5514" t="str">
            <v>D1440600</v>
          </cell>
          <cell r="E5514" t="str">
            <v>VAL.FA.ACC.BIFLANG. PN16DN600</v>
          </cell>
        </row>
        <row r="5515">
          <cell r="D5515" t="str">
            <v>D1440700</v>
          </cell>
          <cell r="E5515" t="str">
            <v>VAL.FA.ACC.BIFLANG. PN16DN700</v>
          </cell>
        </row>
        <row r="5516">
          <cell r="D5516" t="str">
            <v>D1440800</v>
          </cell>
          <cell r="E5516" t="str">
            <v>VAL.FA.ACC.BIFLANG. PN16DN800</v>
          </cell>
        </row>
        <row r="5517">
          <cell r="D5517" t="str">
            <v>D1440900</v>
          </cell>
          <cell r="E5517" t="str">
            <v>VAL.FA.ACC.BIFLANG. PN16DN900</v>
          </cell>
        </row>
        <row r="5518">
          <cell r="D5518" t="str">
            <v>D1441000</v>
          </cell>
          <cell r="E5518" t="str">
            <v>VAL.FA.ACC.BIFLANG. PN16DN1000</v>
          </cell>
        </row>
        <row r="5519">
          <cell r="D5519" t="str">
            <v>D1441100</v>
          </cell>
          <cell r="E5519" t="str">
            <v>VAL.FA.ACC.BIFLANG. PN16DN1100</v>
          </cell>
        </row>
        <row r="5520">
          <cell r="D5520" t="str">
            <v>D1441200</v>
          </cell>
          <cell r="E5520" t="str">
            <v>VAL.FA.ACC.BIFLANG. PN16DN1200</v>
          </cell>
        </row>
        <row r="5521">
          <cell r="D5521" t="str">
            <v>D1441400</v>
          </cell>
          <cell r="E5521" t="str">
            <v>VAL.FA.ACC.BIFLANG. PN16DN1400</v>
          </cell>
        </row>
        <row r="5522">
          <cell r="D5522" t="str">
            <v>D1441500</v>
          </cell>
          <cell r="E5522" t="str">
            <v>VAL.FA.ACC.BIFLANG. PN16DN1500</v>
          </cell>
        </row>
        <row r="5523">
          <cell r="D5523" t="str">
            <v>D1441600</v>
          </cell>
          <cell r="E5523" t="str">
            <v>VAL.FA.ACC.BIFLANG. PN16DN1600</v>
          </cell>
        </row>
        <row r="5524">
          <cell r="D5524" t="str">
            <v>D1450100</v>
          </cell>
          <cell r="E5524" t="str">
            <v>VAL.FA.ACC.BIFLANG. PN25DN100</v>
          </cell>
        </row>
        <row r="5525">
          <cell r="D5525" t="str">
            <v>D1450125</v>
          </cell>
          <cell r="E5525" t="str">
            <v>VAL.FA.ACC.BIFLANG. PN25DN125</v>
          </cell>
        </row>
        <row r="5526">
          <cell r="D5526" t="str">
            <v>D1450150</v>
          </cell>
          <cell r="E5526" t="str">
            <v>VAL.FA.ACC.BIFLANG. PN25DN150</v>
          </cell>
        </row>
        <row r="5527">
          <cell r="D5527" t="str">
            <v>D1450200</v>
          </cell>
          <cell r="E5527" t="str">
            <v>VAL.FA.ACC.BIFLANG. PN25DN200</v>
          </cell>
        </row>
        <row r="5528">
          <cell r="D5528" t="str">
            <v>D1450250</v>
          </cell>
          <cell r="E5528" t="str">
            <v>VAL.FA.ACC.BIFLANG. PN25DN250</v>
          </cell>
        </row>
        <row r="5529">
          <cell r="D5529" t="str">
            <v>D1450300</v>
          </cell>
          <cell r="E5529" t="str">
            <v>VAL.FA.ACC.BIFLANG. PN25DN300</v>
          </cell>
        </row>
        <row r="5530">
          <cell r="D5530" t="str">
            <v>D1450350</v>
          </cell>
          <cell r="E5530" t="str">
            <v>VAL.FA.ACC.BIFLANG. PN25DN350</v>
          </cell>
        </row>
        <row r="5531">
          <cell r="D5531" t="str">
            <v>D1450400</v>
          </cell>
          <cell r="E5531" t="str">
            <v>VAL.FA.ACC.BIFLANG. PN25DN400</v>
          </cell>
        </row>
        <row r="5532">
          <cell r="D5532" t="str">
            <v>D1450450</v>
          </cell>
          <cell r="E5532" t="str">
            <v>VAL.FA.ACC.BIFLANG. PN25DN450</v>
          </cell>
        </row>
        <row r="5533">
          <cell r="D5533" t="str">
            <v>D1450500</v>
          </cell>
          <cell r="E5533" t="str">
            <v>VAL.FA.ACC.BIFLANG. PN25DN500</v>
          </cell>
        </row>
        <row r="5534">
          <cell r="D5534" t="str">
            <v>D1450600</v>
          </cell>
          <cell r="E5534" t="str">
            <v>VAL.FA.ACC.BIFLANG. PN25DN600</v>
          </cell>
        </row>
        <row r="5535">
          <cell r="D5535" t="str">
            <v>D1450700</v>
          </cell>
          <cell r="E5535" t="str">
            <v>VAL.FA.ACC.BIFLANG. PN25DN700</v>
          </cell>
        </row>
        <row r="5536">
          <cell r="D5536" t="str">
            <v>D1450800</v>
          </cell>
          <cell r="E5536" t="str">
            <v>VAL.FA.ACC.BIFLANG. PN25DN800</v>
          </cell>
        </row>
        <row r="5537">
          <cell r="D5537" t="str">
            <v>D1450900</v>
          </cell>
          <cell r="E5537" t="str">
            <v>VAL.FA.ACC.BIFLANG. PN25DN900</v>
          </cell>
        </row>
        <row r="5538">
          <cell r="D5538" t="str">
            <v>D1451000</v>
          </cell>
          <cell r="E5538" t="str">
            <v>VAL.FA.ACC.BIFLANG. PN25DN1000</v>
          </cell>
        </row>
        <row r="5539">
          <cell r="D5539" t="str">
            <v>D1460100</v>
          </cell>
          <cell r="E5539" t="str">
            <v>VAL.FA.ACC.BIFLANG. PN40DN100</v>
          </cell>
        </row>
        <row r="5540">
          <cell r="D5540" t="str">
            <v>D1460125</v>
          </cell>
          <cell r="E5540" t="str">
            <v>VAL.FA.ACC.BIFLANG. PN40DN125</v>
          </cell>
        </row>
        <row r="5541">
          <cell r="D5541" t="str">
            <v>D1460150</v>
          </cell>
          <cell r="E5541" t="str">
            <v>VAL.FA.ACC.BIFLANG. PN40DN150</v>
          </cell>
        </row>
        <row r="5542">
          <cell r="D5542" t="str">
            <v>D1460200</v>
          </cell>
          <cell r="E5542" t="str">
            <v>VAL.FA.ACC.BIFLANG. PN40DN200</v>
          </cell>
        </row>
        <row r="5543">
          <cell r="D5543" t="str">
            <v>D1460250</v>
          </cell>
          <cell r="E5543" t="str">
            <v>VAL.FA.ACC.BIFLANG. PN40DN250</v>
          </cell>
        </row>
        <row r="5544">
          <cell r="D5544" t="str">
            <v>D1460300</v>
          </cell>
          <cell r="E5544" t="str">
            <v>VAL.FA.ACC.BIFLANG. PN40DN300</v>
          </cell>
        </row>
        <row r="5545">
          <cell r="D5545" t="str">
            <v>D1460350</v>
          </cell>
          <cell r="E5545" t="str">
            <v>VAL.FA.ACC.BIFLANG. PN40DN350</v>
          </cell>
        </row>
        <row r="5546">
          <cell r="D5546" t="str">
            <v>D1460400</v>
          </cell>
          <cell r="E5546" t="str">
            <v>VAL.FA.ACC.BIFLANG. PN40DN400</v>
          </cell>
        </row>
        <row r="5547">
          <cell r="D5547" t="str">
            <v>D1460450</v>
          </cell>
          <cell r="E5547" t="str">
            <v>VAL.FA.ACC.BIFLANG. PN40DN450</v>
          </cell>
        </row>
        <row r="5548">
          <cell r="D5548" t="str">
            <v>D1460500</v>
          </cell>
          <cell r="E5548" t="str">
            <v>VAL.FA.ACC.BIFLANG. PN40DN500</v>
          </cell>
        </row>
        <row r="5549">
          <cell r="D5549" t="str">
            <v>D1460600</v>
          </cell>
          <cell r="E5549" t="str">
            <v>VAL.FA.ACC.BIFLANG. PN40DN600</v>
          </cell>
        </row>
        <row r="5550">
          <cell r="D5550" t="str">
            <v>D1460700</v>
          </cell>
          <cell r="E5550" t="str">
            <v>VAL.FA.ACC.BIFLANG. PN40DN700</v>
          </cell>
        </row>
        <row r="5551">
          <cell r="D5551" t="str">
            <v>D1460800</v>
          </cell>
          <cell r="E5551" t="str">
            <v>VAL.FA.ACC.BIFLANG. PN40DN800</v>
          </cell>
        </row>
        <row r="5552">
          <cell r="D5552" t="str">
            <v>D1470250</v>
          </cell>
          <cell r="E5552" t="str">
            <v>VAL.FA.GS D.ECC.CEN.PN10DN250</v>
          </cell>
        </row>
        <row r="5553">
          <cell r="D5553" t="str">
            <v>D1470300</v>
          </cell>
          <cell r="E5553" t="str">
            <v>VAL.FA.GS D.ECC.CEN.PN10DN300</v>
          </cell>
        </row>
        <row r="5554">
          <cell r="D5554" t="str">
            <v>D1470350</v>
          </cell>
          <cell r="E5554" t="str">
            <v>VAL.FA.GS D.ECC.CEN.PN10DN350</v>
          </cell>
        </row>
        <row r="5555">
          <cell r="D5555" t="str">
            <v>D1470400</v>
          </cell>
          <cell r="E5555" t="str">
            <v>VAL.FA.GS D.ECC.CEN.PN10DN400</v>
          </cell>
        </row>
        <row r="5556">
          <cell r="D5556" t="str">
            <v>D1470450</v>
          </cell>
          <cell r="E5556" t="str">
            <v>VAL.FA.GS D.ECC.CEN.PN10DN450</v>
          </cell>
        </row>
        <row r="5557">
          <cell r="D5557" t="str">
            <v>D1470500</v>
          </cell>
          <cell r="E5557" t="str">
            <v>VAL.FA.GS D.ECC.CEN.PN10DN500</v>
          </cell>
        </row>
        <row r="5558">
          <cell r="D5558" t="str">
            <v>D1470600</v>
          </cell>
          <cell r="E5558" t="str">
            <v>VAL.FA.GS D.ECC.CEN.PN10DN600</v>
          </cell>
        </row>
        <row r="5559">
          <cell r="D5559" t="str">
            <v>D1470700</v>
          </cell>
          <cell r="E5559" t="str">
            <v>VAL.FA.GS D.ECC.CEN.PN10DN700</v>
          </cell>
        </row>
        <row r="5560">
          <cell r="D5560" t="str">
            <v>D1470800</v>
          </cell>
          <cell r="E5560" t="str">
            <v>VAL.FA.GS D.ECC.CEN.PN10DN800</v>
          </cell>
        </row>
        <row r="5561">
          <cell r="D5561" t="str">
            <v>D1470900</v>
          </cell>
          <cell r="E5561" t="str">
            <v>VAL.FA.GS D.ECC.CEN.PN10DN900</v>
          </cell>
        </row>
        <row r="5562">
          <cell r="D5562" t="str">
            <v>D1471000</v>
          </cell>
          <cell r="E5562" t="str">
            <v>VAL.FA.GS D.ECC.CEN.PN10DN1000</v>
          </cell>
        </row>
        <row r="5563">
          <cell r="D5563" t="str">
            <v>D1471200</v>
          </cell>
          <cell r="E5563" t="str">
            <v>VAL.FA.GS D.ECC.CEN.PN10DN1200</v>
          </cell>
        </row>
        <row r="5564">
          <cell r="D5564" t="str">
            <v>D1471400</v>
          </cell>
          <cell r="E5564" t="str">
            <v>VAL.FA.GS D.ECC.CEN.PN10DN1400</v>
          </cell>
        </row>
        <row r="5565">
          <cell r="D5565" t="str">
            <v>D1480250</v>
          </cell>
          <cell r="E5565" t="str">
            <v>VAL.FA.GS D.ECC.CEN.PN16DN250</v>
          </cell>
        </row>
        <row r="5566">
          <cell r="D5566" t="str">
            <v>D1480300</v>
          </cell>
          <cell r="E5566" t="str">
            <v>VAL.FA.GS D.ECC.CEN.PN16DN300</v>
          </cell>
        </row>
        <row r="5567">
          <cell r="D5567" t="str">
            <v>D1480350</v>
          </cell>
          <cell r="E5567" t="str">
            <v>VAL.FA.GS D.ECC.CEN.PN16DN350</v>
          </cell>
        </row>
        <row r="5568">
          <cell r="D5568" t="str">
            <v>D1480400</v>
          </cell>
          <cell r="E5568" t="str">
            <v>VAL.FA.GS D.ECC.CEN.PN16DN400</v>
          </cell>
        </row>
        <row r="5569">
          <cell r="D5569" t="str">
            <v>D1480450</v>
          </cell>
          <cell r="E5569" t="str">
            <v>VAL.FA.GS D.ECC.CEN.PN16DN450</v>
          </cell>
        </row>
        <row r="5570">
          <cell r="D5570" t="str">
            <v>D1480500</v>
          </cell>
          <cell r="E5570" t="str">
            <v>VAL.FA.GS D.ECC.CEN.PN16DN500</v>
          </cell>
        </row>
        <row r="5571">
          <cell r="D5571" t="str">
            <v>D1480600</v>
          </cell>
          <cell r="E5571" t="str">
            <v>VAL.FA.GS D.ECC.CEN.PN16DN600</v>
          </cell>
        </row>
        <row r="5572">
          <cell r="D5572" t="str">
            <v>D1480700</v>
          </cell>
          <cell r="E5572" t="str">
            <v>VAL.FA.GS D.ECC.CEN.PN16DN700</v>
          </cell>
        </row>
        <row r="5573">
          <cell r="D5573" t="str">
            <v>D1480800</v>
          </cell>
          <cell r="E5573" t="str">
            <v>VAL.FA.GS D.ECC.CEN.PN16DN800</v>
          </cell>
        </row>
        <row r="5574">
          <cell r="D5574" t="str">
            <v>D1480900</v>
          </cell>
          <cell r="E5574" t="str">
            <v>VAL.FA.GS D.ECC.CEN.PN16DN900</v>
          </cell>
        </row>
        <row r="5575">
          <cell r="D5575" t="str">
            <v>D1481000</v>
          </cell>
          <cell r="E5575" t="str">
            <v>VAL.FA.GS D.ECC.CEN.PN16DN1000</v>
          </cell>
        </row>
        <row r="5576">
          <cell r="D5576" t="str">
            <v>D1481200</v>
          </cell>
          <cell r="E5576" t="str">
            <v>VAL.FA.GS D.ECC.CEN.PN16DN1200</v>
          </cell>
        </row>
        <row r="5577">
          <cell r="D5577" t="str">
            <v>D1481400</v>
          </cell>
          <cell r="E5577" t="str">
            <v>VAL.FA.GS D.ECC.CEN.PN16DN1400</v>
          </cell>
        </row>
        <row r="5578">
          <cell r="D5578" t="str">
            <v>D1500100</v>
          </cell>
          <cell r="E5578" t="str">
            <v>VAL. FA. GS RIT. PN10 DN100</v>
          </cell>
        </row>
        <row r="5579">
          <cell r="D5579" t="str">
            <v>D1500125</v>
          </cell>
          <cell r="E5579" t="str">
            <v>VAL. FA. GS RIT. PN10 DN125</v>
          </cell>
        </row>
        <row r="5580">
          <cell r="D5580" t="str">
            <v>D1500150</v>
          </cell>
          <cell r="E5580" t="str">
            <v>VAL. FA. GS RIT. PN10 DN150</v>
          </cell>
        </row>
        <row r="5581">
          <cell r="D5581" t="str">
            <v>D1500200</v>
          </cell>
          <cell r="E5581" t="str">
            <v>VAL. FA. GS RIT. PN10 DN200</v>
          </cell>
        </row>
        <row r="5582">
          <cell r="D5582" t="str">
            <v>D1500250</v>
          </cell>
          <cell r="E5582" t="str">
            <v>VAL. FA. GS RIT. PN10 DN250</v>
          </cell>
        </row>
        <row r="5583">
          <cell r="D5583" t="str">
            <v>D1500300</v>
          </cell>
          <cell r="E5583" t="str">
            <v>VAL. FA. GS RIT. PN10 DN300</v>
          </cell>
        </row>
        <row r="5584">
          <cell r="D5584" t="str">
            <v>D1500350</v>
          </cell>
          <cell r="E5584" t="str">
            <v>VAL. FA. GS RIT. PN10 DN350</v>
          </cell>
        </row>
        <row r="5585">
          <cell r="D5585" t="str">
            <v>D1500400</v>
          </cell>
          <cell r="E5585" t="str">
            <v>VAL. FA. GS RIT. PN10 DN400</v>
          </cell>
        </row>
        <row r="5586">
          <cell r="D5586" t="str">
            <v>D1500450</v>
          </cell>
          <cell r="E5586" t="str">
            <v>VAL. FA. GS RIT. PN10 DN450</v>
          </cell>
        </row>
        <row r="5587">
          <cell r="D5587" t="str">
            <v>D1500500</v>
          </cell>
          <cell r="E5587" t="str">
            <v>VAL. FA. GS RIT. PN10 DN500</v>
          </cell>
        </row>
        <row r="5588">
          <cell r="D5588" t="str">
            <v>D1500600</v>
          </cell>
          <cell r="E5588" t="str">
            <v>VAL. FA. GS RIT. PN10 DN600</v>
          </cell>
        </row>
        <row r="5589">
          <cell r="D5589" t="str">
            <v>D1500700</v>
          </cell>
          <cell r="E5589" t="str">
            <v>VAL. FA. GS RIT. PN10 DN700</v>
          </cell>
        </row>
        <row r="5590">
          <cell r="D5590" t="str">
            <v>D1500800</v>
          </cell>
          <cell r="E5590" t="str">
            <v>VAL. FA. GS RIT. PN10 DN800</v>
          </cell>
        </row>
        <row r="5591">
          <cell r="D5591" t="str">
            <v>D1500900</v>
          </cell>
          <cell r="E5591" t="str">
            <v>VAL. FA. GS RIT. PN10 DN900</v>
          </cell>
        </row>
        <row r="5592">
          <cell r="D5592" t="str">
            <v>D1501000</v>
          </cell>
          <cell r="E5592" t="str">
            <v>VAL. FA. GS RIT. PN10 DN1000</v>
          </cell>
        </row>
        <row r="5593">
          <cell r="D5593" t="str">
            <v>D1501200</v>
          </cell>
          <cell r="E5593" t="str">
            <v>VAL. FA. GS RIT. PN10 DN1200</v>
          </cell>
        </row>
        <row r="5594">
          <cell r="D5594" t="str">
            <v>D1501400</v>
          </cell>
          <cell r="E5594" t="str">
            <v>VAL. FA. GS RIT. PN10 DN1400</v>
          </cell>
        </row>
        <row r="5595">
          <cell r="D5595" t="str">
            <v>D1510100</v>
          </cell>
          <cell r="E5595" t="str">
            <v>VAL. FA. GS RIT. PN16 DN100</v>
          </cell>
        </row>
        <row r="5596">
          <cell r="D5596" t="str">
            <v>D1510125</v>
          </cell>
          <cell r="E5596" t="str">
            <v>VAL. FA. GS RIT. PN16 DN125</v>
          </cell>
        </row>
        <row r="5597">
          <cell r="D5597" t="str">
            <v>D1510150</v>
          </cell>
          <cell r="E5597" t="str">
            <v>VAL. FA. GS RIT. PN16 DN150</v>
          </cell>
        </row>
        <row r="5598">
          <cell r="D5598" t="str">
            <v>D1510200</v>
          </cell>
          <cell r="E5598" t="str">
            <v>VAL. FA. GS RIT. PN16 DN200</v>
          </cell>
        </row>
        <row r="5599">
          <cell r="D5599" t="str">
            <v>D1510250</v>
          </cell>
          <cell r="E5599" t="str">
            <v>VAL. FA. GS RIT. PN16 DN250</v>
          </cell>
        </row>
        <row r="5600">
          <cell r="D5600" t="str">
            <v>D1510300</v>
          </cell>
          <cell r="E5600" t="str">
            <v>VAL. FA. GS RIT. PN16 DN300</v>
          </cell>
        </row>
        <row r="5601">
          <cell r="D5601" t="str">
            <v>D1510350</v>
          </cell>
          <cell r="E5601" t="str">
            <v>VAL. FA. GS RIT. PN16 DN350</v>
          </cell>
        </row>
        <row r="5602">
          <cell r="D5602" t="str">
            <v>D1510400</v>
          </cell>
          <cell r="E5602" t="str">
            <v>VAL. FA. GS RIT. PN16 DN400</v>
          </cell>
        </row>
        <row r="5603">
          <cell r="D5603" t="str">
            <v>D1510450</v>
          </cell>
          <cell r="E5603" t="str">
            <v>VAL. FA. GS RIT. PN16 DN450</v>
          </cell>
        </row>
        <row r="5604">
          <cell r="D5604" t="str">
            <v>D1510500</v>
          </cell>
          <cell r="E5604" t="str">
            <v>VAL. FA. GS RIT. PN16 DN500</v>
          </cell>
        </row>
        <row r="5605">
          <cell r="D5605" t="str">
            <v>D1510600</v>
          </cell>
          <cell r="E5605" t="str">
            <v>VAL. FA. GS RIT. PN16 DN600</v>
          </cell>
        </row>
        <row r="5606">
          <cell r="D5606" t="str">
            <v>D1510700</v>
          </cell>
          <cell r="E5606" t="str">
            <v>VAL. FA. GS RIT. PN16 DN700</v>
          </cell>
        </row>
        <row r="5607">
          <cell r="D5607" t="str">
            <v>D1510800</v>
          </cell>
          <cell r="E5607" t="str">
            <v>VAL. FA. GS RIT. PN16 DN800</v>
          </cell>
        </row>
        <row r="5608">
          <cell r="D5608" t="str">
            <v>D1510900</v>
          </cell>
          <cell r="E5608" t="str">
            <v>VAL. FA. GS RIT. PN16 DN900</v>
          </cell>
        </row>
        <row r="5609">
          <cell r="D5609" t="str">
            <v>D1511000</v>
          </cell>
          <cell r="E5609" t="str">
            <v>VAL. FA. GS RIT. PN16 DN1000</v>
          </cell>
        </row>
        <row r="5610">
          <cell r="D5610" t="str">
            <v>D1511200</v>
          </cell>
          <cell r="E5610" t="str">
            <v>VAL. FA. GS RIT. PN16 DN1200</v>
          </cell>
        </row>
        <row r="5611">
          <cell r="D5611" t="str">
            <v>D1511400</v>
          </cell>
          <cell r="E5611" t="str">
            <v>VAL. FA. GS RIT. PN16 DN1400</v>
          </cell>
        </row>
        <row r="5612">
          <cell r="D5612" t="str">
            <v>E0690050</v>
          </cell>
          <cell r="E5612" t="str">
            <v>SFIATO TIPO SIENA PN16 DN50</v>
          </cell>
        </row>
        <row r="5613">
          <cell r="D5613" t="str">
            <v>E0690065</v>
          </cell>
          <cell r="E5613" t="str">
            <v>SFIATO TIPO SIENA PN16 DN65</v>
          </cell>
        </row>
        <row r="5614">
          <cell r="D5614" t="str">
            <v>E0690080</v>
          </cell>
          <cell r="E5614" t="str">
            <v>SFIATO TIPO SIENA PN16 DN80</v>
          </cell>
        </row>
        <row r="5615">
          <cell r="D5615" t="str">
            <v>E0690100</v>
          </cell>
          <cell r="E5615" t="str">
            <v>SFIATO TIPO SIENA PN16 DN100</v>
          </cell>
        </row>
        <row r="5616">
          <cell r="D5616" t="str">
            <v>E0690150</v>
          </cell>
          <cell r="E5616" t="str">
            <v>SFIATO TIPO SIENA PN16 DN150</v>
          </cell>
        </row>
        <row r="5617">
          <cell r="D5617" t="str">
            <v>E0690200</v>
          </cell>
          <cell r="E5617" t="str">
            <v>SFIATO TIPO SIENA PN16 DN200</v>
          </cell>
        </row>
        <row r="5618">
          <cell r="D5618" t="str">
            <v>E0700050</v>
          </cell>
          <cell r="E5618" t="str">
            <v>SFIATO TIPO SIENA PN25 DN50</v>
          </cell>
        </row>
        <row r="5619">
          <cell r="D5619" t="str">
            <v>E0700065</v>
          </cell>
          <cell r="E5619" t="str">
            <v>SFIATO TIPO SIENA PN25 DN65</v>
          </cell>
        </row>
        <row r="5620">
          <cell r="D5620" t="str">
            <v>E0700080</v>
          </cell>
          <cell r="E5620" t="str">
            <v>SFIATO TIPO SIENA PN25 DN80</v>
          </cell>
        </row>
        <row r="5621">
          <cell r="D5621" t="str">
            <v>E0700100</v>
          </cell>
          <cell r="E5621" t="str">
            <v>SFIATO TIPO SIENA PN25 DN100</v>
          </cell>
        </row>
        <row r="5622">
          <cell r="D5622" t="str">
            <v>E0700150</v>
          </cell>
          <cell r="E5622" t="str">
            <v>SFIATO TIPO SIENA PN25 DN150</v>
          </cell>
        </row>
        <row r="5623">
          <cell r="D5623" t="str">
            <v>E0700200</v>
          </cell>
          <cell r="E5623" t="str">
            <v>SFIATO TIPO SIENA PN25 DN200</v>
          </cell>
        </row>
        <row r="5624">
          <cell r="D5624" t="str">
            <v>E0710050</v>
          </cell>
          <cell r="E5624" t="str">
            <v>SFIATO TIPO SIENA PN40 DN50</v>
          </cell>
        </row>
        <row r="5625">
          <cell r="D5625" t="str">
            <v>E0710065</v>
          </cell>
          <cell r="E5625" t="str">
            <v>SFIATO TIPO SIENA PN40 DN65</v>
          </cell>
        </row>
        <row r="5626">
          <cell r="D5626" t="str">
            <v>E0710080</v>
          </cell>
          <cell r="E5626" t="str">
            <v>SFIATO TIPO SIENA PN40 DN80</v>
          </cell>
        </row>
        <row r="5627">
          <cell r="D5627" t="str">
            <v>E0710100</v>
          </cell>
          <cell r="E5627" t="str">
            <v>SFIATO TIPO SIENA PN40 DN100</v>
          </cell>
        </row>
        <row r="5628">
          <cell r="D5628" t="str">
            <v>E0710150</v>
          </cell>
          <cell r="E5628" t="str">
            <v>SFIATO TIPO SIENA PN40 DN150</v>
          </cell>
        </row>
        <row r="5629">
          <cell r="D5629" t="str">
            <v>E0710200</v>
          </cell>
          <cell r="E5629" t="str">
            <v>SFIATO TIPO SIENA PN40 DN200</v>
          </cell>
        </row>
        <row r="5630">
          <cell r="D5630" t="str">
            <v>E0720050</v>
          </cell>
          <cell r="E5630" t="str">
            <v>SFIATO GS TIPO SIENA PN64 DN50</v>
          </cell>
        </row>
        <row r="5631">
          <cell r="D5631" t="str">
            <v>E0730050</v>
          </cell>
          <cell r="E5631" t="str">
            <v>SFIATO DOPPIO GALL. PN16 DN50</v>
          </cell>
        </row>
        <row r="5632">
          <cell r="D5632" t="str">
            <v>E0730080</v>
          </cell>
          <cell r="E5632" t="str">
            <v>SFIATO DOPPIO GALL. PN16 DN80</v>
          </cell>
        </row>
        <row r="5633">
          <cell r="D5633" t="str">
            <v>E0730100</v>
          </cell>
          <cell r="E5633" t="str">
            <v>SFIATO DOPPIO GALL. PN16 DN100</v>
          </cell>
        </row>
        <row r="5634">
          <cell r="D5634" t="str">
            <v>E0730150</v>
          </cell>
          <cell r="E5634" t="str">
            <v>SFIATO DOPPIO GALL. PN16 DN150</v>
          </cell>
        </row>
        <row r="5635">
          <cell r="D5635" t="str">
            <v>E0730200</v>
          </cell>
          <cell r="E5635" t="str">
            <v>SFIATO DOPPIO GALL. PN16 DN200</v>
          </cell>
        </row>
        <row r="5636">
          <cell r="D5636" t="str">
            <v>E0730250</v>
          </cell>
          <cell r="E5636" t="str">
            <v>SFIATO DOPPIO GALL. PN16 DN250</v>
          </cell>
        </row>
        <row r="5637">
          <cell r="D5637" t="str">
            <v>E0730300</v>
          </cell>
          <cell r="E5637" t="str">
            <v>SFIATO DOPPIO GALL. PN16 DN300</v>
          </cell>
        </row>
        <row r="5638">
          <cell r="D5638" t="str">
            <v>E0740050</v>
          </cell>
          <cell r="E5638" t="str">
            <v>SFIATO DOPPIO GALL. PN25 DN50</v>
          </cell>
        </row>
        <row r="5639">
          <cell r="D5639" t="str">
            <v>E0740080</v>
          </cell>
          <cell r="E5639" t="str">
            <v>SFIATO DOPPIO GALL. PN25 DN80</v>
          </cell>
        </row>
        <row r="5640">
          <cell r="D5640" t="str">
            <v>E0740100</v>
          </cell>
          <cell r="E5640" t="str">
            <v>SFIATO DOPPIO GALL. PN25 DN100</v>
          </cell>
        </row>
        <row r="5641">
          <cell r="D5641" t="str">
            <v>E0740150</v>
          </cell>
          <cell r="E5641" t="str">
            <v>SFIATO DOPPIO GALL. PN25 DN150</v>
          </cell>
        </row>
        <row r="5642">
          <cell r="D5642" t="str">
            <v>E0740200</v>
          </cell>
          <cell r="E5642" t="str">
            <v>SFIATO DOPPIO GALL. PN25 DN200</v>
          </cell>
        </row>
        <row r="5643">
          <cell r="D5643" t="str">
            <v>E0740250</v>
          </cell>
          <cell r="E5643" t="str">
            <v>SFIATO DOPPIO GALL. PN25 DN250</v>
          </cell>
        </row>
        <row r="5644">
          <cell r="D5644" t="str">
            <v>E0740300</v>
          </cell>
          <cell r="E5644" t="str">
            <v>SFIATO DOPPIO GALL. PN25 DN300</v>
          </cell>
        </row>
        <row r="5645">
          <cell r="D5645" t="str">
            <v>E0750050</v>
          </cell>
          <cell r="E5645" t="str">
            <v>SFIATO DOPPIO GALL. PN40 DN50</v>
          </cell>
        </row>
        <row r="5646">
          <cell r="D5646" t="str">
            <v>E0750080</v>
          </cell>
          <cell r="E5646" t="str">
            <v>SFIATO DOPPIO GALL. PN40 DN80</v>
          </cell>
        </row>
        <row r="5647">
          <cell r="D5647" t="str">
            <v>E0750100</v>
          </cell>
          <cell r="E5647" t="str">
            <v>SFIATO DOPPIO GALL. PN40 DN100</v>
          </cell>
        </row>
        <row r="5648">
          <cell r="D5648" t="str">
            <v>E0750150</v>
          </cell>
          <cell r="E5648" t="str">
            <v>SFIATO DOPPIO GALL. PN40 DN150</v>
          </cell>
        </row>
        <row r="5649">
          <cell r="D5649" t="str">
            <v>E0750200</v>
          </cell>
          <cell r="E5649" t="str">
            <v>SFIATO DOPPIO GALL. PN40 DN200</v>
          </cell>
        </row>
        <row r="5650">
          <cell r="D5650" t="str">
            <v>E0750250</v>
          </cell>
          <cell r="E5650" t="str">
            <v>SFIATO DOPPIO GALL. PN40 DN250</v>
          </cell>
        </row>
        <row r="5651">
          <cell r="D5651" t="str">
            <v>E0750300</v>
          </cell>
          <cell r="E5651" t="str">
            <v>SFIATO DOPPIO GALL. PN40 DN300</v>
          </cell>
        </row>
        <row r="5652">
          <cell r="D5652" t="str">
            <v>E0760050</v>
          </cell>
          <cell r="E5652" t="str">
            <v>SFIATO DOPPIO GALL. PN64 DN50</v>
          </cell>
        </row>
        <row r="5653">
          <cell r="D5653" t="str">
            <v>E0760080</v>
          </cell>
          <cell r="E5653" t="str">
            <v>SFIATO DOPPIO GALL. PN64 DN80</v>
          </cell>
        </row>
        <row r="5654">
          <cell r="D5654" t="str">
            <v>E0760100</v>
          </cell>
          <cell r="E5654" t="str">
            <v>SFIATO DOPPIO GALL. PN64 DN100</v>
          </cell>
        </row>
        <row r="5655">
          <cell r="D5655" t="str">
            <v>E0770025</v>
          </cell>
          <cell r="E5655" t="str">
            <v>SFIATO SERIE 400 PN16 DN25</v>
          </cell>
        </row>
        <row r="5656">
          <cell r="D5656" t="str">
            <v>E0770050</v>
          </cell>
          <cell r="E5656" t="str">
            <v>SFIATO SERIE 400 PN16 DN50</v>
          </cell>
        </row>
        <row r="5657">
          <cell r="D5657" t="str">
            <v>E0770065</v>
          </cell>
          <cell r="E5657" t="str">
            <v>SFIATO SERIE 400 PN16 DN65</v>
          </cell>
        </row>
        <row r="5658">
          <cell r="D5658" t="str">
            <v>E0770080</v>
          </cell>
          <cell r="E5658" t="str">
            <v>SFIATO SERIE 400 PN16 DN80</v>
          </cell>
        </row>
        <row r="5659">
          <cell r="D5659" t="str">
            <v>E0770100</v>
          </cell>
          <cell r="E5659" t="str">
            <v>SFIATO SERIE 400 PN16 DN100</v>
          </cell>
        </row>
        <row r="5660">
          <cell r="D5660" t="str">
            <v>E0780080</v>
          </cell>
          <cell r="E5660" t="str">
            <v>SFIATO SERIE 600 PN16 DN80</v>
          </cell>
        </row>
        <row r="5661">
          <cell r="D5661" t="str">
            <v>E0780100</v>
          </cell>
          <cell r="E5661" t="str">
            <v>SFIATO SERIE 600 PN16 DN100</v>
          </cell>
        </row>
        <row r="5662">
          <cell r="D5662" t="str">
            <v>E0790100</v>
          </cell>
          <cell r="E5662" t="str">
            <v>SFIATO SERIE 900 PN16 DN100</v>
          </cell>
        </row>
        <row r="5663">
          <cell r="D5663" t="str">
            <v>E0790125</v>
          </cell>
          <cell r="E5663" t="str">
            <v>SFIATO SERIE 900 PN16 DN125</v>
          </cell>
        </row>
        <row r="5664">
          <cell r="D5664" t="str">
            <v>E0790150</v>
          </cell>
          <cell r="E5664" t="str">
            <v>SFIATO SERIE 900 PN16 DN150</v>
          </cell>
        </row>
        <row r="5665">
          <cell r="D5665" t="str">
            <v>E0790200</v>
          </cell>
          <cell r="E5665" t="str">
            <v>SFIATO SERIE 900 PN16 DN200</v>
          </cell>
        </row>
        <row r="5666">
          <cell r="D5666" t="str">
            <v>E0790250</v>
          </cell>
          <cell r="E5666" t="str">
            <v>SFIATO SERIE 900 PN16 DN250</v>
          </cell>
        </row>
        <row r="5667">
          <cell r="D5667" t="str">
            <v>E0790300</v>
          </cell>
          <cell r="E5667" t="str">
            <v>SFIATO SERIE 900 PN16 DN300</v>
          </cell>
        </row>
        <row r="5668">
          <cell r="D5668" t="str">
            <v>E0810025</v>
          </cell>
          <cell r="E5668" t="str">
            <v>SFIATO SERIE 400 PN25 DN25</v>
          </cell>
        </row>
        <row r="5669">
          <cell r="D5669" t="str">
            <v>E0810050</v>
          </cell>
          <cell r="E5669" t="str">
            <v>SFIATO SERIE 400 PN25 DN50</v>
          </cell>
        </row>
        <row r="5670">
          <cell r="D5670" t="str">
            <v>E0810065</v>
          </cell>
          <cell r="E5670" t="str">
            <v>SFIATO SERIE 400 PN25 DN65</v>
          </cell>
        </row>
        <row r="5671">
          <cell r="D5671" t="str">
            <v>E0810080</v>
          </cell>
          <cell r="E5671" t="str">
            <v>SFIATO SERIE 400 PN25 DN80</v>
          </cell>
        </row>
        <row r="5672">
          <cell r="D5672" t="str">
            <v>E0810100</v>
          </cell>
          <cell r="E5672" t="str">
            <v>SFIATO SERIE 400 PN25 DN100</v>
          </cell>
        </row>
        <row r="5673">
          <cell r="D5673" t="str">
            <v>E0820080</v>
          </cell>
          <cell r="E5673" t="str">
            <v>SFIATO SERIE 600 PN25 DN80</v>
          </cell>
        </row>
        <row r="5674">
          <cell r="D5674" t="str">
            <v>E0820100</v>
          </cell>
          <cell r="E5674" t="str">
            <v>SFIATO SERIE 600 PN25 DN100</v>
          </cell>
        </row>
        <row r="5675">
          <cell r="D5675" t="str">
            <v>E0830100</v>
          </cell>
          <cell r="E5675" t="str">
            <v>SFIATO SERIE 900 PN25 DN100</v>
          </cell>
        </row>
        <row r="5676">
          <cell r="D5676" t="str">
            <v>E0830125</v>
          </cell>
          <cell r="E5676" t="str">
            <v>SFIATO SERIE 900 PN25 DN125</v>
          </cell>
        </row>
        <row r="5677">
          <cell r="D5677" t="str">
            <v>E0830150</v>
          </cell>
          <cell r="E5677" t="str">
            <v>SFIATO SERIE 900 PN25 DN150</v>
          </cell>
        </row>
        <row r="5678">
          <cell r="D5678" t="str">
            <v>E0830200</v>
          </cell>
          <cell r="E5678" t="str">
            <v>SFIATO SERIE 900 PN25 DN200</v>
          </cell>
        </row>
        <row r="5679">
          <cell r="D5679" t="str">
            <v>E0830250</v>
          </cell>
          <cell r="E5679" t="str">
            <v>SFIATO SERIE 900 PN25 DN250</v>
          </cell>
        </row>
        <row r="5680">
          <cell r="D5680" t="str">
            <v>E0830300</v>
          </cell>
          <cell r="E5680" t="str">
            <v>SFIATO SERIE 900 PN25 DN300</v>
          </cell>
        </row>
        <row r="5681">
          <cell r="D5681" t="str">
            <v>E0840050</v>
          </cell>
          <cell r="E5681" t="str">
            <v>SFIATO D. GALL. 400 PN16 DN50</v>
          </cell>
        </row>
        <row r="5682">
          <cell r="D5682" t="str">
            <v>E0840065</v>
          </cell>
          <cell r="E5682" t="str">
            <v>SFIATO D. GALL. 400 PN16 DN65</v>
          </cell>
        </row>
        <row r="5683">
          <cell r="D5683" t="str">
            <v>E0840080</v>
          </cell>
          <cell r="E5683" t="str">
            <v>SFIATO D. GALL. 400 PN16 DN80</v>
          </cell>
        </row>
        <row r="5684">
          <cell r="D5684" t="str">
            <v>E0840100</v>
          </cell>
          <cell r="E5684" t="str">
            <v>SFIATO D. GALL. 400 PN16 DN100</v>
          </cell>
        </row>
        <row r="5685">
          <cell r="D5685" t="str">
            <v>E0850080</v>
          </cell>
          <cell r="E5685" t="str">
            <v>SFIATO D. GALL. 600 PN16 DN80</v>
          </cell>
        </row>
        <row r="5686">
          <cell r="D5686" t="str">
            <v>E0850100</v>
          </cell>
          <cell r="E5686" t="str">
            <v>SFIATO D. GALL. 600 PN16 DN100</v>
          </cell>
        </row>
        <row r="5687">
          <cell r="D5687" t="str">
            <v>E0860100</v>
          </cell>
          <cell r="E5687" t="str">
            <v>SFIATO D. GALL. 900 PN16 DN100</v>
          </cell>
        </row>
        <row r="5688">
          <cell r="D5688" t="str">
            <v>E0860125</v>
          </cell>
          <cell r="E5688" t="str">
            <v>SFIATO D. GALL. 900 PN16 DN125</v>
          </cell>
        </row>
        <row r="5689">
          <cell r="D5689" t="str">
            <v>E0860150</v>
          </cell>
          <cell r="E5689" t="str">
            <v>SFIATO D. GALL. 900 PN16 DN150</v>
          </cell>
        </row>
        <row r="5690">
          <cell r="D5690" t="str">
            <v>E0860200</v>
          </cell>
          <cell r="E5690" t="str">
            <v>SFIATO D. GALL. 900 PN16 DN200</v>
          </cell>
        </row>
        <row r="5691">
          <cell r="D5691" t="str">
            <v>E0860250</v>
          </cell>
          <cell r="E5691" t="str">
            <v>SFIATO D. GALL. 900 PN16 DN250</v>
          </cell>
        </row>
        <row r="5692">
          <cell r="D5692" t="str">
            <v>E0860300</v>
          </cell>
          <cell r="E5692" t="str">
            <v>SFIATO D. GALL. 900 PN16 DN300</v>
          </cell>
        </row>
        <row r="5693">
          <cell r="D5693" t="str">
            <v>E0870050</v>
          </cell>
          <cell r="E5693" t="str">
            <v>SFIATO D. GALL. 400 PN25 DN50</v>
          </cell>
        </row>
        <row r="5694">
          <cell r="D5694" t="str">
            <v>E0870065</v>
          </cell>
          <cell r="E5694" t="str">
            <v>SFIATO D. GALL. 400 PN25 DN65</v>
          </cell>
        </row>
        <row r="5695">
          <cell r="D5695" t="str">
            <v>E0870080</v>
          </cell>
          <cell r="E5695" t="str">
            <v>SFIATO D. GALL. 400 PN25 DN80</v>
          </cell>
        </row>
        <row r="5696">
          <cell r="D5696" t="str">
            <v>E0870100</v>
          </cell>
          <cell r="E5696" t="str">
            <v>SFIATO D. GALL. 400 PN25 DN100</v>
          </cell>
        </row>
        <row r="5697">
          <cell r="D5697" t="str">
            <v>E0880080</v>
          </cell>
          <cell r="E5697" t="str">
            <v>SFIATO D. GALL. 600 PN25 DN80</v>
          </cell>
        </row>
        <row r="5698">
          <cell r="D5698" t="str">
            <v>E0880100</v>
          </cell>
          <cell r="E5698" t="str">
            <v>SFIATO D. GALL. 600 PN25 DN100</v>
          </cell>
        </row>
        <row r="5699">
          <cell r="D5699" t="str">
            <v>E0890100</v>
          </cell>
          <cell r="E5699" t="str">
            <v>SFIATO D. GALL. 900 PN25 DN100</v>
          </cell>
        </row>
        <row r="5700">
          <cell r="D5700" t="str">
            <v>E0890125</v>
          </cell>
          <cell r="E5700" t="str">
            <v>SFIATO D. GALL. 900 PN25 DN125</v>
          </cell>
        </row>
        <row r="5701">
          <cell r="D5701" t="str">
            <v>E0890150</v>
          </cell>
          <cell r="E5701" t="str">
            <v>SFIATO D. GALL. 900 PN25 DN150</v>
          </cell>
        </row>
        <row r="5702">
          <cell r="D5702" t="str">
            <v>E0890200</v>
          </cell>
          <cell r="E5702" t="str">
            <v>SFIATO D. GALL. 900 PN25 DN200</v>
          </cell>
        </row>
        <row r="5703">
          <cell r="D5703" t="str">
            <v>E0890250</v>
          </cell>
          <cell r="E5703" t="str">
            <v>SFIATO D. GALL. 900 PN25 DN250</v>
          </cell>
        </row>
        <row r="5704">
          <cell r="D5704" t="str">
            <v>E0890300</v>
          </cell>
          <cell r="E5704" t="str">
            <v>SFIATO D. GALL. 900 PN25 DN300</v>
          </cell>
        </row>
        <row r="5705">
          <cell r="D5705" t="str">
            <v>E0900050</v>
          </cell>
          <cell r="E5705" t="str">
            <v>SFIATO D. GALL. 400 PN40 DN50</v>
          </cell>
        </row>
        <row r="5706">
          <cell r="D5706" t="str">
            <v>E0900065</v>
          </cell>
          <cell r="E5706" t="str">
            <v>SFIATO D. GALL. 400 PN40 DN65</v>
          </cell>
        </row>
        <row r="5707">
          <cell r="D5707" t="str">
            <v>E0900080</v>
          </cell>
          <cell r="E5707" t="str">
            <v>SFIATO D. GALL. 400 PN40 DN80</v>
          </cell>
        </row>
        <row r="5708">
          <cell r="D5708" t="str">
            <v>E0900100</v>
          </cell>
          <cell r="E5708" t="str">
            <v>SFIATO D. GALL. 400 PN40 DN100</v>
          </cell>
        </row>
        <row r="5709">
          <cell r="D5709" t="str">
            <v>E0910080</v>
          </cell>
          <cell r="E5709" t="str">
            <v>SFIATO D. GALL. 600 PN40 DN80</v>
          </cell>
        </row>
        <row r="5710">
          <cell r="D5710" t="str">
            <v>E0910100</v>
          </cell>
          <cell r="E5710" t="str">
            <v>SFIATO D. GALL. 600 PN40 DN100</v>
          </cell>
        </row>
        <row r="5711">
          <cell r="D5711" t="str">
            <v>E0920100</v>
          </cell>
          <cell r="E5711" t="str">
            <v>SFIATO D. GALL. 900 PN40 DN100</v>
          </cell>
        </row>
        <row r="5712">
          <cell r="D5712" t="str">
            <v>E0920125</v>
          </cell>
          <cell r="E5712" t="str">
            <v>SFIATO D. GALL. 900 PN40 DN125</v>
          </cell>
        </row>
        <row r="5713">
          <cell r="D5713" t="str">
            <v>E0920150</v>
          </cell>
          <cell r="E5713" t="str">
            <v>SFIATO D. GALL. 900 PN40 DN150</v>
          </cell>
        </row>
        <row r="5714">
          <cell r="D5714" t="str">
            <v>E0930050</v>
          </cell>
          <cell r="E5714" t="str">
            <v>SFIATO AC.D.GALL.400 PN64DN50</v>
          </cell>
        </row>
        <row r="5715">
          <cell r="D5715" t="str">
            <v>E0930065</v>
          </cell>
          <cell r="E5715" t="str">
            <v>SFIATO AC.D.GALL.400 PN64DN65</v>
          </cell>
        </row>
        <row r="5716">
          <cell r="D5716" t="str">
            <v>E0930080</v>
          </cell>
          <cell r="E5716" t="str">
            <v>SFIATO AC.D.GALL.400 PN64DN80</v>
          </cell>
        </row>
        <row r="5717">
          <cell r="D5717" t="str">
            <v>E0930100</v>
          </cell>
          <cell r="E5717" t="str">
            <v>SFIATO AC.D.GALL.400 PN64DN100</v>
          </cell>
        </row>
        <row r="5718">
          <cell r="D5718" t="str">
            <v>E0940065</v>
          </cell>
          <cell r="E5718" t="str">
            <v>SFIATO AC.D.GALL.600 PN64DN65</v>
          </cell>
        </row>
        <row r="5719">
          <cell r="D5719" t="str">
            <v>E0940080</v>
          </cell>
          <cell r="E5719" t="str">
            <v>SFIATO AC.D.GALL.600 PN64DN80</v>
          </cell>
        </row>
        <row r="5720">
          <cell r="D5720" t="str">
            <v>E0950100</v>
          </cell>
          <cell r="E5720" t="str">
            <v>SFIATO AC.D.GALL.900 PN64DN100</v>
          </cell>
        </row>
        <row r="5721">
          <cell r="D5721" t="str">
            <v>E0970050</v>
          </cell>
          <cell r="E5721" t="str">
            <v>SFIATO TIPO CROTONE PN16 DN50</v>
          </cell>
        </row>
        <row r="5722">
          <cell r="D5722" t="str">
            <v>E0970065</v>
          </cell>
          <cell r="E5722" t="str">
            <v>SFIATO TIPO CROTONE PN16 DN65</v>
          </cell>
        </row>
        <row r="5723">
          <cell r="D5723" t="str">
            <v>E0970080</v>
          </cell>
          <cell r="E5723" t="str">
            <v>SFIATO TIPO CROTONE PN16 DN80</v>
          </cell>
        </row>
        <row r="5724">
          <cell r="D5724" t="str">
            <v>E0980050</v>
          </cell>
          <cell r="E5724" t="str">
            <v>SFIATO TIPO CROTONE PN25 DN50</v>
          </cell>
        </row>
        <row r="5725">
          <cell r="D5725" t="str">
            <v>E0980065</v>
          </cell>
          <cell r="E5725" t="str">
            <v>SFIATO TIPO CROTONE PN25 DN65</v>
          </cell>
        </row>
        <row r="5726">
          <cell r="D5726" t="str">
            <v>E0980080</v>
          </cell>
          <cell r="E5726" t="str">
            <v>SFIATO TIPO CROTONE PN25 DN80</v>
          </cell>
        </row>
        <row r="5727">
          <cell r="D5727" t="str">
            <v>E0990050</v>
          </cell>
          <cell r="E5727" t="str">
            <v>SFIATO TIPO CROTONE PN40 DN50</v>
          </cell>
        </row>
        <row r="5728">
          <cell r="D5728" t="str">
            <v>E0990065</v>
          </cell>
          <cell r="E5728" t="str">
            <v>SFIATO TIPO CROTONE PN40 DN65</v>
          </cell>
        </row>
        <row r="5729">
          <cell r="D5729" t="str">
            <v>E0990080</v>
          </cell>
          <cell r="E5729" t="str">
            <v>SFIATO TIPO CROTONE PN40 DN80</v>
          </cell>
        </row>
        <row r="5730">
          <cell r="D5730" t="str">
            <v>F1600080</v>
          </cell>
          <cell r="E5730" t="str">
            <v>VAL. GS REGOL. POR. PN16 DN80</v>
          </cell>
        </row>
        <row r="5731">
          <cell r="D5731" t="str">
            <v>F1600100</v>
          </cell>
          <cell r="E5731" t="str">
            <v>VAL. GS REGOL. POR. PN16 DN100</v>
          </cell>
        </row>
        <row r="5732">
          <cell r="D5732" t="str">
            <v>F1600150</v>
          </cell>
          <cell r="E5732" t="str">
            <v>VAL. GS REGOL. POR. PN16 DN150</v>
          </cell>
        </row>
        <row r="5733">
          <cell r="D5733" t="str">
            <v>F1600200</v>
          </cell>
          <cell r="E5733" t="str">
            <v>VAL. GS REGOL. POR. PN16 DN200</v>
          </cell>
        </row>
        <row r="5734">
          <cell r="D5734" t="str">
            <v>F1600250</v>
          </cell>
          <cell r="E5734" t="str">
            <v>VAL. GS REGOL. POR. PN16 DN250</v>
          </cell>
        </row>
        <row r="5735">
          <cell r="D5735" t="str">
            <v>F1600300</v>
          </cell>
          <cell r="E5735" t="str">
            <v>VAL. GS REGOL. POR. PN16 DN300</v>
          </cell>
        </row>
        <row r="5736">
          <cell r="D5736" t="str">
            <v>F1600400</v>
          </cell>
          <cell r="E5736" t="str">
            <v>VAL. GS REGOL. POR. PN16 DN400</v>
          </cell>
        </row>
        <row r="5737">
          <cell r="D5737" t="str">
            <v>F1620080</v>
          </cell>
          <cell r="E5737" t="str">
            <v>VAL. GS REGOL. POR. PN25 DN80</v>
          </cell>
        </row>
        <row r="5738">
          <cell r="D5738" t="str">
            <v>F1620100</v>
          </cell>
          <cell r="E5738" t="str">
            <v>VAL. GS REGOL. POR. PN25 DN100</v>
          </cell>
        </row>
        <row r="5739">
          <cell r="D5739" t="str">
            <v>F1620150</v>
          </cell>
          <cell r="E5739" t="str">
            <v>VAL. GS REGOL. POR. PN25 DN150</v>
          </cell>
        </row>
        <row r="5740">
          <cell r="D5740" t="str">
            <v>F1620200</v>
          </cell>
          <cell r="E5740" t="str">
            <v>VAL. GS REGOL. POR. PN25 DN200</v>
          </cell>
        </row>
        <row r="5741">
          <cell r="D5741" t="str">
            <v>F1620250</v>
          </cell>
          <cell r="E5741" t="str">
            <v>VAL. GS REGOL. POR. PN25 DN250</v>
          </cell>
        </row>
        <row r="5742">
          <cell r="D5742" t="str">
            <v>F1620300</v>
          </cell>
          <cell r="E5742" t="str">
            <v>VAL. GS REGOL. POR. PN25 DN300</v>
          </cell>
        </row>
        <row r="5743">
          <cell r="D5743" t="str">
            <v>F1620400</v>
          </cell>
          <cell r="E5743" t="str">
            <v>VAL. GS REGOL. POR. PN25 DN400</v>
          </cell>
        </row>
        <row r="5744">
          <cell r="D5744" t="str">
            <v>F1640080</v>
          </cell>
          <cell r="E5744" t="str">
            <v>VAL. GS REGOL. POR. PN40 DN80</v>
          </cell>
        </row>
        <row r="5745">
          <cell r="D5745" t="str">
            <v>F1640100</v>
          </cell>
          <cell r="E5745" t="str">
            <v>VAL. GS REGOL. POR. PN40 DN100</v>
          </cell>
        </row>
        <row r="5746">
          <cell r="D5746" t="str">
            <v>F1640150</v>
          </cell>
          <cell r="E5746" t="str">
            <v>VAL. GS REGOL. POR. PN40 DN150</v>
          </cell>
        </row>
        <row r="5747">
          <cell r="D5747" t="str">
            <v>F1640200</v>
          </cell>
          <cell r="E5747" t="str">
            <v>VAL. GS REGOL. POR. PN40 DN200</v>
          </cell>
        </row>
        <row r="5748">
          <cell r="D5748" t="str">
            <v>F1640250</v>
          </cell>
          <cell r="E5748" t="str">
            <v>VAL. GS REGOL. POR. PN40 DN250</v>
          </cell>
        </row>
        <row r="5749">
          <cell r="D5749" t="str">
            <v>F1640300</v>
          </cell>
          <cell r="E5749" t="str">
            <v>VAL. GS REGOL. POR. PN40 DN300</v>
          </cell>
        </row>
        <row r="5750">
          <cell r="D5750" t="str">
            <v>F1640400</v>
          </cell>
          <cell r="E5750" t="str">
            <v>VAL. GS REGOL. POR. PN40 DN400</v>
          </cell>
        </row>
        <row r="5751">
          <cell r="D5751" t="str">
            <v>F1660200</v>
          </cell>
          <cell r="E5751" t="str">
            <v>VAL.AC. REGOL.POR. PN16 DN200</v>
          </cell>
        </row>
        <row r="5752">
          <cell r="D5752" t="str">
            <v>F1660250</v>
          </cell>
          <cell r="E5752" t="str">
            <v>VAL.AC. REGOL.POR. PN16 DN250</v>
          </cell>
        </row>
        <row r="5753">
          <cell r="D5753" t="str">
            <v>F1660300</v>
          </cell>
          <cell r="E5753" t="str">
            <v>VAL.AC. REGOL.POR. PN16 DN300</v>
          </cell>
        </row>
        <row r="5754">
          <cell r="D5754" t="str">
            <v>F1660350</v>
          </cell>
          <cell r="E5754" t="str">
            <v>VAL.AC. REGOL.POR. PN16 DN350</v>
          </cell>
        </row>
        <row r="5755">
          <cell r="D5755" t="str">
            <v>F1660400</v>
          </cell>
          <cell r="E5755" t="str">
            <v>VAL.AC. REGOL.POR. PN16 DN400</v>
          </cell>
        </row>
        <row r="5756">
          <cell r="D5756" t="str">
            <v>F1660450</v>
          </cell>
          <cell r="E5756" t="str">
            <v>VAL.AC. REGOL.POR. PN16 DN450</v>
          </cell>
        </row>
        <row r="5757">
          <cell r="D5757" t="str">
            <v>F1660500</v>
          </cell>
          <cell r="E5757" t="str">
            <v>VAL.AC. REGOL.POR. PN16 DN500</v>
          </cell>
        </row>
        <row r="5758">
          <cell r="D5758" t="str">
            <v>F1660600</v>
          </cell>
          <cell r="E5758" t="str">
            <v>VAL.AC. REGOL.POR. PN16 DN600</v>
          </cell>
        </row>
        <row r="5759">
          <cell r="D5759" t="str">
            <v>F1660700</v>
          </cell>
          <cell r="E5759" t="str">
            <v>VAL.AC. REGOL.POR. PN16 DN700</v>
          </cell>
        </row>
        <row r="5760">
          <cell r="D5760" t="str">
            <v>F1660800</v>
          </cell>
          <cell r="E5760" t="str">
            <v>VAL.AC. REGOL.POR. PN16 DN800</v>
          </cell>
        </row>
        <row r="5761">
          <cell r="D5761" t="str">
            <v>F1660900</v>
          </cell>
          <cell r="E5761" t="str">
            <v>VAL.AC. REGOL.POR. PN16 DN900</v>
          </cell>
        </row>
        <row r="5762">
          <cell r="D5762" t="str">
            <v>F1661000</v>
          </cell>
          <cell r="E5762" t="str">
            <v>VAL.AC. REGOL.POR. PN16 DN1000</v>
          </cell>
        </row>
        <row r="5763">
          <cell r="D5763" t="str">
            <v>F1680200</v>
          </cell>
          <cell r="E5763" t="str">
            <v>VAL.AC. REGOL.POR. PN25 DN200</v>
          </cell>
        </row>
        <row r="5764">
          <cell r="D5764" t="str">
            <v>F1680250</v>
          </cell>
          <cell r="E5764" t="str">
            <v>VAL.AC. REGOL.POR. PN25 DN250</v>
          </cell>
        </row>
        <row r="5765">
          <cell r="D5765" t="str">
            <v>F1680300</v>
          </cell>
          <cell r="E5765" t="str">
            <v>VAL.AC. REGOL.POR. PN25 DN300</v>
          </cell>
        </row>
        <row r="5766">
          <cell r="D5766" t="str">
            <v>F1680350</v>
          </cell>
          <cell r="E5766" t="str">
            <v>VAL.AC. REGOL.POR. PN25 DN350</v>
          </cell>
        </row>
        <row r="5767">
          <cell r="D5767" t="str">
            <v>F1680400</v>
          </cell>
          <cell r="E5767" t="str">
            <v>VAL.AC. REGOL.POR. PN25 DN400</v>
          </cell>
        </row>
        <row r="5768">
          <cell r="D5768" t="str">
            <v>F1680450</v>
          </cell>
          <cell r="E5768" t="str">
            <v>VAL.AC. REGOL.POR. PN25 DN450</v>
          </cell>
        </row>
        <row r="5769">
          <cell r="D5769" t="str">
            <v>F1680500</v>
          </cell>
          <cell r="E5769" t="str">
            <v>VAL.AC. REGOL.POR. PN25 DN500</v>
          </cell>
        </row>
        <row r="5770">
          <cell r="D5770" t="str">
            <v>F1680600</v>
          </cell>
          <cell r="E5770" t="str">
            <v>VAL.AC. REGOL.POR. PN25 DN600</v>
          </cell>
        </row>
        <row r="5771">
          <cell r="D5771" t="str">
            <v>F1680700</v>
          </cell>
          <cell r="E5771" t="str">
            <v>VAL.AC. REGOL.POR. PN25 DN700</v>
          </cell>
        </row>
        <row r="5772">
          <cell r="D5772" t="str">
            <v>F1680800</v>
          </cell>
          <cell r="E5772" t="str">
            <v>VAL.AC. REGOL.POR. PN25 DN800</v>
          </cell>
        </row>
        <row r="5773">
          <cell r="D5773" t="str">
            <v>F1680900</v>
          </cell>
          <cell r="E5773" t="str">
            <v>VAL.AC. REGOL.POR. PN25 DN900</v>
          </cell>
        </row>
        <row r="5774">
          <cell r="D5774" t="str">
            <v>F1681000</v>
          </cell>
          <cell r="E5774" t="str">
            <v>VAL.AC. REGOL.POR. PN25 DN1000</v>
          </cell>
        </row>
        <row r="5775">
          <cell r="D5775" t="str">
            <v>F1700200</v>
          </cell>
          <cell r="E5775" t="str">
            <v>VAL.AC. REGOL.POR. PN40 DN200</v>
          </cell>
        </row>
        <row r="5776">
          <cell r="D5776" t="str">
            <v>F1700250</v>
          </cell>
          <cell r="E5776" t="str">
            <v>VAL.AC. REGOL.POR. PN40 DN250</v>
          </cell>
        </row>
        <row r="5777">
          <cell r="D5777" t="str">
            <v>F1700300</v>
          </cell>
          <cell r="E5777" t="str">
            <v>VAL.AC. REGOL.POR. PN40 DN300</v>
          </cell>
        </row>
        <row r="5778">
          <cell r="D5778" t="str">
            <v>F1700350</v>
          </cell>
          <cell r="E5778" t="str">
            <v>VAL.AC. REGOL.POR. PN40 DN350</v>
          </cell>
        </row>
        <row r="5779">
          <cell r="D5779" t="str">
            <v>F1700400</v>
          </cell>
          <cell r="E5779" t="str">
            <v>VAL.AC. REGOL.POR. PN40 DN400</v>
          </cell>
        </row>
        <row r="5780">
          <cell r="D5780" t="str">
            <v>F1700450</v>
          </cell>
          <cell r="E5780" t="str">
            <v>VAL.AC. REGOL.POR. PN40 DN450</v>
          </cell>
        </row>
        <row r="5781">
          <cell r="D5781" t="str">
            <v>F1700500</v>
          </cell>
          <cell r="E5781" t="str">
            <v>VAL.AC. REGOL.POR. PN40 DN500</v>
          </cell>
        </row>
        <row r="5782">
          <cell r="D5782" t="str">
            <v>F1700600</v>
          </cell>
          <cell r="E5782" t="str">
            <v>VAL.AC. REGOL.POR. PN40 DN600</v>
          </cell>
        </row>
        <row r="5783">
          <cell r="D5783" t="str">
            <v>F1700700</v>
          </cell>
          <cell r="E5783" t="str">
            <v>VAL.AC. REGOL.POR. PN40 DN700</v>
          </cell>
        </row>
        <row r="5784">
          <cell r="D5784" t="str">
            <v>F1700800</v>
          </cell>
          <cell r="E5784" t="str">
            <v>VAL.AC. REGOL.POR. PN40 DN800</v>
          </cell>
        </row>
        <row r="5785">
          <cell r="D5785" t="str">
            <v>F1700900</v>
          </cell>
          <cell r="E5785" t="str">
            <v>VAL.AC. REGOL.POR. PN40 DN900</v>
          </cell>
        </row>
        <row r="5786">
          <cell r="D5786" t="str">
            <v>F1701000</v>
          </cell>
          <cell r="E5786" t="str">
            <v>VAL.AC. REGOL.POR. PN40 DN1000</v>
          </cell>
        </row>
        <row r="5787">
          <cell r="D5787" t="str">
            <v>G0320015</v>
          </cell>
          <cell r="E5787" t="str">
            <v>FILTRO Y GG25 PN16 DN15</v>
          </cell>
        </row>
        <row r="5788">
          <cell r="D5788" t="str">
            <v>G0320020</v>
          </cell>
          <cell r="E5788" t="str">
            <v>FILTRO Y GG25 PN16 DN20</v>
          </cell>
        </row>
        <row r="5789">
          <cell r="D5789" t="str">
            <v>G0320025</v>
          </cell>
          <cell r="E5789" t="str">
            <v>FILTRO Y GG25 PN16 DN25</v>
          </cell>
        </row>
        <row r="5790">
          <cell r="D5790" t="str">
            <v>G0320032</v>
          </cell>
          <cell r="E5790" t="str">
            <v>FILTRO Y GG25 PN16 DN32</v>
          </cell>
        </row>
        <row r="5791">
          <cell r="D5791" t="str">
            <v>G0320040</v>
          </cell>
          <cell r="E5791" t="str">
            <v>FILTRO Y GG25 PN16 DN40</v>
          </cell>
        </row>
        <row r="5792">
          <cell r="D5792" t="str">
            <v>G0320050</v>
          </cell>
          <cell r="E5792" t="str">
            <v>FILTRO Y GG25 PN16 DN50</v>
          </cell>
        </row>
        <row r="5793">
          <cell r="D5793" t="str">
            <v>G0320065</v>
          </cell>
          <cell r="E5793" t="str">
            <v>FILTRO Y GG25 PN16 DN65</v>
          </cell>
        </row>
        <row r="5794">
          <cell r="D5794" t="str">
            <v>G0320080</v>
          </cell>
          <cell r="E5794" t="str">
            <v>FILTRO Y GG25 PN16 DN80</v>
          </cell>
        </row>
        <row r="5795">
          <cell r="D5795" t="str">
            <v>G0320100</v>
          </cell>
          <cell r="E5795" t="str">
            <v>FILTRO Y GG25 PN16 DN100</v>
          </cell>
        </row>
        <row r="5796">
          <cell r="D5796" t="str">
            <v>G0320125</v>
          </cell>
          <cell r="E5796" t="str">
            <v>FILTRO Y GG25 PN16 DN125</v>
          </cell>
        </row>
        <row r="5797">
          <cell r="D5797" t="str">
            <v>G0320150</v>
          </cell>
          <cell r="E5797" t="str">
            <v>FILTRO Y GG25 PN16 DN150</v>
          </cell>
        </row>
        <row r="5798">
          <cell r="D5798" t="str">
            <v>G0320200</v>
          </cell>
          <cell r="E5798" t="str">
            <v>FILTRO Y GG25 PN16 DN200</v>
          </cell>
        </row>
        <row r="5799">
          <cell r="D5799" t="str">
            <v>G0320250</v>
          </cell>
          <cell r="E5799" t="str">
            <v>FILTRO Y GG25 PN16 DN250</v>
          </cell>
        </row>
        <row r="5800">
          <cell r="D5800" t="str">
            <v>G0320300</v>
          </cell>
          <cell r="E5800" t="str">
            <v>FILTRO Y GG25 PN16 DN300</v>
          </cell>
        </row>
        <row r="5801">
          <cell r="D5801" t="str">
            <v>G0320350</v>
          </cell>
          <cell r="E5801" t="str">
            <v>FILTRO Y GG25 PN16 DN350</v>
          </cell>
        </row>
        <row r="5802">
          <cell r="D5802" t="str">
            <v>G0320400</v>
          </cell>
          <cell r="E5802" t="str">
            <v>FILTRO Y GG25 PN16 DN400</v>
          </cell>
        </row>
        <row r="5803">
          <cell r="D5803" t="str">
            <v>G0330015</v>
          </cell>
          <cell r="E5803" t="str">
            <v>FILTRO ACC. Y PN25 DN15</v>
          </cell>
        </row>
        <row r="5804">
          <cell r="D5804" t="str">
            <v>G0330020</v>
          </cell>
          <cell r="E5804" t="str">
            <v>FILTRO ACC. Y PN25 DN20</v>
          </cell>
        </row>
        <row r="5805">
          <cell r="D5805" t="str">
            <v>G0330025</v>
          </cell>
          <cell r="E5805" t="str">
            <v>FILTRO ACC. Y PN25 DN25</v>
          </cell>
        </row>
        <row r="5806">
          <cell r="D5806" t="str">
            <v>G0330032</v>
          </cell>
          <cell r="E5806" t="str">
            <v>FILTRO ACC. Y PN25 DN32</v>
          </cell>
        </row>
        <row r="5807">
          <cell r="D5807" t="str">
            <v>G0330040</v>
          </cell>
          <cell r="E5807" t="str">
            <v>FILTRO ACC. Y PN25 DN40</v>
          </cell>
        </row>
        <row r="5808">
          <cell r="D5808" t="str">
            <v>G0330050</v>
          </cell>
          <cell r="E5808" t="str">
            <v>FILTRO ACC. Y PN25 DN50</v>
          </cell>
        </row>
        <row r="5809">
          <cell r="D5809" t="str">
            <v>G0330065</v>
          </cell>
          <cell r="E5809" t="str">
            <v>FILTRO ACC. Y PN25 DN65</v>
          </cell>
        </row>
        <row r="5810">
          <cell r="D5810" t="str">
            <v>G0330080</v>
          </cell>
          <cell r="E5810" t="str">
            <v>FILTRO ACC. Y PN25 DN80</v>
          </cell>
        </row>
        <row r="5811">
          <cell r="D5811" t="str">
            <v>G0330100</v>
          </cell>
          <cell r="E5811" t="str">
            <v>FILTRO ACC. Y PN25 DN100</v>
          </cell>
        </row>
        <row r="5812">
          <cell r="D5812" t="str">
            <v>G0330125</v>
          </cell>
          <cell r="E5812" t="str">
            <v>FILTRO ACC. Y PN25 DN125</v>
          </cell>
        </row>
        <row r="5813">
          <cell r="D5813" t="str">
            <v>G0330150</v>
          </cell>
          <cell r="E5813" t="str">
            <v>FILTRO ACC. Y PN25 DN150</v>
          </cell>
        </row>
        <row r="5814">
          <cell r="D5814" t="str">
            <v>G0330200</v>
          </cell>
          <cell r="E5814" t="str">
            <v>FILTRO ACC. Y PN25 DN200</v>
          </cell>
        </row>
        <row r="5815">
          <cell r="D5815" t="str">
            <v>G0330250</v>
          </cell>
          <cell r="E5815" t="str">
            <v>FILTRO ACC. Y PN25 DN250</v>
          </cell>
        </row>
        <row r="5816">
          <cell r="D5816" t="str">
            <v>G0340015</v>
          </cell>
          <cell r="E5816" t="str">
            <v>FILTRO ACC. Y PN40 DN15</v>
          </cell>
        </row>
        <row r="5817">
          <cell r="D5817" t="str">
            <v>G0340020</v>
          </cell>
          <cell r="E5817" t="str">
            <v>FILTRO ACC. Y PN40 DN20</v>
          </cell>
        </row>
        <row r="5818">
          <cell r="D5818" t="str">
            <v>G0340025</v>
          </cell>
          <cell r="E5818" t="str">
            <v>FILTRO ACC. Y PN40 DN25</v>
          </cell>
        </row>
        <row r="5819">
          <cell r="D5819" t="str">
            <v>G0340032</v>
          </cell>
          <cell r="E5819" t="str">
            <v>FILTRO ACC. Y PN40 DN32</v>
          </cell>
        </row>
        <row r="5820">
          <cell r="D5820" t="str">
            <v>G0340040</v>
          </cell>
          <cell r="E5820" t="str">
            <v>FILTRO ACC. Y PN40 DN40</v>
          </cell>
        </row>
        <row r="5821">
          <cell r="D5821" t="str">
            <v>G0340050</v>
          </cell>
          <cell r="E5821" t="str">
            <v>FILTRO ACC. Y PN40 DN50</v>
          </cell>
        </row>
        <row r="5822">
          <cell r="D5822" t="str">
            <v>G0340065</v>
          </cell>
          <cell r="E5822" t="str">
            <v>FILTRO ACC. Y PN40 DN65</v>
          </cell>
        </row>
        <row r="5823">
          <cell r="D5823" t="str">
            <v>G0340080</v>
          </cell>
          <cell r="E5823" t="str">
            <v>FILTRO ACC. Y PN40 DN80</v>
          </cell>
        </row>
        <row r="5824">
          <cell r="D5824" t="str">
            <v>G0340100</v>
          </cell>
          <cell r="E5824" t="str">
            <v>FILTRO ACC. Y PN40 DN100</v>
          </cell>
        </row>
        <row r="5825">
          <cell r="D5825" t="str">
            <v>G0340125</v>
          </cell>
          <cell r="E5825" t="str">
            <v>FILTRO ACC. Y PN40 DN125</v>
          </cell>
        </row>
        <row r="5826">
          <cell r="D5826" t="str">
            <v>G0340150</v>
          </cell>
          <cell r="E5826" t="str">
            <v>FILTRO ACC. Y PN40 DN150</v>
          </cell>
        </row>
        <row r="5827">
          <cell r="D5827" t="str">
            <v>G0340200</v>
          </cell>
          <cell r="E5827" t="str">
            <v>FILTRO ACC. Y PN40 DN200</v>
          </cell>
        </row>
        <row r="5828">
          <cell r="D5828" t="str">
            <v>G0340250</v>
          </cell>
          <cell r="E5828" t="str">
            <v>FILTRO ACC. Y PN40 DN250</v>
          </cell>
        </row>
        <row r="5829">
          <cell r="D5829" t="str">
            <v>G0350015</v>
          </cell>
          <cell r="E5829" t="str">
            <v>FILTRO ACC. Y PN64 DN15</v>
          </cell>
        </row>
        <row r="5830">
          <cell r="D5830" t="str">
            <v>G0350020</v>
          </cell>
          <cell r="E5830" t="str">
            <v>FILTRO ACC. Y PN64 DN20</v>
          </cell>
        </row>
        <row r="5831">
          <cell r="D5831" t="str">
            <v>G0350025</v>
          </cell>
          <cell r="E5831" t="str">
            <v>FILTRO ACC. Y PN64 DN25</v>
          </cell>
        </row>
        <row r="5832">
          <cell r="D5832" t="str">
            <v>G0350032</v>
          </cell>
          <cell r="E5832" t="str">
            <v>FILTRO ACC. Y PN64 DN32</v>
          </cell>
        </row>
        <row r="5833">
          <cell r="D5833" t="str">
            <v>G0350040</v>
          </cell>
          <cell r="E5833" t="str">
            <v>FILTRO ACC. Y PN64 DN40</v>
          </cell>
        </row>
        <row r="5834">
          <cell r="D5834" t="str">
            <v>G0350050</v>
          </cell>
          <cell r="E5834" t="str">
            <v>FILTRO ACC. Y PN64 DN50</v>
          </cell>
        </row>
        <row r="5835">
          <cell r="D5835" t="str">
            <v>G0350065</v>
          </cell>
          <cell r="E5835" t="str">
            <v>FILTRO ACC. Y PN64 DN65</v>
          </cell>
        </row>
        <row r="5836">
          <cell r="D5836" t="str">
            <v>G0350080</v>
          </cell>
          <cell r="E5836" t="str">
            <v>FILTRO ACC. Y PN64 DN80</v>
          </cell>
        </row>
        <row r="5837">
          <cell r="D5837" t="str">
            <v>G0350100</v>
          </cell>
          <cell r="E5837" t="str">
            <v>FILTRO ACC. Y PN64 DN100</v>
          </cell>
        </row>
        <row r="5838">
          <cell r="D5838" t="str">
            <v>G0380050</v>
          </cell>
          <cell r="E5838" t="str">
            <v>VAL.GALL.DIRIT.GG25 PN16 DN50</v>
          </cell>
        </row>
        <row r="5839">
          <cell r="D5839" t="str">
            <v>G0380065</v>
          </cell>
          <cell r="E5839" t="str">
            <v>VAL.GALL.DIRIT.GG25 PN16 DN65</v>
          </cell>
        </row>
        <row r="5840">
          <cell r="D5840" t="str">
            <v>G0380080</v>
          </cell>
          <cell r="E5840" t="str">
            <v>VAL.GALL.DIRIT.GG25 PN16 DN80</v>
          </cell>
        </row>
        <row r="5841">
          <cell r="D5841" t="str">
            <v>G0380100</v>
          </cell>
          <cell r="E5841" t="str">
            <v>VAL.GALL.DIRIT.GG25 PN16 DN100</v>
          </cell>
        </row>
        <row r="5842">
          <cell r="D5842" t="str">
            <v>G0380125</v>
          </cell>
          <cell r="E5842" t="str">
            <v>VAL.GALL.DIRIT.GG25 PN16 DN125</v>
          </cell>
        </row>
        <row r="5843">
          <cell r="D5843" t="str">
            <v>G0380150</v>
          </cell>
          <cell r="E5843" t="str">
            <v>VAL.GALL.DIRIT.GG25 PN16 DN150</v>
          </cell>
        </row>
        <row r="5844">
          <cell r="D5844" t="str">
            <v>G0380200</v>
          </cell>
          <cell r="E5844" t="str">
            <v>VAL.GALL.DIRIT.GG25 PN16 DN200</v>
          </cell>
        </row>
        <row r="5845">
          <cell r="D5845" t="str">
            <v>G0380250</v>
          </cell>
          <cell r="E5845" t="str">
            <v>VAL.GALL.DIRIT.GG25 PN16 DN250</v>
          </cell>
        </row>
        <row r="5846">
          <cell r="D5846" t="str">
            <v>G0380300</v>
          </cell>
          <cell r="E5846" t="str">
            <v>VAL.GALL.DIRIT.GG25 PN16 DN300</v>
          </cell>
        </row>
        <row r="5847">
          <cell r="D5847" t="str">
            <v>G0380350</v>
          </cell>
          <cell r="E5847" t="str">
            <v>VAL.GALL.DIRIT.GG25 PN16 DN350</v>
          </cell>
        </row>
        <row r="5848">
          <cell r="D5848" t="str">
            <v>G0380400</v>
          </cell>
          <cell r="E5848" t="str">
            <v>VAL.GALL.DIRIT.GG25 PN16 DN400</v>
          </cell>
        </row>
        <row r="5849">
          <cell r="D5849" t="str">
            <v>G0390050</v>
          </cell>
          <cell r="E5849" t="str">
            <v>VAL.GALL. SQU. GG25 PN16 DN50</v>
          </cell>
        </row>
        <row r="5850">
          <cell r="D5850" t="str">
            <v>G0390065</v>
          </cell>
          <cell r="E5850" t="str">
            <v>VAL.GALL. SQU. GG25 PN16 DN65</v>
          </cell>
        </row>
        <row r="5851">
          <cell r="D5851" t="str">
            <v>G0390080</v>
          </cell>
          <cell r="E5851" t="str">
            <v>VAL.GALL. SQU. GG25 PN16 DN80</v>
          </cell>
        </row>
        <row r="5852">
          <cell r="D5852" t="str">
            <v>G0390100</v>
          </cell>
          <cell r="E5852" t="str">
            <v>VAL.GALL. SQU. GG25 PN16 DN100</v>
          </cell>
        </row>
        <row r="5853">
          <cell r="D5853" t="str">
            <v>G0390125</v>
          </cell>
          <cell r="E5853" t="str">
            <v>VAL.GALL. SQU. GG25 PN16 DN125</v>
          </cell>
        </row>
        <row r="5854">
          <cell r="D5854" t="str">
            <v>G0390150</v>
          </cell>
          <cell r="E5854" t="str">
            <v>VAL.GALL. SQU. GG25 PN16 DN150</v>
          </cell>
        </row>
        <row r="5855">
          <cell r="D5855" t="str">
            <v>G0390200</v>
          </cell>
          <cell r="E5855" t="str">
            <v>VAL.GALL. SQU. GG25 PN16 DN200</v>
          </cell>
        </row>
        <row r="5856">
          <cell r="D5856" t="str">
            <v>G0390250</v>
          </cell>
          <cell r="E5856" t="str">
            <v>VAL.GALL. SQU. GG25 PN16 DN250</v>
          </cell>
        </row>
        <row r="5857">
          <cell r="D5857" t="str">
            <v>G0390300</v>
          </cell>
          <cell r="E5857" t="str">
            <v>VAL.GALL. SQU. GG25 PN16 DN300</v>
          </cell>
        </row>
        <row r="5858">
          <cell r="D5858" t="str">
            <v>G0390350</v>
          </cell>
          <cell r="E5858" t="str">
            <v>VAL.GALL. SQU. GG25 PN16 DN350</v>
          </cell>
        </row>
        <row r="5859">
          <cell r="D5859" t="str">
            <v>G0390400</v>
          </cell>
          <cell r="E5859" t="str">
            <v>VAL.GALL. SQU. GG25 PN16 DN400</v>
          </cell>
        </row>
        <row r="5860">
          <cell r="D5860" t="str">
            <v>G0500050</v>
          </cell>
          <cell r="E5860" t="str">
            <v>FILTRO FONDO ACC. PN10 DN50</v>
          </cell>
        </row>
        <row r="5861">
          <cell r="D5861" t="str">
            <v>G0500065</v>
          </cell>
          <cell r="E5861" t="str">
            <v>FILTRO FONDO ACC. PN10 DN65</v>
          </cell>
        </row>
        <row r="5862">
          <cell r="D5862" t="str">
            <v>G0500080</v>
          </cell>
          <cell r="E5862" t="str">
            <v>FILTRO FONDO ACC. PN10 DN80</v>
          </cell>
        </row>
        <row r="5863">
          <cell r="D5863" t="str">
            <v>G0500100</v>
          </cell>
          <cell r="E5863" t="str">
            <v>FILTRO FONDO ACC. PN10 DN100</v>
          </cell>
        </row>
        <row r="5864">
          <cell r="D5864" t="str">
            <v>G0500125</v>
          </cell>
          <cell r="E5864" t="str">
            <v>FILTRO FONDO ACC. PN10 DN125</v>
          </cell>
        </row>
        <row r="5865">
          <cell r="D5865" t="str">
            <v>G0500150</v>
          </cell>
          <cell r="E5865" t="str">
            <v>FILTRO FONDO ACC. PN10 DN150</v>
          </cell>
        </row>
        <row r="5866">
          <cell r="D5866" t="str">
            <v>G0500200</v>
          </cell>
          <cell r="E5866" t="str">
            <v>FILTRO FONDO ACC. PN10 DN200</v>
          </cell>
        </row>
        <row r="5867">
          <cell r="D5867" t="str">
            <v>G0500250</v>
          </cell>
          <cell r="E5867" t="str">
            <v>FILTRO FONDO ACC. PN10 DN250</v>
          </cell>
        </row>
        <row r="5868">
          <cell r="D5868" t="str">
            <v>G0500300</v>
          </cell>
          <cell r="E5868" t="str">
            <v>FILTRO FONDO ACC. PN10 DN300</v>
          </cell>
        </row>
        <row r="5869">
          <cell r="D5869" t="str">
            <v>G0500350</v>
          </cell>
          <cell r="E5869" t="str">
            <v>FILTRO FONDO ACC. PN10 DN350</v>
          </cell>
        </row>
        <row r="5870">
          <cell r="D5870" t="str">
            <v>G0500400</v>
          </cell>
          <cell r="E5870" t="str">
            <v>FILTRO FONDO ACC. PN10 DN400</v>
          </cell>
        </row>
        <row r="5871">
          <cell r="D5871" t="str">
            <v>G0510050</v>
          </cell>
          <cell r="E5871" t="str">
            <v>FILTRO FONDO GG25 PN10 DN50</v>
          </cell>
        </row>
        <row r="5872">
          <cell r="D5872" t="str">
            <v>G0510065</v>
          </cell>
          <cell r="E5872" t="str">
            <v>FILTRO FONDO GG25 PN10 DN65</v>
          </cell>
        </row>
        <row r="5873">
          <cell r="D5873" t="str">
            <v>G0510080</v>
          </cell>
          <cell r="E5873" t="str">
            <v>FILTRO FONDO GG25 PN10 DN80</v>
          </cell>
        </row>
        <row r="5874">
          <cell r="D5874" t="str">
            <v>G0510100</v>
          </cell>
          <cell r="E5874" t="str">
            <v>FILTRO FONDO GG25 PN10 DN100</v>
          </cell>
        </row>
        <row r="5875">
          <cell r="D5875" t="str">
            <v>G0510125</v>
          </cell>
          <cell r="E5875" t="str">
            <v>FILTRO FONDO GG25 PN10 DN125</v>
          </cell>
        </row>
        <row r="5876">
          <cell r="D5876" t="str">
            <v>G0510150</v>
          </cell>
          <cell r="E5876" t="str">
            <v>FILTRO FONDO GG25 PN10 DN150</v>
          </cell>
        </row>
        <row r="5877">
          <cell r="D5877" t="str">
            <v>G0510200</v>
          </cell>
          <cell r="E5877" t="str">
            <v>FILTRO FONDO GG25 PN10 DN200</v>
          </cell>
        </row>
        <row r="5878">
          <cell r="D5878" t="str">
            <v>G0510250</v>
          </cell>
          <cell r="E5878" t="str">
            <v>FILTRO FONDO GG25 PN10 DN250</v>
          </cell>
        </row>
        <row r="5879">
          <cell r="D5879" t="str">
            <v>H2010050</v>
          </cell>
          <cell r="E5879" t="str">
            <v>RIDUTTORE GHISA PN16 DN50</v>
          </cell>
        </row>
        <row r="5880">
          <cell r="D5880" t="str">
            <v>H2010065</v>
          </cell>
          <cell r="E5880" t="str">
            <v>RIDUTTORE GHISA PN16 DN65</v>
          </cell>
        </row>
        <row r="5881">
          <cell r="D5881" t="str">
            <v>H2010080</v>
          </cell>
          <cell r="E5881" t="str">
            <v>RIDUTTORE GHISA PN16 DN80</v>
          </cell>
        </row>
        <row r="5882">
          <cell r="D5882" t="str">
            <v>H2010100</v>
          </cell>
          <cell r="E5882" t="str">
            <v>RIDUTTORE GHISA PN16 DN100</v>
          </cell>
        </row>
        <row r="5883">
          <cell r="D5883" t="str">
            <v>H2010125</v>
          </cell>
          <cell r="E5883" t="str">
            <v>RIDUTTORE GHISA PN16 DN125</v>
          </cell>
        </row>
        <row r="5884">
          <cell r="D5884" t="str">
            <v>H2010150</v>
          </cell>
          <cell r="E5884" t="str">
            <v>RIDUTTORE GHISA PN16 DN150</v>
          </cell>
        </row>
        <row r="5885">
          <cell r="D5885" t="str">
            <v>H2010200</v>
          </cell>
          <cell r="E5885" t="str">
            <v>RIDUTTORE GHISA PN16 DN200</v>
          </cell>
        </row>
        <row r="5886">
          <cell r="D5886" t="str">
            <v>H2020050</v>
          </cell>
          <cell r="E5886" t="str">
            <v>RIDUTTORE GHISA PN25 DN50</v>
          </cell>
        </row>
        <row r="5887">
          <cell r="D5887" t="str">
            <v>H2020065</v>
          </cell>
          <cell r="E5887" t="str">
            <v>RIDUTTORE GHISA PN25 DN65</v>
          </cell>
        </row>
        <row r="5888">
          <cell r="D5888" t="str">
            <v>H2020080</v>
          </cell>
          <cell r="E5888" t="str">
            <v>RIDUTTORE GHISA PN25 DN80</v>
          </cell>
        </row>
        <row r="5889">
          <cell r="D5889" t="str">
            <v>H2020100</v>
          </cell>
          <cell r="E5889" t="str">
            <v>RIDUTTORE GHISA PN25 DN100</v>
          </cell>
        </row>
        <row r="5890">
          <cell r="D5890" t="str">
            <v>H2020125</v>
          </cell>
          <cell r="E5890" t="str">
            <v>RIDUTTORE GHISA PN25 DN125</v>
          </cell>
        </row>
        <row r="5891">
          <cell r="D5891" t="str">
            <v>H2020150</v>
          </cell>
          <cell r="E5891" t="str">
            <v>RIDUTTORE GHISA PN25 DN150</v>
          </cell>
        </row>
        <row r="5892">
          <cell r="D5892" t="str">
            <v>H2020200</v>
          </cell>
          <cell r="E5892" t="str">
            <v>RIDUTTORE GHISA PN25 DN200</v>
          </cell>
        </row>
        <row r="5893">
          <cell r="D5893" t="str">
            <v>H2030050</v>
          </cell>
          <cell r="E5893" t="str">
            <v>RIDUTTORE GHISA PN40 DN50</v>
          </cell>
        </row>
        <row r="5894">
          <cell r="D5894" t="str">
            <v>H2030065</v>
          </cell>
          <cell r="E5894" t="str">
            <v>RIDUTTORE GHISA PN40 DN65</v>
          </cell>
        </row>
        <row r="5895">
          <cell r="D5895" t="str">
            <v>H2030080</v>
          </cell>
          <cell r="E5895" t="str">
            <v>RIDUTTORE GHISA PN40 DN80</v>
          </cell>
        </row>
        <row r="5896">
          <cell r="D5896" t="str">
            <v>H2030100</v>
          </cell>
          <cell r="E5896" t="str">
            <v>RIDUTTORE GHISA PN40 DN100</v>
          </cell>
        </row>
        <row r="5897">
          <cell r="D5897" t="str">
            <v>H2030125</v>
          </cell>
          <cell r="E5897" t="str">
            <v>RIDUTTORE GHISA PN40 DN125</v>
          </cell>
        </row>
        <row r="5898">
          <cell r="D5898" t="str">
            <v>H2030150</v>
          </cell>
          <cell r="E5898" t="str">
            <v>RIDUTTORE GHISA PN40 DN150</v>
          </cell>
        </row>
        <row r="5899">
          <cell r="D5899" t="str">
            <v>H2030200</v>
          </cell>
          <cell r="E5899" t="str">
            <v>RIDUTTORE GHISA PN40 DN200</v>
          </cell>
        </row>
        <row r="5900">
          <cell r="D5900" t="str">
            <v>H2100015</v>
          </cell>
          <cell r="E5900" t="str">
            <v>VAL. SICU. GG DIRIT.PN16 DN15</v>
          </cell>
        </row>
        <row r="5901">
          <cell r="D5901" t="str">
            <v>H2100020</v>
          </cell>
          <cell r="E5901" t="str">
            <v>VAL. SICU. GG DIRIT.PN16 DN20</v>
          </cell>
        </row>
        <row r="5902">
          <cell r="D5902" t="str">
            <v>H2100025</v>
          </cell>
          <cell r="E5902" t="str">
            <v>VAL. SICU. GG DIRIT.PN16 DN25</v>
          </cell>
        </row>
        <row r="5903">
          <cell r="D5903" t="str">
            <v>H2100032</v>
          </cell>
          <cell r="E5903" t="str">
            <v>VAL. SICU. GG DIRIT.PN16 DN32</v>
          </cell>
        </row>
        <row r="5904">
          <cell r="D5904" t="str">
            <v>H2100040</v>
          </cell>
          <cell r="E5904" t="str">
            <v>VAL. SICU. GG DIRIT.PN16 DN40</v>
          </cell>
        </row>
        <row r="5905">
          <cell r="D5905" t="str">
            <v>H2100050</v>
          </cell>
          <cell r="E5905" t="str">
            <v>VAL. SICU. GG DIRIT.PN16 DN50</v>
          </cell>
        </row>
        <row r="5906">
          <cell r="D5906" t="str">
            <v>H2100065</v>
          </cell>
          <cell r="E5906" t="str">
            <v>VAL. SICU. GG DIRIT.PN16 DN65</v>
          </cell>
        </row>
        <row r="5907">
          <cell r="D5907" t="str">
            <v>H2100080</v>
          </cell>
          <cell r="E5907" t="str">
            <v>VAL. SICU. GG DIRIT.PN16 DN80</v>
          </cell>
        </row>
        <row r="5908">
          <cell r="D5908" t="str">
            <v>H2100100</v>
          </cell>
          <cell r="E5908" t="str">
            <v>VAL. SICU. GG DIRIT.PN16 DN100</v>
          </cell>
        </row>
        <row r="5909">
          <cell r="D5909" t="str">
            <v>H2100125</v>
          </cell>
          <cell r="E5909" t="str">
            <v>VAL. SICU. GG DIRIT.PN16 DN125</v>
          </cell>
        </row>
        <row r="5910">
          <cell r="D5910" t="str">
            <v>H2100150</v>
          </cell>
          <cell r="E5910" t="str">
            <v>VAL. SICU. GG DIRIT.PN16 DN150</v>
          </cell>
        </row>
        <row r="5911">
          <cell r="D5911" t="str">
            <v>H2100200</v>
          </cell>
          <cell r="E5911" t="str">
            <v>VAL. SICU. GG DIRIT.PN16 DN200</v>
          </cell>
        </row>
        <row r="5912">
          <cell r="D5912" t="str">
            <v>H2110015</v>
          </cell>
          <cell r="E5912" t="str">
            <v>VAL. SICU.ACC.DIRIT.PN25 DN15</v>
          </cell>
        </row>
        <row r="5913">
          <cell r="D5913" t="str">
            <v>H2110020</v>
          </cell>
          <cell r="E5913" t="str">
            <v>VAL. SICU.ACC.DIRIT.PN25 DN20</v>
          </cell>
        </row>
        <row r="5914">
          <cell r="D5914" t="str">
            <v>H2110025</v>
          </cell>
          <cell r="E5914" t="str">
            <v>VAL. SICU.ACC.DIRIT.PN25 DN25</v>
          </cell>
        </row>
        <row r="5915">
          <cell r="D5915" t="str">
            <v>H2110032</v>
          </cell>
          <cell r="E5915" t="str">
            <v>VAL. SICU.ACC.DIRIT.PN25 DN32</v>
          </cell>
        </row>
        <row r="5916">
          <cell r="D5916" t="str">
            <v>H2110040</v>
          </cell>
          <cell r="E5916" t="str">
            <v>VAL. SICU.ACC.DIRIT.PN25 DN40</v>
          </cell>
        </row>
        <row r="5917">
          <cell r="D5917" t="str">
            <v>H2110050</v>
          </cell>
          <cell r="E5917" t="str">
            <v>VAL. SICU.ACC.DIRIT.PN25 DN50</v>
          </cell>
        </row>
        <row r="5918">
          <cell r="D5918" t="str">
            <v>H2110065</v>
          </cell>
          <cell r="E5918" t="str">
            <v>VAL. SICU.ACC.DIRIT.PN25 DN65</v>
          </cell>
        </row>
        <row r="5919">
          <cell r="D5919" t="str">
            <v>H2110080</v>
          </cell>
          <cell r="E5919" t="str">
            <v>VAL. SICU.ACC.DIRIT.PN25 DN80</v>
          </cell>
        </row>
        <row r="5920">
          <cell r="D5920" t="str">
            <v>H2110100</v>
          </cell>
          <cell r="E5920" t="str">
            <v>VAL. SICU.ACC.DIRIT.PN25 DN100</v>
          </cell>
        </row>
        <row r="5921">
          <cell r="D5921" t="str">
            <v>H2110125</v>
          </cell>
          <cell r="E5921" t="str">
            <v>VAL. SICU.ACC.DIRIT.PN25 DN125</v>
          </cell>
        </row>
        <row r="5922">
          <cell r="D5922" t="str">
            <v>H2110150</v>
          </cell>
          <cell r="E5922" t="str">
            <v>VAL. SICU.ACC.DIRIT.PN25 DN150</v>
          </cell>
        </row>
        <row r="5923">
          <cell r="D5923" t="str">
            <v>H2110200</v>
          </cell>
          <cell r="E5923" t="str">
            <v>VAL. SICU.ACC.DIRIT.PN25 DN200</v>
          </cell>
        </row>
        <row r="5924">
          <cell r="D5924" t="str">
            <v>H2120015</v>
          </cell>
          <cell r="E5924" t="str">
            <v>VAL. SICU.ACC.DIRIT.PN40 DN15</v>
          </cell>
        </row>
        <row r="5925">
          <cell r="D5925" t="str">
            <v>H2120020</v>
          </cell>
          <cell r="E5925" t="str">
            <v>VAL. SICU.ACC.DIRIT.PN40 DN20</v>
          </cell>
        </row>
        <row r="5926">
          <cell r="D5926" t="str">
            <v>H2120025</v>
          </cell>
          <cell r="E5926" t="str">
            <v>VAL. SICU.ACC.DIRIT.PN40 DN25</v>
          </cell>
        </row>
        <row r="5927">
          <cell r="D5927" t="str">
            <v>H2120032</v>
          </cell>
          <cell r="E5927" t="str">
            <v>VAL. SICU.ACC.DIRIT.PN40 DN32</v>
          </cell>
        </row>
        <row r="5928">
          <cell r="D5928" t="str">
            <v>H2120040</v>
          </cell>
          <cell r="E5928" t="str">
            <v>VAL. SICU.ACC.DIRIT.PN40 DN40</v>
          </cell>
        </row>
        <row r="5929">
          <cell r="D5929" t="str">
            <v>H2120050</v>
          </cell>
          <cell r="E5929" t="str">
            <v>VAL. SICU.ACC.DIRIT.PN40 DN50</v>
          </cell>
        </row>
        <row r="5930">
          <cell r="D5930" t="str">
            <v>H2120065</v>
          </cell>
          <cell r="E5930" t="str">
            <v>VAL. SICU.ACC.DIRIT.PN40 DN65</v>
          </cell>
        </row>
        <row r="5931">
          <cell r="D5931" t="str">
            <v>H2120080</v>
          </cell>
          <cell r="E5931" t="str">
            <v>VAL. SICU.ACC.DIRIT.PN40 DN80</v>
          </cell>
        </row>
        <row r="5932">
          <cell r="D5932" t="str">
            <v>H2120100</v>
          </cell>
          <cell r="E5932" t="str">
            <v>VAL. SICU.ACC.DIRIT.PN40 DN100</v>
          </cell>
        </row>
        <row r="5933">
          <cell r="D5933" t="str">
            <v>H2120125</v>
          </cell>
          <cell r="E5933" t="str">
            <v>VAL. SICU.ACC.DIRIT.PN40 DN125</v>
          </cell>
        </row>
        <row r="5934">
          <cell r="D5934" t="str">
            <v>H2120150</v>
          </cell>
          <cell r="E5934" t="str">
            <v>VAL. SICU.ACC.DIRIT.PN40 DN150</v>
          </cell>
        </row>
        <row r="5935">
          <cell r="D5935" t="str">
            <v>H2120200</v>
          </cell>
          <cell r="E5935" t="str">
            <v>VAL. SICU.ACC.DIRIT.PN40 DN200</v>
          </cell>
        </row>
        <row r="5936">
          <cell r="D5936" t="str">
            <v>H2140015</v>
          </cell>
          <cell r="E5936" t="str">
            <v>VAL.SICU.GG ACC.SQU.PN16 DN15</v>
          </cell>
        </row>
        <row r="5937">
          <cell r="D5937" t="str">
            <v>H2140020</v>
          </cell>
          <cell r="E5937" t="str">
            <v>VAL.SICU.GG ACC.SQU.PN16 DN20</v>
          </cell>
        </row>
        <row r="5938">
          <cell r="D5938" t="str">
            <v>H2140025</v>
          </cell>
          <cell r="E5938" t="str">
            <v>VAL.SICU.GG ACC.SQU.PN16 DN25</v>
          </cell>
        </row>
        <row r="5939">
          <cell r="D5939" t="str">
            <v>H2140032</v>
          </cell>
          <cell r="E5939" t="str">
            <v>VAL.SICU.GG ACC.SQU.PN16 DN32</v>
          </cell>
        </row>
        <row r="5940">
          <cell r="D5940" t="str">
            <v>H2140040</v>
          </cell>
          <cell r="E5940" t="str">
            <v>VAL.SICU.GG ACC.SQU.PN16 DN40</v>
          </cell>
        </row>
        <row r="5941">
          <cell r="D5941" t="str">
            <v>H2140050</v>
          </cell>
          <cell r="E5941" t="str">
            <v>VAL.SICU.GG ACC.SQU.PN16 DN50</v>
          </cell>
        </row>
        <row r="5942">
          <cell r="D5942" t="str">
            <v>H2140065</v>
          </cell>
          <cell r="E5942" t="str">
            <v>VAL.SICU.GG ACC.SQU.PN16 DN65</v>
          </cell>
        </row>
        <row r="5943">
          <cell r="D5943" t="str">
            <v>H2140080</v>
          </cell>
          <cell r="E5943" t="str">
            <v>VAL.SICU.GG ACC.SQU.PN16 DN80</v>
          </cell>
        </row>
        <row r="5944">
          <cell r="D5944" t="str">
            <v>H2140100</v>
          </cell>
          <cell r="E5944" t="str">
            <v>VAL.SICU.GG ACC.SQU.PN16 DN100</v>
          </cell>
        </row>
        <row r="5945">
          <cell r="D5945" t="str">
            <v>H2140125</v>
          </cell>
          <cell r="E5945" t="str">
            <v>VAL.SICU.GG ACC.SQU.PN16 DN125</v>
          </cell>
        </row>
        <row r="5946">
          <cell r="D5946" t="str">
            <v>H2140150</v>
          </cell>
          <cell r="E5946" t="str">
            <v>VAL.SICU.GG ACC.SQU.PN16 DN150</v>
          </cell>
        </row>
        <row r="5947">
          <cell r="D5947" t="str">
            <v>H2140200</v>
          </cell>
          <cell r="E5947" t="str">
            <v>VAL.SICU.GG ACC.SQU.PN16 DN200</v>
          </cell>
        </row>
        <row r="5948">
          <cell r="D5948" t="str">
            <v>H2150015</v>
          </cell>
          <cell r="E5948" t="str">
            <v>VAL.SICU.GG ACC.SQU.PN25 DN15</v>
          </cell>
        </row>
        <row r="5949">
          <cell r="D5949" t="str">
            <v>H2150020</v>
          </cell>
          <cell r="E5949" t="str">
            <v>VAL.SICU.GG ACC.SQU.PN25 DN20</v>
          </cell>
        </row>
        <row r="5950">
          <cell r="D5950" t="str">
            <v>H2150025</v>
          </cell>
          <cell r="E5950" t="str">
            <v>VAL.SICU.GG ACC.SQU.PN25 DN25</v>
          </cell>
        </row>
        <row r="5951">
          <cell r="D5951" t="str">
            <v>H2150032</v>
          </cell>
          <cell r="E5951" t="str">
            <v>VAL.SICU.GG ACC.SQU.PN25 DN32</v>
          </cell>
        </row>
        <row r="5952">
          <cell r="D5952" t="str">
            <v>H2150040</v>
          </cell>
          <cell r="E5952" t="str">
            <v>VAL.SICU.GG ACC.SQU.PN25 DN40</v>
          </cell>
        </row>
        <row r="5953">
          <cell r="D5953" t="str">
            <v>H2150050</v>
          </cell>
          <cell r="E5953" t="str">
            <v>VAL.SICU.GG ACC.SQU.PN25 DN50</v>
          </cell>
        </row>
        <row r="5954">
          <cell r="D5954" t="str">
            <v>H2150065</v>
          </cell>
          <cell r="E5954" t="str">
            <v>VAL.SICU.GG ACC.SQU.PN25 DN65</v>
          </cell>
        </row>
        <row r="5955">
          <cell r="D5955" t="str">
            <v>H2150080</v>
          </cell>
          <cell r="E5955" t="str">
            <v>VAL.SICU.GG ACC.SQU.PN25 DN80</v>
          </cell>
        </row>
        <row r="5956">
          <cell r="D5956" t="str">
            <v>H2150100</v>
          </cell>
          <cell r="E5956" t="str">
            <v>VAL.SICU.GG ACC.SQU.PN25 DN100</v>
          </cell>
        </row>
        <row r="5957">
          <cell r="D5957" t="str">
            <v>H2150125</v>
          </cell>
          <cell r="E5957" t="str">
            <v>VAL.SICU.GG ACC.SQU.PN25 DN125</v>
          </cell>
        </row>
        <row r="5958">
          <cell r="D5958" t="str">
            <v>H2150150</v>
          </cell>
          <cell r="E5958" t="str">
            <v>VAL.SICU.GG ACC.SQU.PN25 DN150</v>
          </cell>
        </row>
        <row r="5959">
          <cell r="D5959" t="str">
            <v>H2150200</v>
          </cell>
          <cell r="E5959" t="str">
            <v>VAL.SICU.GG ACC.SQU.PN25 DN200</v>
          </cell>
        </row>
        <row r="5960">
          <cell r="D5960" t="str">
            <v>H2160015</v>
          </cell>
          <cell r="E5960" t="str">
            <v>VAL.SICU.GG ACC.SQU.PN40 DN15</v>
          </cell>
        </row>
        <row r="5961">
          <cell r="D5961" t="str">
            <v>H2160020</v>
          </cell>
          <cell r="E5961" t="str">
            <v>VAL.SICU.GG ACC.SQU.PN40 DN20</v>
          </cell>
        </row>
        <row r="5962">
          <cell r="D5962" t="str">
            <v>H2160025</v>
          </cell>
          <cell r="E5962" t="str">
            <v>VAL.SICU.GG ACC.SQU.PN40 DN25</v>
          </cell>
        </row>
        <row r="5963">
          <cell r="D5963" t="str">
            <v>H2160032</v>
          </cell>
          <cell r="E5963" t="str">
            <v>VAL.SICU.GG ACC.SQU.PN40 DN32</v>
          </cell>
        </row>
        <row r="5964">
          <cell r="D5964" t="str">
            <v>H2160040</v>
          </cell>
          <cell r="E5964" t="str">
            <v>VAL.SICU.GG ACC.SQU.PN40 DN40</v>
          </cell>
        </row>
        <row r="5965">
          <cell r="D5965" t="str">
            <v>H2160050</v>
          </cell>
          <cell r="E5965" t="str">
            <v>VAL.SICU.GG ACC.SQU.PN40 DN50</v>
          </cell>
        </row>
        <row r="5966">
          <cell r="D5966" t="str">
            <v>H2160065</v>
          </cell>
          <cell r="E5966" t="str">
            <v>VAL.SICU.GG ACC.SQU.PN40 DN65</v>
          </cell>
        </row>
        <row r="5967">
          <cell r="D5967" t="str">
            <v>H2160080</v>
          </cell>
          <cell r="E5967" t="str">
            <v>VAL.SICU.GG ACC.SQU.PN40 DN80</v>
          </cell>
        </row>
        <row r="5968">
          <cell r="D5968" t="str">
            <v>H2160100</v>
          </cell>
          <cell r="E5968" t="str">
            <v>VAL.SICU.GG ACC.SQU.PN40 DN100</v>
          </cell>
        </row>
        <row r="5969">
          <cell r="D5969" t="str">
            <v>H2160125</v>
          </cell>
          <cell r="E5969" t="str">
            <v>VAL.SICU.GG ACC.SQU.PN40 DN125</v>
          </cell>
        </row>
        <row r="5970">
          <cell r="D5970" t="str">
            <v>H2160150</v>
          </cell>
          <cell r="E5970" t="str">
            <v>VAL.SICU.GG ACC.SQU.PN40 DN150</v>
          </cell>
        </row>
        <row r="5971">
          <cell r="D5971" t="str">
            <v>H2160200</v>
          </cell>
          <cell r="E5971" t="str">
            <v>VAL.SICU.GG ACC.SQU.PN40 DN200</v>
          </cell>
        </row>
        <row r="5972">
          <cell r="D5972" t="str">
            <v>I4000050</v>
          </cell>
          <cell r="E5972" t="str">
            <v>MISURAT.EL.MAG.FL. PN10 DN50</v>
          </cell>
        </row>
        <row r="5973">
          <cell r="D5973" t="str">
            <v>I4000065</v>
          </cell>
          <cell r="E5973" t="str">
            <v>MISURAT.EL.MAG.FL. PN10 DN65</v>
          </cell>
        </row>
        <row r="5974">
          <cell r="D5974" t="str">
            <v>I4000080</v>
          </cell>
          <cell r="E5974" t="str">
            <v>MISURAT.EL.MAG.FL. PN10 DN80</v>
          </cell>
        </row>
        <row r="5975">
          <cell r="D5975" t="str">
            <v>I4000100</v>
          </cell>
          <cell r="E5975" t="str">
            <v>MISURAT.EL.MAG.FL. PN10 DN100</v>
          </cell>
        </row>
        <row r="5976">
          <cell r="D5976" t="str">
            <v>I4000125</v>
          </cell>
          <cell r="E5976" t="str">
            <v>MISURAT.EL.MAG.FL. PN10 DN125</v>
          </cell>
        </row>
        <row r="5977">
          <cell r="D5977" t="str">
            <v>I4000150</v>
          </cell>
          <cell r="E5977" t="str">
            <v>MISURAT.EL.MAG.FL. PN10 DN150</v>
          </cell>
        </row>
        <row r="5978">
          <cell r="D5978" t="str">
            <v>I4000200</v>
          </cell>
          <cell r="E5978" t="str">
            <v>MISURAT.EL.MAG.FL. PN10 DN200</v>
          </cell>
        </row>
        <row r="5979">
          <cell r="D5979" t="str">
            <v>I4000250</v>
          </cell>
          <cell r="E5979" t="str">
            <v>MISURAT.EL.MAG.FL. PN10 DN250</v>
          </cell>
        </row>
        <row r="5980">
          <cell r="D5980" t="str">
            <v>I4000300</v>
          </cell>
          <cell r="E5980" t="str">
            <v>MISURAT.EL.MAG.FL. PN10 DN300</v>
          </cell>
        </row>
        <row r="5981">
          <cell r="D5981" t="str">
            <v>I4000350</v>
          </cell>
          <cell r="E5981" t="str">
            <v>MISURAT.EL.MAG.FL. PN10 DN350</v>
          </cell>
        </row>
        <row r="5982">
          <cell r="D5982" t="str">
            <v>I4000400</v>
          </cell>
          <cell r="E5982" t="str">
            <v>MISURAT.EL.MAG.FL. PN10 DN400</v>
          </cell>
        </row>
        <row r="5983">
          <cell r="D5983" t="str">
            <v>I4000450</v>
          </cell>
          <cell r="E5983" t="str">
            <v>MISURAT.EL.MAG.FL. PN10 DN450</v>
          </cell>
        </row>
        <row r="5984">
          <cell r="D5984" t="str">
            <v>I4000500</v>
          </cell>
          <cell r="E5984" t="str">
            <v>MISURAT.EL.MAG.FL. PN10 DN500</v>
          </cell>
        </row>
        <row r="5985">
          <cell r="D5985" t="str">
            <v>I4000600</v>
          </cell>
          <cell r="E5985" t="str">
            <v>MISURAT.EL.MAG.FL. PN10 DN600</v>
          </cell>
        </row>
        <row r="5986">
          <cell r="D5986" t="str">
            <v>I4000700</v>
          </cell>
          <cell r="E5986" t="str">
            <v>MISURAT.EL.MAG.FL. PN10 DN700</v>
          </cell>
        </row>
        <row r="5987">
          <cell r="D5987" t="str">
            <v>I4000800</v>
          </cell>
          <cell r="E5987" t="str">
            <v>MISURAT.EL.MAG.FL. PN10 DN800</v>
          </cell>
        </row>
        <row r="5988">
          <cell r="D5988" t="str">
            <v>I4000900</v>
          </cell>
          <cell r="E5988" t="str">
            <v>MISURAT.EL.MAG.FL. PN10 DN900</v>
          </cell>
        </row>
        <row r="5989">
          <cell r="D5989" t="str">
            <v>I4001000</v>
          </cell>
          <cell r="E5989" t="str">
            <v>MISURAT.EL.MAG.FL. PN10 DN1000</v>
          </cell>
        </row>
        <row r="5990">
          <cell r="D5990" t="str">
            <v>I4001100</v>
          </cell>
          <cell r="E5990" t="str">
            <v>MISURAT.EL.MAG.FL. PN10 DN1100</v>
          </cell>
        </row>
        <row r="5991">
          <cell r="D5991" t="str">
            <v>I4001200</v>
          </cell>
          <cell r="E5991" t="str">
            <v>MISURAT.EL.MAG.FL. PN10 DN1200</v>
          </cell>
        </row>
        <row r="5992">
          <cell r="D5992" t="str">
            <v>I4010050</v>
          </cell>
          <cell r="E5992" t="str">
            <v>MISURAT.EL.MAG.FL. PN16 DN50</v>
          </cell>
        </row>
        <row r="5993">
          <cell r="D5993" t="str">
            <v>I4010065</v>
          </cell>
          <cell r="E5993" t="str">
            <v>MISURAT.EL.MAG.FL. PN16 DN65</v>
          </cell>
        </row>
        <row r="5994">
          <cell r="D5994" t="str">
            <v>I4010080</v>
          </cell>
          <cell r="E5994" t="str">
            <v>MISURAT.EL.MAG.FL. PN16 DN80</v>
          </cell>
        </row>
        <row r="5995">
          <cell r="D5995" t="str">
            <v>I4010100</v>
          </cell>
          <cell r="E5995" t="str">
            <v>MISURAT.EL.MAG.FL. PN16 DN100</v>
          </cell>
        </row>
        <row r="5996">
          <cell r="D5996" t="str">
            <v>I4010125</v>
          </cell>
          <cell r="E5996" t="str">
            <v>MISURAT.EL.MAG.FL. PN16 DN125</v>
          </cell>
        </row>
        <row r="5997">
          <cell r="D5997" t="str">
            <v>I4010150</v>
          </cell>
          <cell r="E5997" t="str">
            <v>MISURAT.EL.MAG.FL. PN16 DN150</v>
          </cell>
        </row>
        <row r="5998">
          <cell r="D5998" t="str">
            <v>I4010200</v>
          </cell>
          <cell r="E5998" t="str">
            <v>MISURAT.EL.MAG.FL. PN16 DN200</v>
          </cell>
        </row>
        <row r="5999">
          <cell r="D5999" t="str">
            <v>I4010250</v>
          </cell>
          <cell r="E5999" t="str">
            <v>MISURAT.EL.MAG.FL. PN16 DN250</v>
          </cell>
        </row>
        <row r="6000">
          <cell r="D6000" t="str">
            <v>I4010300</v>
          </cell>
          <cell r="E6000" t="str">
            <v>MISURAT.EL.MAG.FL. PN16 DN300</v>
          </cell>
        </row>
        <row r="6001">
          <cell r="D6001" t="str">
            <v>I4010350</v>
          </cell>
          <cell r="E6001" t="str">
            <v>MISURAT.EL.MAG.FL. PN16 DN350</v>
          </cell>
        </row>
        <row r="6002">
          <cell r="D6002" t="str">
            <v>I4010400</v>
          </cell>
          <cell r="E6002" t="str">
            <v>MISURAT.EL.MAG.FL. PN16 DN400</v>
          </cell>
        </row>
        <row r="6003">
          <cell r="D6003" t="str">
            <v>I4010450</v>
          </cell>
          <cell r="E6003" t="str">
            <v>MISURAT.EL.MAG.FL. PN16 DN450</v>
          </cell>
        </row>
        <row r="6004">
          <cell r="D6004" t="str">
            <v>I4010500</v>
          </cell>
          <cell r="E6004" t="str">
            <v>MISURAT.EL.MAG.FL. PN16 DN500</v>
          </cell>
        </row>
        <row r="6005">
          <cell r="D6005" t="str">
            <v>I4010600</v>
          </cell>
          <cell r="E6005" t="str">
            <v>MISURAT.EL.MAG.FL. PN16 DN600</v>
          </cell>
        </row>
        <row r="6006">
          <cell r="D6006" t="str">
            <v>I4010700</v>
          </cell>
          <cell r="E6006" t="str">
            <v>MISURAT.EL.MAG.FL. PN16 DN700</v>
          </cell>
        </row>
        <row r="6007">
          <cell r="D6007" t="str">
            <v>I4010800</v>
          </cell>
          <cell r="E6007" t="str">
            <v>MISURAT.EL.MAG.FL. PN16 DN800</v>
          </cell>
        </row>
        <row r="6008">
          <cell r="D6008" t="str">
            <v>I4010900</v>
          </cell>
          <cell r="E6008" t="str">
            <v>MISURAT.EL.MAG.FL. PN16 DN900</v>
          </cell>
        </row>
        <row r="6009">
          <cell r="D6009" t="str">
            <v>I4011000</v>
          </cell>
          <cell r="E6009" t="str">
            <v>MISURAT.EL.MAG.FL. PN16 DN1000</v>
          </cell>
        </row>
        <row r="6010">
          <cell r="D6010" t="str">
            <v>I4011100</v>
          </cell>
          <cell r="E6010" t="str">
            <v>MISURAT.EL.MAG.FL. PN16 DN1100</v>
          </cell>
        </row>
        <row r="6011">
          <cell r="D6011" t="str">
            <v>I4011200</v>
          </cell>
          <cell r="E6011" t="str">
            <v>MISURAT.EL.MAG.FL. PN16 DN1200</v>
          </cell>
        </row>
        <row r="6012">
          <cell r="D6012" t="str">
            <v>I4020050</v>
          </cell>
          <cell r="E6012" t="str">
            <v>MISURAT.EL.MAG.FL. PN25 DN50</v>
          </cell>
        </row>
        <row r="6013">
          <cell r="D6013" t="str">
            <v>I4020065</v>
          </cell>
          <cell r="E6013" t="str">
            <v>MISURAT.EL.MAG.FL. PN25 DN65</v>
          </cell>
        </row>
        <row r="6014">
          <cell r="D6014" t="str">
            <v>I4020080</v>
          </cell>
          <cell r="E6014" t="str">
            <v>MISURAT.EL.MAG.FL. PN25 DN80</v>
          </cell>
        </row>
        <row r="6015">
          <cell r="D6015" t="str">
            <v>I4020100</v>
          </cell>
          <cell r="E6015" t="str">
            <v>MISURAT.EL.MAG.FL. PN25 DN100</v>
          </cell>
        </row>
        <row r="6016">
          <cell r="D6016" t="str">
            <v>I4020125</v>
          </cell>
          <cell r="E6016" t="str">
            <v>MISURAT.EL.MAG.FL. PN25 DN125</v>
          </cell>
        </row>
        <row r="6017">
          <cell r="D6017" t="str">
            <v>I4020150</v>
          </cell>
          <cell r="E6017" t="str">
            <v>MISURAT.EL.MAG.FL. PN25 DN150</v>
          </cell>
        </row>
        <row r="6018">
          <cell r="D6018" t="str">
            <v>I4020200</v>
          </cell>
          <cell r="E6018" t="str">
            <v>MISURAT.EL.MAG.FL. PN25 DN200</v>
          </cell>
        </row>
        <row r="6019">
          <cell r="D6019" t="str">
            <v>I4020250</v>
          </cell>
          <cell r="E6019" t="str">
            <v>MISURAT.EL.MAG.FL. PN25 DN250</v>
          </cell>
        </row>
        <row r="6020">
          <cell r="D6020" t="str">
            <v>I4020300</v>
          </cell>
          <cell r="E6020" t="str">
            <v>MISURAT.EL.MAG.FL. PN25 DN300</v>
          </cell>
        </row>
        <row r="6021">
          <cell r="D6021" t="str">
            <v>I4020350</v>
          </cell>
          <cell r="E6021" t="str">
            <v>MISURAT.EL.MAG.FL. PN25 DN350</v>
          </cell>
        </row>
        <row r="6022">
          <cell r="D6022" t="str">
            <v>I4020400</v>
          </cell>
          <cell r="E6022" t="str">
            <v>MISURAT.EL.MAG.FL. PN25 DN400</v>
          </cell>
        </row>
        <row r="6023">
          <cell r="D6023" t="str">
            <v>I4020450</v>
          </cell>
          <cell r="E6023" t="str">
            <v>MISURAT.EL.MAG.FL. PN25 DN450</v>
          </cell>
        </row>
        <row r="6024">
          <cell r="D6024" t="str">
            <v>I4020500</v>
          </cell>
          <cell r="E6024" t="str">
            <v>MISURAT.EL.MAG.FL. PN25 DN500</v>
          </cell>
        </row>
        <row r="6025">
          <cell r="D6025" t="str">
            <v>I4020600</v>
          </cell>
          <cell r="E6025" t="str">
            <v>MISURAT.EL.MAG.FL. PN25 DN600</v>
          </cell>
        </row>
        <row r="6026">
          <cell r="D6026" t="str">
            <v>I4020700</v>
          </cell>
          <cell r="E6026" t="str">
            <v>MISURAT.EL.MAG.FL. PN25 DN700</v>
          </cell>
        </row>
        <row r="6027">
          <cell r="D6027" t="str">
            <v>I4020800</v>
          </cell>
          <cell r="E6027" t="str">
            <v>MISURAT.EL.MAG.FL. PN25 DN800</v>
          </cell>
        </row>
        <row r="6028">
          <cell r="D6028" t="str">
            <v>I4020900</v>
          </cell>
          <cell r="E6028" t="str">
            <v>MISURAT.EL.MAG.FL. PN25 DN900</v>
          </cell>
        </row>
        <row r="6029">
          <cell r="D6029" t="str">
            <v>I4021000</v>
          </cell>
          <cell r="E6029" t="str">
            <v>MISURAT.EL.MAG.FL. PN25 DN1000</v>
          </cell>
        </row>
        <row r="6030">
          <cell r="D6030" t="str">
            <v>I4021100</v>
          </cell>
          <cell r="E6030" t="str">
            <v>MISURAT.EL.MAG.FL. PN25 DN1100</v>
          </cell>
        </row>
        <row r="6031">
          <cell r="D6031" t="str">
            <v>I4021200</v>
          </cell>
          <cell r="E6031" t="str">
            <v>MISURAT.EL.MAG.FL. PN25 DN1200</v>
          </cell>
        </row>
        <row r="6032">
          <cell r="D6032" t="str">
            <v>I4030050</v>
          </cell>
          <cell r="E6032" t="str">
            <v>MISURAT.EL.MAG.FL. PN40 DN50</v>
          </cell>
        </row>
        <row r="6033">
          <cell r="D6033" t="str">
            <v>I4030065</v>
          </cell>
          <cell r="E6033" t="str">
            <v>MISURAT.EL.MAG.FL. PN40 DN65</v>
          </cell>
        </row>
        <row r="6034">
          <cell r="D6034" t="str">
            <v>I4030080</v>
          </cell>
          <cell r="E6034" t="str">
            <v>MISURAT.EL.MAG.FL. PN40 DN80</v>
          </cell>
        </row>
        <row r="6035">
          <cell r="D6035" t="str">
            <v>I4030100</v>
          </cell>
          <cell r="E6035" t="str">
            <v>MISURAT.EL.MAG.FL. PN40 DN100</v>
          </cell>
        </row>
        <row r="6036">
          <cell r="D6036" t="str">
            <v>I4030125</v>
          </cell>
          <cell r="E6036" t="str">
            <v>MISURAT.EL.MAG.FL. PN40 DN125</v>
          </cell>
        </row>
        <row r="6037">
          <cell r="D6037" t="str">
            <v>I4030150</v>
          </cell>
          <cell r="E6037" t="str">
            <v>MISURAT.EL.MAG.FL. PN40 DN150</v>
          </cell>
        </row>
        <row r="6038">
          <cell r="D6038" t="str">
            <v>I4030200</v>
          </cell>
          <cell r="E6038" t="str">
            <v>MISURAT.EL.MAG.FL. PN40 DN200</v>
          </cell>
        </row>
        <row r="6039">
          <cell r="D6039" t="str">
            <v>I4030250</v>
          </cell>
          <cell r="E6039" t="str">
            <v>MISURAT.EL.MAG.FL. PN40 DN250</v>
          </cell>
        </row>
        <row r="6040">
          <cell r="D6040" t="str">
            <v>I4030300</v>
          </cell>
          <cell r="E6040" t="str">
            <v>MISURAT.EL.MAG.FL. PN40 DN300</v>
          </cell>
        </row>
        <row r="6041">
          <cell r="D6041" t="str">
            <v>I4030350</v>
          </cell>
          <cell r="E6041" t="str">
            <v>MISURAT.EL.MAG.FL. PN40 DN350</v>
          </cell>
        </row>
        <row r="6042">
          <cell r="D6042" t="str">
            <v>I4030400</v>
          </cell>
          <cell r="E6042" t="str">
            <v>MISURAT.EL.MAG.FL. PN40 DN400</v>
          </cell>
        </row>
        <row r="6043">
          <cell r="D6043" t="str">
            <v>I4030450</v>
          </cell>
          <cell r="E6043" t="str">
            <v>MISURAT.EL.MAG.FL. PN40 DN450</v>
          </cell>
        </row>
        <row r="6044">
          <cell r="D6044" t="str">
            <v>I4030500</v>
          </cell>
          <cell r="E6044" t="str">
            <v>MISURAT.EL.MAG.FL. PN40 DN500</v>
          </cell>
        </row>
        <row r="6045">
          <cell r="D6045" t="str">
            <v>I4030600</v>
          </cell>
          <cell r="E6045" t="str">
            <v>MISURAT.EL.MAG.FL. PN40 DN600</v>
          </cell>
        </row>
        <row r="6046">
          <cell r="D6046" t="str">
            <v>I4030700</v>
          </cell>
          <cell r="E6046" t="str">
            <v>MISURAT.EL.MAG.FL. PN40 DN700</v>
          </cell>
        </row>
        <row r="6047">
          <cell r="D6047" t="str">
            <v>I4030800</v>
          </cell>
          <cell r="E6047" t="str">
            <v>MISURAT.EL.MAG.FL. PN40 DN800</v>
          </cell>
        </row>
        <row r="6048">
          <cell r="D6048" t="str">
            <v>I4030900</v>
          </cell>
          <cell r="E6048" t="str">
            <v>MISURAT.EL.MAG.FL. PN40 DN900</v>
          </cell>
        </row>
        <row r="6049">
          <cell r="D6049" t="str">
            <v>I4031000</v>
          </cell>
          <cell r="E6049" t="str">
            <v>MISURAT.EL.MAG.FL. PN40 DN1000</v>
          </cell>
        </row>
        <row r="6050">
          <cell r="D6050" t="str">
            <v>I4031100</v>
          </cell>
          <cell r="E6050" t="str">
            <v>MISURAT.EL.MAG.FL. PN40 DN1100</v>
          </cell>
        </row>
        <row r="6051">
          <cell r="D6051" t="str">
            <v>I4031200</v>
          </cell>
          <cell r="E6051" t="str">
            <v>MISURAT.EL.MAG.FL. PN40 DN1200</v>
          </cell>
        </row>
        <row r="6052">
          <cell r="D6052" t="str">
            <v>I404</v>
          </cell>
          <cell r="E6052" t="str">
            <v>CONVERTITORE BASE I404</v>
          </cell>
        </row>
        <row r="6053">
          <cell r="D6053" t="str">
            <v>I405</v>
          </cell>
          <cell r="E6053" t="str">
            <v>VERSIONE COMPATTA I405</v>
          </cell>
        </row>
        <row r="6054">
          <cell r="D6054" t="str">
            <v>I406</v>
          </cell>
          <cell r="E6054" t="str">
            <v>ALIMENTAZIONE 24V CC I406</v>
          </cell>
        </row>
        <row r="6055">
          <cell r="D6055" t="str">
            <v>I4070050</v>
          </cell>
          <cell r="E6055" t="str">
            <v>TUBO VENTURI COR.FL.PN10DN50</v>
          </cell>
        </row>
        <row r="6056">
          <cell r="D6056" t="str">
            <v>I4070065</v>
          </cell>
          <cell r="E6056" t="str">
            <v>TUBO VENTURI COR.FL.PN10DN65</v>
          </cell>
        </row>
        <row r="6057">
          <cell r="D6057" t="str">
            <v>I4070080</v>
          </cell>
          <cell r="E6057" t="str">
            <v>TUBO VENTURI COR.FL.PN10DN80</v>
          </cell>
        </row>
        <row r="6058">
          <cell r="D6058" t="str">
            <v>I4070100</v>
          </cell>
          <cell r="E6058" t="str">
            <v>TUBO VENTURI COR.FL.PN10DN100</v>
          </cell>
        </row>
        <row r="6059">
          <cell r="D6059" t="str">
            <v>I4070125</v>
          </cell>
          <cell r="E6059" t="str">
            <v>TUBO VENTURI COR.FL.PN10DN125</v>
          </cell>
        </row>
        <row r="6060">
          <cell r="D6060" t="str">
            <v>I4070150</v>
          </cell>
          <cell r="E6060" t="str">
            <v>TUBO VENTURI COR.FL.PN10DN150</v>
          </cell>
        </row>
        <row r="6061">
          <cell r="D6061" t="str">
            <v>I4070200</v>
          </cell>
          <cell r="E6061" t="str">
            <v>TUBO VENTURI COR.FL.PN10DN200</v>
          </cell>
        </row>
        <row r="6062">
          <cell r="D6062" t="str">
            <v>I4070250</v>
          </cell>
          <cell r="E6062" t="str">
            <v>TUBO VENTURI COR.FL.PN10DN250</v>
          </cell>
        </row>
        <row r="6063">
          <cell r="D6063" t="str">
            <v>I4070300</v>
          </cell>
          <cell r="E6063" t="str">
            <v>TUBO VENTURI COR.FL.PN10DN300</v>
          </cell>
        </row>
        <row r="6064">
          <cell r="D6064" t="str">
            <v>I4070350</v>
          </cell>
          <cell r="E6064" t="str">
            <v>TUBO VENTURI COR.FL.PN10DN350</v>
          </cell>
        </row>
        <row r="6065">
          <cell r="D6065" t="str">
            <v>I4070400</v>
          </cell>
          <cell r="E6065" t="str">
            <v>TUBO VENTURI COR.FL.PN10DN400</v>
          </cell>
        </row>
        <row r="6066">
          <cell r="D6066" t="str">
            <v>I4070450</v>
          </cell>
          <cell r="E6066" t="str">
            <v>TUBO VENTURI COR.FL.PN10DN450</v>
          </cell>
        </row>
        <row r="6067">
          <cell r="D6067" t="str">
            <v>I4070500</v>
          </cell>
          <cell r="E6067" t="str">
            <v>TUBO VENTURI COR.FL.PN10DN500</v>
          </cell>
        </row>
        <row r="6068">
          <cell r="D6068" t="str">
            <v>I4070600</v>
          </cell>
          <cell r="E6068" t="str">
            <v>TUBO VENTURI COR.FL.PN10DN600</v>
          </cell>
        </row>
        <row r="6069">
          <cell r="D6069" t="str">
            <v>I4070700</v>
          </cell>
          <cell r="E6069" t="str">
            <v>TUBO VENTURI COR.FL.PN10DN700</v>
          </cell>
        </row>
        <row r="6070">
          <cell r="D6070" t="str">
            <v>I4070800</v>
          </cell>
          <cell r="E6070" t="str">
            <v>TUBO VENTURI COR.FL.PN10DN800</v>
          </cell>
        </row>
        <row r="6071">
          <cell r="D6071" t="str">
            <v>I4070900</v>
          </cell>
          <cell r="E6071" t="str">
            <v>TUBO VENTURI COR.FL.PN10DN900</v>
          </cell>
        </row>
        <row r="6072">
          <cell r="D6072" t="str">
            <v>I4071000</v>
          </cell>
          <cell r="E6072" t="str">
            <v>TUBO VENTURI COR.FL.PN10DN1000</v>
          </cell>
        </row>
        <row r="6073">
          <cell r="D6073" t="str">
            <v>I4080050</v>
          </cell>
          <cell r="E6073" t="str">
            <v>TUBO VENTURI COR.FL.PN16DN50</v>
          </cell>
        </row>
        <row r="6074">
          <cell r="D6074" t="str">
            <v>I4080065</v>
          </cell>
          <cell r="E6074" t="str">
            <v>TUBO VENTURI COR.FL.PN16DN65</v>
          </cell>
        </row>
        <row r="6075">
          <cell r="D6075" t="str">
            <v>I4080080</v>
          </cell>
          <cell r="E6075" t="str">
            <v>TUBO VENTURI COR.FL.PN16DN80</v>
          </cell>
        </row>
        <row r="6076">
          <cell r="D6076" t="str">
            <v>I4080100</v>
          </cell>
          <cell r="E6076" t="str">
            <v>TUBO VENTURI COR.FL.PN16DN100</v>
          </cell>
        </row>
        <row r="6077">
          <cell r="D6077" t="str">
            <v>I4080125</v>
          </cell>
          <cell r="E6077" t="str">
            <v>TUBO VENTURI COR.FL.PN16DN125</v>
          </cell>
        </row>
        <row r="6078">
          <cell r="D6078" t="str">
            <v>I4080150</v>
          </cell>
          <cell r="E6078" t="str">
            <v>TUBO VENTURI COR.FL.PN16DN150</v>
          </cell>
        </row>
        <row r="6079">
          <cell r="D6079" t="str">
            <v>I4080200</v>
          </cell>
          <cell r="E6079" t="str">
            <v>TUBO VENTURI COR.FL.PN16DN200</v>
          </cell>
        </row>
        <row r="6080">
          <cell r="D6080" t="str">
            <v>I4080250</v>
          </cell>
          <cell r="E6080" t="str">
            <v>TUBO VENTURI COR.FL.PN16DN250</v>
          </cell>
        </row>
        <row r="6081">
          <cell r="D6081" t="str">
            <v>I4080300</v>
          </cell>
          <cell r="E6081" t="str">
            <v>TUBO VENTURI COR.FL.PN16DN300</v>
          </cell>
        </row>
        <row r="6082">
          <cell r="D6082" t="str">
            <v>I4080350</v>
          </cell>
          <cell r="E6082" t="str">
            <v>TUBO VENTURI COR.FL.PN16DN350</v>
          </cell>
        </row>
        <row r="6083">
          <cell r="D6083" t="str">
            <v>I4080400</v>
          </cell>
          <cell r="E6083" t="str">
            <v>TUBO VENTURI COR.FL.PN16DN400</v>
          </cell>
        </row>
        <row r="6084">
          <cell r="D6084" t="str">
            <v>I4080450</v>
          </cell>
          <cell r="E6084" t="str">
            <v>TUBO VENTURI COR.FL.PN16DN450</v>
          </cell>
        </row>
        <row r="6085">
          <cell r="D6085" t="str">
            <v>I4080500</v>
          </cell>
          <cell r="E6085" t="str">
            <v>TUBO VENTURI COR.FL.PN16DN500</v>
          </cell>
        </row>
        <row r="6086">
          <cell r="D6086" t="str">
            <v>I4080600</v>
          </cell>
          <cell r="E6086" t="str">
            <v>TUBO VENTURI COR.FL.PN16DN600</v>
          </cell>
        </row>
        <row r="6087">
          <cell r="D6087" t="str">
            <v>I4080700</v>
          </cell>
          <cell r="E6087" t="str">
            <v>TUBO VENTURI COR.FL.PN16DN700</v>
          </cell>
        </row>
        <row r="6088">
          <cell r="D6088" t="str">
            <v>I4080800</v>
          </cell>
          <cell r="E6088" t="str">
            <v>TUBO VENTURI COR.FL.PN16DN800</v>
          </cell>
        </row>
        <row r="6089">
          <cell r="D6089" t="str">
            <v>I4080900</v>
          </cell>
          <cell r="E6089" t="str">
            <v>TUBO VENTURI COR.FL.PN16DN900</v>
          </cell>
        </row>
        <row r="6090">
          <cell r="D6090" t="str">
            <v>I4081000</v>
          </cell>
          <cell r="E6090" t="str">
            <v>TUBO VENTURI COR.FL.PN16DN1000</v>
          </cell>
        </row>
        <row r="6091">
          <cell r="D6091" t="str">
            <v>I4090050</v>
          </cell>
          <cell r="E6091" t="str">
            <v>TUBO VENTURI COR.FL.PN25DN50</v>
          </cell>
        </row>
        <row r="6092">
          <cell r="D6092" t="str">
            <v>I4090065</v>
          </cell>
          <cell r="E6092" t="str">
            <v>TUBO VENTURI COR.FL.PN25DN65</v>
          </cell>
        </row>
        <row r="6093">
          <cell r="D6093" t="str">
            <v>I4090080</v>
          </cell>
          <cell r="E6093" t="str">
            <v>TUBO VENTURI COR.FL.PN25DN80</v>
          </cell>
        </row>
        <row r="6094">
          <cell r="D6094" t="str">
            <v>I4090100</v>
          </cell>
          <cell r="E6094" t="str">
            <v>TUBO VENTURI COR.FL.PN25DN100</v>
          </cell>
        </row>
        <row r="6095">
          <cell r="D6095" t="str">
            <v>I4090125</v>
          </cell>
          <cell r="E6095" t="str">
            <v>TUBO VENTURI COR.FL.PN25DN125</v>
          </cell>
        </row>
        <row r="6096">
          <cell r="D6096" t="str">
            <v>I4090150</v>
          </cell>
          <cell r="E6096" t="str">
            <v>TUBO VENTURI COR.FL.PN25DN150</v>
          </cell>
        </row>
        <row r="6097">
          <cell r="D6097" t="str">
            <v>I4090200</v>
          </cell>
          <cell r="E6097" t="str">
            <v>TUBO VENTURI COR.FL.PN25DN200</v>
          </cell>
        </row>
        <row r="6098">
          <cell r="D6098" t="str">
            <v>I4090250</v>
          </cell>
          <cell r="E6098" t="str">
            <v>TUBO VENTURI COR.FL.PN25DN250</v>
          </cell>
        </row>
        <row r="6099">
          <cell r="D6099" t="str">
            <v>I4090300</v>
          </cell>
          <cell r="E6099" t="str">
            <v>TUBO VENTURI COR.FL.PN25DN300</v>
          </cell>
        </row>
        <row r="6100">
          <cell r="D6100" t="str">
            <v>I4090350</v>
          </cell>
          <cell r="E6100" t="str">
            <v>TUBO VENTURI COR.FL.PN25DN350</v>
          </cell>
        </row>
        <row r="6101">
          <cell r="D6101" t="str">
            <v>I4090400</v>
          </cell>
          <cell r="E6101" t="str">
            <v>TUBO VENTURI COR.FL.PN25DN400</v>
          </cell>
        </row>
        <row r="6102">
          <cell r="D6102" t="str">
            <v>I4090450</v>
          </cell>
          <cell r="E6102" t="str">
            <v>TUBO VENTURI COR.FL.PN25DN450</v>
          </cell>
        </row>
        <row r="6103">
          <cell r="D6103" t="str">
            <v>I4090500</v>
          </cell>
          <cell r="E6103" t="str">
            <v>TUBO VENTURI COR.FL.PN25DN500</v>
          </cell>
        </row>
        <row r="6104">
          <cell r="D6104" t="str">
            <v>I4090600</v>
          </cell>
          <cell r="E6104" t="str">
            <v>TUBO VENTURI COR.FL.PN25DN600</v>
          </cell>
        </row>
        <row r="6105">
          <cell r="D6105" t="str">
            <v>I4090700</v>
          </cell>
          <cell r="E6105" t="str">
            <v>TUBO VENTURI COR.FL.PN25DN700</v>
          </cell>
        </row>
        <row r="6106">
          <cell r="D6106" t="str">
            <v>I4090800</v>
          </cell>
          <cell r="E6106" t="str">
            <v>TUBO VENTURI COR.FL.PN25DN800</v>
          </cell>
        </row>
        <row r="6107">
          <cell r="D6107" t="str">
            <v>I4090900</v>
          </cell>
          <cell r="E6107" t="str">
            <v>TUBO VENTURI COR.FL.PN25DN900</v>
          </cell>
        </row>
        <row r="6108">
          <cell r="D6108" t="str">
            <v>I4091000</v>
          </cell>
          <cell r="E6108" t="str">
            <v>TUBO VENTURI COR.FL.PN25DN1000</v>
          </cell>
        </row>
        <row r="6109">
          <cell r="D6109" t="str">
            <v>I4100050</v>
          </cell>
          <cell r="E6109" t="str">
            <v>TUBO VENTURI COR.FL.PN40DN50</v>
          </cell>
        </row>
        <row r="6110">
          <cell r="D6110" t="str">
            <v>I4100065</v>
          </cell>
          <cell r="E6110" t="str">
            <v>TUBO VENTURI COR.FL.PN40DN65</v>
          </cell>
        </row>
        <row r="6111">
          <cell r="D6111" t="str">
            <v>I4100080</v>
          </cell>
          <cell r="E6111" t="str">
            <v>TUBO VENTURI COR.FL.PN40DN80</v>
          </cell>
        </row>
        <row r="6112">
          <cell r="D6112" t="str">
            <v>I4100100</v>
          </cell>
          <cell r="E6112" t="str">
            <v>TUBO VENTURI COR.FL.PN40DN100</v>
          </cell>
        </row>
        <row r="6113">
          <cell r="D6113" t="str">
            <v>I4100125</v>
          </cell>
          <cell r="E6113" t="str">
            <v>TUBO VENTURI COR.FL.PN40DN125</v>
          </cell>
        </row>
        <row r="6114">
          <cell r="D6114" t="str">
            <v>I4100150</v>
          </cell>
          <cell r="E6114" t="str">
            <v>TUBO VENTURI COR.FL.PN40DN150</v>
          </cell>
        </row>
        <row r="6115">
          <cell r="D6115" t="str">
            <v>I4100200</v>
          </cell>
          <cell r="E6115" t="str">
            <v>TUBO VENTURI COR.FL.PN40DN200</v>
          </cell>
        </row>
        <row r="6116">
          <cell r="D6116" t="str">
            <v>I4100250</v>
          </cell>
          <cell r="E6116" t="str">
            <v>TUBO VENTURI COR.FL.PN40DN250</v>
          </cell>
        </row>
        <row r="6117">
          <cell r="D6117" t="str">
            <v>I4100300</v>
          </cell>
          <cell r="E6117" t="str">
            <v>TUBO VENTURI COR.FL.PN40DN300</v>
          </cell>
        </row>
        <row r="6118">
          <cell r="D6118" t="str">
            <v>I4100350</v>
          </cell>
          <cell r="E6118" t="str">
            <v>TUBO VENTURI COR.FL.PN40DN350</v>
          </cell>
        </row>
        <row r="6119">
          <cell r="D6119" t="str">
            <v>I4100400</v>
          </cell>
          <cell r="E6119" t="str">
            <v>TUBO VENTURI COR.FL.PN40DN400</v>
          </cell>
        </row>
        <row r="6120">
          <cell r="D6120" t="str">
            <v>I4100450</v>
          </cell>
          <cell r="E6120" t="str">
            <v>TUBO VENTURI COR.FL.PN40DN450</v>
          </cell>
        </row>
        <row r="6121">
          <cell r="D6121" t="str">
            <v>I4100500</v>
          </cell>
          <cell r="E6121" t="str">
            <v>TUBO VENTURI COR.FL.PN40DN500</v>
          </cell>
        </row>
        <row r="6122">
          <cell r="D6122" t="str">
            <v>I4100600</v>
          </cell>
          <cell r="E6122" t="str">
            <v>TUBO VENTURI COR.FL.PN40DN600</v>
          </cell>
        </row>
        <row r="6123">
          <cell r="D6123" t="str">
            <v>I4100700</v>
          </cell>
          <cell r="E6123" t="str">
            <v>TUBO VENTURI COR.FL.PN40DN700</v>
          </cell>
        </row>
        <row r="6124">
          <cell r="D6124" t="str">
            <v>I4100800</v>
          </cell>
          <cell r="E6124" t="str">
            <v>TUBO VENTURI COR.FL.PN40DN800</v>
          </cell>
        </row>
        <row r="6125">
          <cell r="D6125" t="str">
            <v>I4100900</v>
          </cell>
          <cell r="E6125" t="str">
            <v>TUBO VENTURI COR.FL.PN40DN900</v>
          </cell>
        </row>
        <row r="6126">
          <cell r="D6126" t="str">
            <v>I4101000</v>
          </cell>
          <cell r="E6126" t="str">
            <v>TUBO VENTURI COR.FL.PN40DN1000</v>
          </cell>
        </row>
        <row r="6127">
          <cell r="D6127" t="str">
            <v>I41E</v>
          </cell>
          <cell r="E6127" t="str">
            <v>REG. CARTA 110/220 I41E</v>
          </cell>
        </row>
        <row r="6128">
          <cell r="D6128" t="str">
            <v>I41M</v>
          </cell>
          <cell r="E6128" t="str">
            <v>REG. CARTA MANUALE I41M</v>
          </cell>
        </row>
        <row r="6129">
          <cell r="D6129" t="str">
            <v>I41N</v>
          </cell>
          <cell r="E6129" t="str">
            <v>INDIC. OROLOGIO LIN. I41N</v>
          </cell>
        </row>
        <row r="6130">
          <cell r="D6130" t="str">
            <v>I41Q</v>
          </cell>
          <cell r="E6130" t="str">
            <v>REG. CARTA QUARZO I41Q</v>
          </cell>
        </row>
        <row r="6131">
          <cell r="D6131" t="str">
            <v>I42E</v>
          </cell>
          <cell r="E6131" t="str">
            <v>TOTAL. QUARZO EL. I42E</v>
          </cell>
        </row>
        <row r="6132">
          <cell r="D6132" t="str">
            <v>I42M</v>
          </cell>
          <cell r="E6132" t="str">
            <v>TOTAL. MANUALE I42M</v>
          </cell>
        </row>
        <row r="6133">
          <cell r="D6133" t="str">
            <v>I42Q</v>
          </cell>
          <cell r="E6133" t="str">
            <v>TOTAL. QUARZO BATTERIA I42Q</v>
          </cell>
        </row>
        <row r="6134">
          <cell r="D6134" t="str">
            <v>I43E</v>
          </cell>
          <cell r="E6134" t="str">
            <v>TRASM. ANALOGICO EL. I43E</v>
          </cell>
        </row>
        <row r="6135">
          <cell r="D6135" t="str">
            <v>I43Q</v>
          </cell>
          <cell r="E6135" t="str">
            <v>TRASM. ANALOGICO 24V CC I43Q</v>
          </cell>
        </row>
        <row r="6136">
          <cell r="D6136" t="str">
            <v>I44G</v>
          </cell>
          <cell r="E6136" t="str">
            <v>GRUPPO 5 VIE I44G</v>
          </cell>
        </row>
        <row r="6137">
          <cell r="D6137" t="str">
            <v>I44H</v>
          </cell>
          <cell r="E6137" t="str">
            <v>CARICA MERCURIO I44H</v>
          </cell>
        </row>
        <row r="6138">
          <cell r="D6138" t="str">
            <v>I4500080</v>
          </cell>
          <cell r="E6138" t="str">
            <v>GRUPPO CONSEGNA SQU. DN80</v>
          </cell>
        </row>
        <row r="6139">
          <cell r="D6139" t="str">
            <v>I4500100</v>
          </cell>
          <cell r="E6139" t="str">
            <v>GRUPPO CONSEGNA SQU. DN100</v>
          </cell>
        </row>
        <row r="6140">
          <cell r="D6140" t="str">
            <v>I4550050</v>
          </cell>
          <cell r="E6140" t="str">
            <v>CONTATORE WOLTM. FL.PN16 DN50</v>
          </cell>
        </row>
        <row r="6141">
          <cell r="D6141" t="str">
            <v>I4550065</v>
          </cell>
          <cell r="E6141" t="str">
            <v>CONTATORE WOLTM. FL.PN16 DN65</v>
          </cell>
        </row>
        <row r="6142">
          <cell r="D6142" t="str">
            <v>I4550080</v>
          </cell>
          <cell r="E6142" t="str">
            <v>CONTATORE WOLTM. FL.PN16 DN80</v>
          </cell>
        </row>
        <row r="6143">
          <cell r="D6143" t="str">
            <v>I4550100</v>
          </cell>
          <cell r="E6143" t="str">
            <v>CONTATORE WOLTM. FL.PN16 DN100</v>
          </cell>
        </row>
        <row r="6144">
          <cell r="D6144" t="str">
            <v>I4550125</v>
          </cell>
          <cell r="E6144" t="str">
            <v>CONTATORE WOLTM. FL.PN16 DN125</v>
          </cell>
        </row>
        <row r="6145">
          <cell r="D6145" t="str">
            <v>I4550150</v>
          </cell>
          <cell r="E6145" t="str">
            <v>CONTATORE WOLTM. FL.PN16 DN150</v>
          </cell>
        </row>
        <row r="6146">
          <cell r="D6146" t="str">
            <v>I4550200</v>
          </cell>
          <cell r="E6146" t="str">
            <v>CONTATORE WOLTM. FL.PN16 DN200</v>
          </cell>
        </row>
        <row r="6147">
          <cell r="D6147" t="str">
            <v>I4560080</v>
          </cell>
          <cell r="E6147" t="str">
            <v>CONTATORE WOLTM.IRR.PN16 DN80</v>
          </cell>
        </row>
        <row r="6148">
          <cell r="D6148" t="str">
            <v>I4560100</v>
          </cell>
          <cell r="E6148" t="str">
            <v>CONTATORE WOLTM.IRR.PN16 DN100</v>
          </cell>
        </row>
        <row r="6149">
          <cell r="D6149" t="str">
            <v>I4560125</v>
          </cell>
          <cell r="E6149" t="str">
            <v>CONTATORE WOLTM.IRR.PN16 DN125</v>
          </cell>
        </row>
        <row r="6150">
          <cell r="D6150" t="str">
            <v>I4560150</v>
          </cell>
          <cell r="E6150" t="str">
            <v>CONTATORE WOLTM.IRR.PN16 DN150</v>
          </cell>
        </row>
        <row r="6151">
          <cell r="D6151" t="str">
            <v>I4560200</v>
          </cell>
          <cell r="E6151" t="str">
            <v>CONTATORE WOLTM.IRR.PN16 DN200</v>
          </cell>
        </row>
        <row r="6152">
          <cell r="D6152" t="str">
            <v>I4600080</v>
          </cell>
          <cell r="E6152" t="str">
            <v>LIMITAT. POR.R.M. PN16 DN80</v>
          </cell>
        </row>
        <row r="6153">
          <cell r="D6153" t="str">
            <v>I4600100</v>
          </cell>
          <cell r="E6153" t="str">
            <v>LIMITAT. POR.R.M. PN16 DN100</v>
          </cell>
        </row>
        <row r="6154">
          <cell r="D6154" t="str">
            <v>I4600125</v>
          </cell>
          <cell r="E6154" t="str">
            <v>LIMITAT. POR.R.M. PN16 DN125</v>
          </cell>
        </row>
        <row r="6155">
          <cell r="D6155" t="str">
            <v>I4600150</v>
          </cell>
          <cell r="E6155" t="str">
            <v>LIMITAT. POR.R.M. PN16 DN150</v>
          </cell>
        </row>
        <row r="6156">
          <cell r="D6156" t="str">
            <v>I4600200</v>
          </cell>
          <cell r="E6156" t="str">
            <v>LIMITAT. POR.R.M. PN16 DN200</v>
          </cell>
        </row>
        <row r="6157">
          <cell r="D6157" t="str">
            <v>I4700080</v>
          </cell>
          <cell r="E6157" t="str">
            <v>LIMITAT. POR.R.M.FL.PN16 DN80</v>
          </cell>
        </row>
        <row r="6158">
          <cell r="D6158" t="str">
            <v>I4700100</v>
          </cell>
          <cell r="E6158" t="str">
            <v>LIMITAT. POR.R.M.FL.PN16 DN100</v>
          </cell>
        </row>
        <row r="6159">
          <cell r="D6159" t="str">
            <v>I4700125</v>
          </cell>
          <cell r="E6159" t="str">
            <v>LIMITAT. POR.R.M.FL.PN16 DN125</v>
          </cell>
        </row>
        <row r="6160">
          <cell r="D6160" t="str">
            <v>I4700150</v>
          </cell>
          <cell r="E6160" t="str">
            <v>LIMITAT. POR.R.M.FL.PN16 DN150</v>
          </cell>
        </row>
        <row r="6161">
          <cell r="D6161" t="str">
            <v>I4700200</v>
          </cell>
          <cell r="E6161" t="str">
            <v>LIMITAT. POR.R.M.FL.PN16 DN200</v>
          </cell>
        </row>
        <row r="6162">
          <cell r="D6162" t="str">
            <v>I4800080</v>
          </cell>
          <cell r="E6162" t="str">
            <v>LIMITAT. POR.R.M.RI. DN80</v>
          </cell>
        </row>
        <row r="6163">
          <cell r="D6163" t="str">
            <v>I4800100</v>
          </cell>
          <cell r="E6163" t="str">
            <v>LIMITAT. POR.R.M.RI. DN100</v>
          </cell>
        </row>
        <row r="6164">
          <cell r="D6164" t="str">
            <v>I4800125</v>
          </cell>
          <cell r="E6164" t="str">
            <v>LIMITAT. POR.R.M.RI. DN125</v>
          </cell>
        </row>
        <row r="6165">
          <cell r="D6165" t="str">
            <v>L0500050</v>
          </cell>
          <cell r="E6165" t="str">
            <v>VAL.IDR.BASE CONN.PEAD DN50</v>
          </cell>
        </row>
        <row r="6166">
          <cell r="D6166" t="str">
            <v>L0500065</v>
          </cell>
          <cell r="E6166" t="str">
            <v>VAL.IDR.BASE CONN.PEAD DN65</v>
          </cell>
        </row>
        <row r="6167">
          <cell r="D6167" t="str">
            <v>L0500080</v>
          </cell>
          <cell r="E6167" t="str">
            <v>VAL.IDR.BASE CONN.PEAD DN80</v>
          </cell>
        </row>
        <row r="6168">
          <cell r="D6168" t="str">
            <v>L0500100</v>
          </cell>
          <cell r="E6168" t="str">
            <v>VAL.IDR.BASE CONN.PEAD DN100</v>
          </cell>
        </row>
        <row r="6169">
          <cell r="D6169" t="str">
            <v>L0500125</v>
          </cell>
          <cell r="E6169" t="str">
            <v>VAL.IDR.BASE CONN.PEAD DN125</v>
          </cell>
        </row>
        <row r="6170">
          <cell r="D6170" t="str">
            <v>L0500150</v>
          </cell>
          <cell r="E6170" t="str">
            <v>VAL.IDR.BASE CONN.PEAD DN150</v>
          </cell>
        </row>
        <row r="6171">
          <cell r="D6171" t="str">
            <v>L0500200</v>
          </cell>
          <cell r="E6171" t="str">
            <v>VAL.IDR.BASE CONN.PEAD DN200</v>
          </cell>
        </row>
        <row r="6172">
          <cell r="D6172" t="str">
            <v>L0510050</v>
          </cell>
          <cell r="E6172" t="str">
            <v>VAL.IDR.RID.PRES.PEAD DN50</v>
          </cell>
        </row>
        <row r="6173">
          <cell r="D6173" t="str">
            <v>L0510065</v>
          </cell>
          <cell r="E6173" t="str">
            <v>VAL.IDR.RID.PRES.PEAD DN65</v>
          </cell>
        </row>
        <row r="6174">
          <cell r="D6174" t="str">
            <v>L0510080</v>
          </cell>
          <cell r="E6174" t="str">
            <v>VAL.IDR.RID.PRES.PEAD DN80</v>
          </cell>
        </row>
        <row r="6175">
          <cell r="D6175" t="str">
            <v>L0510100</v>
          </cell>
          <cell r="E6175" t="str">
            <v>VAL.IDR.RID.PRES.PEAD DN100</v>
          </cell>
        </row>
        <row r="6176">
          <cell r="D6176" t="str">
            <v>L0510125</v>
          </cell>
          <cell r="E6176" t="str">
            <v>VAL.IDR.RID.PRES.PEAD DN125</v>
          </cell>
        </row>
        <row r="6177">
          <cell r="D6177" t="str">
            <v>L0510150</v>
          </cell>
          <cell r="E6177" t="str">
            <v>VAL.IDR.RID.PRES.PEAD DN150</v>
          </cell>
        </row>
        <row r="6178">
          <cell r="D6178" t="str">
            <v>L0510200</v>
          </cell>
          <cell r="E6178" t="str">
            <v>VAL.IDR.RID.PRES.PEAD DN200</v>
          </cell>
        </row>
        <row r="6179">
          <cell r="D6179" t="str">
            <v>L0520050</v>
          </cell>
          <cell r="E6179" t="str">
            <v>VAL. IDR. SOST. PEAD DN50</v>
          </cell>
        </row>
        <row r="6180">
          <cell r="D6180" t="str">
            <v>L0520065</v>
          </cell>
          <cell r="E6180" t="str">
            <v>VAL. IDR. SOST. PEAD DN65</v>
          </cell>
        </row>
        <row r="6181">
          <cell r="D6181" t="str">
            <v>L0520080</v>
          </cell>
          <cell r="E6181" t="str">
            <v>VAL. IDR. SOST. PEAD DN80</v>
          </cell>
        </row>
        <row r="6182">
          <cell r="D6182" t="str">
            <v>L0520100</v>
          </cell>
          <cell r="E6182" t="str">
            <v>VAL. IDR. SOST. PEAD DN100</v>
          </cell>
        </row>
        <row r="6183">
          <cell r="D6183" t="str">
            <v>L0520125</v>
          </cell>
          <cell r="E6183" t="str">
            <v>VAL. IDR. SOST. PEAD DN125</v>
          </cell>
        </row>
        <row r="6184">
          <cell r="D6184" t="str">
            <v>L0520150</v>
          </cell>
          <cell r="E6184" t="str">
            <v>VAL. IDR. SOST. PEAD DN150</v>
          </cell>
        </row>
        <row r="6185">
          <cell r="D6185" t="str">
            <v>L0520200</v>
          </cell>
          <cell r="E6185" t="str">
            <v>VAL. IDR. SOST. PEAD DN200</v>
          </cell>
        </row>
        <row r="6186">
          <cell r="D6186" t="str">
            <v>L0530050</v>
          </cell>
          <cell r="E6186" t="str">
            <v>VAL. IDR. SFIORO PEAD DN50</v>
          </cell>
        </row>
        <row r="6187">
          <cell r="D6187" t="str">
            <v>L0530065</v>
          </cell>
          <cell r="E6187" t="str">
            <v>VAL. IDR. SFIORO PEAD DN65</v>
          </cell>
        </row>
        <row r="6188">
          <cell r="D6188" t="str">
            <v>L0530080</v>
          </cell>
          <cell r="E6188" t="str">
            <v>VAL. IDR. SFIORO PEAD DN80</v>
          </cell>
        </row>
        <row r="6189">
          <cell r="D6189" t="str">
            <v>L0530100</v>
          </cell>
          <cell r="E6189" t="str">
            <v>VAL. IDR. SFIORO PEAD DN100</v>
          </cell>
        </row>
        <row r="6190">
          <cell r="D6190" t="str">
            <v>L0530125</v>
          </cell>
          <cell r="E6190" t="str">
            <v>VAL. IDR. SFIORO PEAD DN125</v>
          </cell>
        </row>
        <row r="6191">
          <cell r="D6191" t="str">
            <v>L0530150</v>
          </cell>
          <cell r="E6191" t="str">
            <v>VAL. IDR. SFIORO PEAD DN150</v>
          </cell>
        </row>
        <row r="6192">
          <cell r="D6192" t="str">
            <v>L0530200</v>
          </cell>
          <cell r="E6192" t="str">
            <v>VAL. IDR. SFIORO PEAD DN200</v>
          </cell>
        </row>
        <row r="6193">
          <cell r="D6193" t="str">
            <v>L0540050</v>
          </cell>
          <cell r="E6193" t="str">
            <v>VAL. IDR. POR. PEAD DN50</v>
          </cell>
        </row>
        <row r="6194">
          <cell r="D6194" t="str">
            <v>L0540065</v>
          </cell>
          <cell r="E6194" t="str">
            <v>VAL. IDR. POR. PEAD DN65</v>
          </cell>
        </row>
        <row r="6195">
          <cell r="D6195" t="str">
            <v>L0540080</v>
          </cell>
          <cell r="E6195" t="str">
            <v>VAL. IDR. POR. PEAD DN80</v>
          </cell>
        </row>
        <row r="6196">
          <cell r="D6196" t="str">
            <v>L0540100</v>
          </cell>
          <cell r="E6196" t="str">
            <v>VAL. IDR. POR. PEAD DN100</v>
          </cell>
        </row>
        <row r="6197">
          <cell r="D6197" t="str">
            <v>L0540125</v>
          </cell>
          <cell r="E6197" t="str">
            <v>VAL. IDR. POR. PEAD DN125</v>
          </cell>
        </row>
        <row r="6198">
          <cell r="D6198" t="str">
            <v>L0540150</v>
          </cell>
          <cell r="E6198" t="str">
            <v>VAL. IDR. POR. PEAD DN150</v>
          </cell>
        </row>
        <row r="6199">
          <cell r="D6199" t="str">
            <v>L0540200</v>
          </cell>
          <cell r="E6199" t="str">
            <v>VAL. IDR. POR. PEAD DN200</v>
          </cell>
        </row>
        <row r="6200">
          <cell r="D6200" t="str">
            <v>L0550050</v>
          </cell>
          <cell r="E6200" t="str">
            <v>VAL.IDR.LIV.MIN/MAX PEAD DN50</v>
          </cell>
        </row>
        <row r="6201">
          <cell r="D6201" t="str">
            <v>L0550065</v>
          </cell>
          <cell r="E6201" t="str">
            <v>VAL.IDR.LIV.MIN/MAX PEAD DN65</v>
          </cell>
        </row>
        <row r="6202">
          <cell r="D6202" t="str">
            <v>L0550080</v>
          </cell>
          <cell r="E6202" t="str">
            <v>VAL.IDR.LIV.MIN/MAX PEAD DN80</v>
          </cell>
        </row>
        <row r="6203">
          <cell r="D6203" t="str">
            <v>L0550100</v>
          </cell>
          <cell r="E6203" t="str">
            <v>VAL.IDR.LIV.MIN/MAX PEAD DN100</v>
          </cell>
        </row>
        <row r="6204">
          <cell r="D6204" t="str">
            <v>L0550125</v>
          </cell>
          <cell r="E6204" t="str">
            <v>VAL.IDR.LIV.MIN/MAX PEAD DN125</v>
          </cell>
        </row>
        <row r="6205">
          <cell r="D6205" t="str">
            <v>L0550150</v>
          </cell>
          <cell r="E6205" t="str">
            <v>VAL.IDR.LIV.MIN/MAX PEAD DN150</v>
          </cell>
        </row>
        <row r="6206">
          <cell r="D6206" t="str">
            <v>L0550200</v>
          </cell>
          <cell r="E6206" t="str">
            <v>VAL.IDR.LIV.MIN/MAX PEAD DN200</v>
          </cell>
        </row>
        <row r="6207">
          <cell r="D6207" t="str">
            <v>L0560050</v>
          </cell>
          <cell r="E6207" t="str">
            <v>VAL.IDR.LIV.COST. PEAD DN50</v>
          </cell>
        </row>
        <row r="6208">
          <cell r="D6208" t="str">
            <v>L0560065</v>
          </cell>
          <cell r="E6208" t="str">
            <v>VAL.IDR.LIV.COST. PEAD DN65</v>
          </cell>
        </row>
        <row r="6209">
          <cell r="D6209" t="str">
            <v>L0560080</v>
          </cell>
          <cell r="E6209" t="str">
            <v>VAL.IDR.LIV.COST. PEAD DN80</v>
          </cell>
        </row>
        <row r="6210">
          <cell r="D6210" t="str">
            <v>L0560100</v>
          </cell>
          <cell r="E6210" t="str">
            <v>VAL.IDR.LIV.COST. PEAD DN100</v>
          </cell>
        </row>
        <row r="6211">
          <cell r="D6211" t="str">
            <v>L0560125</v>
          </cell>
          <cell r="E6211" t="str">
            <v>VAL.IDR.LIV.COST. PEAD DN125</v>
          </cell>
        </row>
        <row r="6212">
          <cell r="D6212" t="str">
            <v>L0560150</v>
          </cell>
          <cell r="E6212" t="str">
            <v>VAL.IDR.LVI.COST. PEAD DN150</v>
          </cell>
        </row>
        <row r="6213">
          <cell r="D6213" t="str">
            <v>L0560200</v>
          </cell>
          <cell r="E6213" t="str">
            <v>VAL.IDR.LIV.COST. PEAD DN200</v>
          </cell>
        </row>
        <row r="6214">
          <cell r="D6214" t="str">
            <v>L0570050</v>
          </cell>
          <cell r="E6214" t="str">
            <v>VAL.IDR.LIV.PIEZ. PEAD DN50</v>
          </cell>
        </row>
        <row r="6215">
          <cell r="D6215" t="str">
            <v>L0570065</v>
          </cell>
          <cell r="E6215" t="str">
            <v>VAL.IDR.LIV.PIEZ. PEAD DN65</v>
          </cell>
        </row>
        <row r="6216">
          <cell r="D6216" t="str">
            <v>L0570080</v>
          </cell>
          <cell r="E6216" t="str">
            <v>VAL.IDR.LIV.PIEZ. PEAD DN80</v>
          </cell>
        </row>
        <row r="6217">
          <cell r="D6217" t="str">
            <v>L0570100</v>
          </cell>
          <cell r="E6217" t="str">
            <v>VAL.IDR.LIV.PIEZ. PEAD DN100</v>
          </cell>
        </row>
        <row r="6218">
          <cell r="D6218" t="str">
            <v>L0570125</v>
          </cell>
          <cell r="E6218" t="str">
            <v>VAL.IDR.LIV.PIEZ. PEAD DN125</v>
          </cell>
        </row>
        <row r="6219">
          <cell r="D6219" t="str">
            <v>L0570150</v>
          </cell>
          <cell r="E6219" t="str">
            <v>VAL.IDR.LIV.PIEZ. PEAD DN150</v>
          </cell>
        </row>
        <row r="6220">
          <cell r="D6220" t="str">
            <v>L0570200</v>
          </cell>
          <cell r="E6220" t="str">
            <v>VAL.IDR.LIV.PIEZ. PEAD DN200</v>
          </cell>
        </row>
        <row r="6221">
          <cell r="D6221" t="str">
            <v>L0580050</v>
          </cell>
          <cell r="E6221" t="str">
            <v>VAL.IDR.EL. PEAD DN50</v>
          </cell>
        </row>
        <row r="6222">
          <cell r="D6222" t="str">
            <v>L0580065</v>
          </cell>
          <cell r="E6222" t="str">
            <v>VAL.IDR.EL. PEAD DN65</v>
          </cell>
        </row>
        <row r="6223">
          <cell r="D6223" t="str">
            <v>L0580080</v>
          </cell>
          <cell r="E6223" t="str">
            <v>VAL.IDR.EL. PEAD DN80</v>
          </cell>
        </row>
        <row r="6224">
          <cell r="D6224" t="str">
            <v>L0580100</v>
          </cell>
          <cell r="E6224" t="str">
            <v>VAL.IDR.EL. PEAD DN100</v>
          </cell>
        </row>
        <row r="6225">
          <cell r="D6225" t="str">
            <v>L0580125</v>
          </cell>
          <cell r="E6225" t="str">
            <v>VAL.IDR.EL. PEAD DN125</v>
          </cell>
        </row>
        <row r="6226">
          <cell r="D6226" t="str">
            <v>L0580150</v>
          </cell>
          <cell r="E6226" t="str">
            <v>VAL.IDR.EL. PEAD DN150</v>
          </cell>
        </row>
        <row r="6227">
          <cell r="D6227" t="str">
            <v>L0580200</v>
          </cell>
          <cell r="E6227" t="str">
            <v>VAL.IDR.EL. PEAD DN200</v>
          </cell>
        </row>
        <row r="6228">
          <cell r="D6228" t="str">
            <v>L0600050</v>
          </cell>
          <cell r="E6228" t="str">
            <v>VAL.IDR. BASE CONN. MET. DN50</v>
          </cell>
        </row>
        <row r="6229">
          <cell r="D6229" t="str">
            <v>L0600065</v>
          </cell>
          <cell r="E6229" t="str">
            <v>VAL.IDR. BASE CONN. MET. DN65</v>
          </cell>
        </row>
        <row r="6230">
          <cell r="D6230" t="str">
            <v>L0600080</v>
          </cell>
          <cell r="E6230" t="str">
            <v>VAL.IDR. BASE CONN. MET. DN80</v>
          </cell>
        </row>
        <row r="6231">
          <cell r="D6231" t="str">
            <v>L0600100</v>
          </cell>
          <cell r="E6231" t="str">
            <v>VAL.IDR. BASE CONN. MET. DN100</v>
          </cell>
        </row>
        <row r="6232">
          <cell r="D6232" t="str">
            <v>L0600125</v>
          </cell>
          <cell r="E6232" t="str">
            <v>VAL.IDR. BASE CONN. MET. DN125</v>
          </cell>
        </row>
        <row r="6233">
          <cell r="D6233" t="str">
            <v>L0600150</v>
          </cell>
          <cell r="E6233" t="str">
            <v>VAL.IDR. BASE CONN. MET. DN150</v>
          </cell>
        </row>
        <row r="6234">
          <cell r="D6234" t="str">
            <v>L0600200</v>
          </cell>
          <cell r="E6234" t="str">
            <v>VAL.IDR. BASE CONN. MET. DN200</v>
          </cell>
        </row>
        <row r="6235">
          <cell r="D6235" t="str">
            <v>L0610050</v>
          </cell>
          <cell r="E6235" t="str">
            <v>VAL.IDR. RID. PRES. MET. DN50</v>
          </cell>
        </row>
        <row r="6236">
          <cell r="D6236" t="str">
            <v>L0610065</v>
          </cell>
          <cell r="E6236" t="str">
            <v>VAL.IDR. RID. PRES. MET. DN65</v>
          </cell>
        </row>
        <row r="6237">
          <cell r="D6237" t="str">
            <v>L0610080</v>
          </cell>
          <cell r="E6237" t="str">
            <v>VAL.IDR. RID. PRES. MET. DN80</v>
          </cell>
        </row>
        <row r="6238">
          <cell r="D6238" t="str">
            <v>L0610100</v>
          </cell>
          <cell r="E6238" t="str">
            <v>VAL.IDR. RID. PRES. MET. DN100</v>
          </cell>
        </row>
        <row r="6239">
          <cell r="D6239" t="str">
            <v>L0610125</v>
          </cell>
          <cell r="E6239" t="str">
            <v>VAL.IDR. RID. PRES. MET. DN125</v>
          </cell>
        </row>
        <row r="6240">
          <cell r="D6240" t="str">
            <v>L0610150</v>
          </cell>
          <cell r="E6240" t="str">
            <v>VAL.IDR. RID. PRES. MET. DN150</v>
          </cell>
        </row>
        <row r="6241">
          <cell r="D6241" t="str">
            <v>L0610200</v>
          </cell>
          <cell r="E6241" t="str">
            <v>VAL.IDR. RID. PRES. MET. DN200</v>
          </cell>
        </row>
        <row r="6242">
          <cell r="D6242" t="str">
            <v>L0620050</v>
          </cell>
          <cell r="E6242" t="str">
            <v>VAL. IDR. SOST. MET. DN50</v>
          </cell>
        </row>
        <row r="6243">
          <cell r="D6243" t="str">
            <v>L0620065</v>
          </cell>
          <cell r="E6243" t="str">
            <v>VAL. IDR. SOST. MET. DN65</v>
          </cell>
        </row>
        <row r="6244">
          <cell r="D6244" t="str">
            <v>L0620080</v>
          </cell>
          <cell r="E6244" t="str">
            <v>VAL. IDR. SOST. MET. DN80</v>
          </cell>
        </row>
        <row r="6245">
          <cell r="D6245" t="str">
            <v>L0620100</v>
          </cell>
          <cell r="E6245" t="str">
            <v>VAL. IDR. SOST. MET. DN100</v>
          </cell>
        </row>
        <row r="6246">
          <cell r="D6246" t="str">
            <v>L0620125</v>
          </cell>
          <cell r="E6246" t="str">
            <v>VAL. IDR. SOST. MET. DN125</v>
          </cell>
        </row>
        <row r="6247">
          <cell r="D6247" t="str">
            <v>L0620150</v>
          </cell>
          <cell r="E6247" t="str">
            <v>VAL. IDR. SOST. MET. DN150</v>
          </cell>
        </row>
        <row r="6248">
          <cell r="D6248" t="str">
            <v>L0620200</v>
          </cell>
          <cell r="E6248" t="str">
            <v>VAL. IDR. SOST. MET. DN200</v>
          </cell>
        </row>
        <row r="6249">
          <cell r="D6249" t="str">
            <v>L0630050</v>
          </cell>
          <cell r="E6249" t="str">
            <v>VAL. IDR. SFIORO MET. DN50</v>
          </cell>
        </row>
        <row r="6250">
          <cell r="D6250" t="str">
            <v>L0630065</v>
          </cell>
          <cell r="E6250" t="str">
            <v>VAL. IDR. SFIORO MET. DN65</v>
          </cell>
        </row>
        <row r="6251">
          <cell r="D6251" t="str">
            <v>L0630080</v>
          </cell>
          <cell r="E6251" t="str">
            <v>VAL. IDR. SFIORO MET. DN80</v>
          </cell>
        </row>
        <row r="6252">
          <cell r="D6252" t="str">
            <v>L0630100</v>
          </cell>
          <cell r="E6252" t="str">
            <v>VAL. IDR. SFIORO MET. DN100</v>
          </cell>
        </row>
        <row r="6253">
          <cell r="D6253" t="str">
            <v>L0630125</v>
          </cell>
          <cell r="E6253" t="str">
            <v>VAL. IDR. SFIORO MET. DN125</v>
          </cell>
        </row>
        <row r="6254">
          <cell r="D6254" t="str">
            <v>L0630150</v>
          </cell>
          <cell r="E6254" t="str">
            <v>VAL. IDR. SFIORO MET. DN150</v>
          </cell>
        </row>
        <row r="6255">
          <cell r="D6255" t="str">
            <v>L0630200</v>
          </cell>
          <cell r="E6255" t="str">
            <v>VAL. IDR. SFIORO MET. DN200</v>
          </cell>
        </row>
        <row r="6256">
          <cell r="D6256" t="str">
            <v>L0640050</v>
          </cell>
          <cell r="E6256" t="str">
            <v>VAL. IDR. POR. MET. DN50</v>
          </cell>
        </row>
        <row r="6257">
          <cell r="D6257" t="str">
            <v>L0640065</v>
          </cell>
          <cell r="E6257" t="str">
            <v>VAL. IDR. POR. MET. DN65</v>
          </cell>
        </row>
        <row r="6258">
          <cell r="D6258" t="str">
            <v>L0640080</v>
          </cell>
          <cell r="E6258" t="str">
            <v>VAL. IDR. POR. MET. DN80</v>
          </cell>
        </row>
        <row r="6259">
          <cell r="D6259" t="str">
            <v>L0640100</v>
          </cell>
          <cell r="E6259" t="str">
            <v>VAL. IDR. POR. MET. DN100</v>
          </cell>
        </row>
        <row r="6260">
          <cell r="D6260" t="str">
            <v>L0640125</v>
          </cell>
          <cell r="E6260" t="str">
            <v>VAL. IDR. POR. MET. DN125</v>
          </cell>
        </row>
        <row r="6261">
          <cell r="D6261" t="str">
            <v>L0640150</v>
          </cell>
          <cell r="E6261" t="str">
            <v>VAL. IDR. POR. MET. DN150</v>
          </cell>
        </row>
        <row r="6262">
          <cell r="D6262" t="str">
            <v>L0640200</v>
          </cell>
          <cell r="E6262" t="str">
            <v>VAL. IDR. POR. MET. DN200</v>
          </cell>
        </row>
        <row r="6263">
          <cell r="D6263" t="str">
            <v>L0650050</v>
          </cell>
          <cell r="E6263" t="str">
            <v>VAL.IDR.LIV.MIN/MAX.MET. DN50</v>
          </cell>
        </row>
        <row r="6264">
          <cell r="D6264" t="str">
            <v>L0650065</v>
          </cell>
          <cell r="E6264" t="str">
            <v>VAL.IDR.LIV.MIN/MAX.MET. DN65</v>
          </cell>
        </row>
        <row r="6265">
          <cell r="D6265" t="str">
            <v>L0650080</v>
          </cell>
          <cell r="E6265" t="str">
            <v>VAL.IDR.LIV.MIN/MAX.MET. DN80</v>
          </cell>
        </row>
        <row r="6266">
          <cell r="D6266" t="str">
            <v>L0650100</v>
          </cell>
          <cell r="E6266" t="str">
            <v>VAL.IDR.LIV.MIN/MAX.MET. DN100</v>
          </cell>
        </row>
        <row r="6267">
          <cell r="D6267" t="str">
            <v>L0650125</v>
          </cell>
          <cell r="E6267" t="str">
            <v>VAL.IDR.LIV.MIN/MAX.MET. DN125</v>
          </cell>
        </row>
        <row r="6268">
          <cell r="D6268" t="str">
            <v>L0650150</v>
          </cell>
          <cell r="E6268" t="str">
            <v>VAL.IDR.LIV.MIN/MAX.MET. DN150</v>
          </cell>
        </row>
        <row r="6269">
          <cell r="D6269" t="str">
            <v>L0650200</v>
          </cell>
          <cell r="E6269" t="str">
            <v>VAL.IDR.LIV.MIN/MAX.MET. DN200</v>
          </cell>
        </row>
        <row r="6270">
          <cell r="D6270" t="str">
            <v>L0660050</v>
          </cell>
          <cell r="E6270" t="str">
            <v>VAL.IDR.LIV.COST.MET. DN50</v>
          </cell>
        </row>
        <row r="6271">
          <cell r="D6271" t="str">
            <v>L0660065</v>
          </cell>
          <cell r="E6271" t="str">
            <v>VAL.IDR.LIV.COST.MET. DN65</v>
          </cell>
        </row>
        <row r="6272">
          <cell r="D6272" t="str">
            <v>L0660080</v>
          </cell>
          <cell r="E6272" t="str">
            <v>VAL.IDR.LIV.COST.MET. DN80</v>
          </cell>
        </row>
        <row r="6273">
          <cell r="D6273" t="str">
            <v>L0660100</v>
          </cell>
          <cell r="E6273" t="str">
            <v>VAL.IDR.LIV.COST.MET. DN100</v>
          </cell>
        </row>
        <row r="6274">
          <cell r="D6274" t="str">
            <v>L0660125</v>
          </cell>
          <cell r="E6274" t="str">
            <v>VAL.IDR.LIV.COST.MET. DN125</v>
          </cell>
        </row>
        <row r="6275">
          <cell r="D6275" t="str">
            <v>L0660150</v>
          </cell>
          <cell r="E6275" t="str">
            <v>VAL.IDR.LIV.COST.MET. DN150</v>
          </cell>
        </row>
        <row r="6276">
          <cell r="D6276" t="str">
            <v>L0660200</v>
          </cell>
          <cell r="E6276" t="str">
            <v>VAL.IDR.LIV.COST.MET. DN200</v>
          </cell>
        </row>
        <row r="6277">
          <cell r="D6277" t="str">
            <v>L0670050</v>
          </cell>
          <cell r="E6277" t="str">
            <v>VAL.IDR.LIV.PIEZ.MET. DN50</v>
          </cell>
        </row>
        <row r="6278">
          <cell r="D6278" t="str">
            <v>L0670065</v>
          </cell>
          <cell r="E6278" t="str">
            <v>VAL.IDR.LIV.PIEZ.MET. DN65</v>
          </cell>
        </row>
        <row r="6279">
          <cell r="D6279" t="str">
            <v>L0670080</v>
          </cell>
          <cell r="E6279" t="str">
            <v>VAL.IDR.LIV.PIEZ.MET. DN80</v>
          </cell>
        </row>
        <row r="6280">
          <cell r="D6280" t="str">
            <v>L0670100</v>
          </cell>
          <cell r="E6280" t="str">
            <v>VAL.IDR.LIV.PIEZ.MET. DN100</v>
          </cell>
        </row>
        <row r="6281">
          <cell r="D6281" t="str">
            <v>L0670125</v>
          </cell>
          <cell r="E6281" t="str">
            <v>VAL.IDR.LIV.PIEZ.MET. DN125</v>
          </cell>
        </row>
        <row r="6282">
          <cell r="D6282" t="str">
            <v>L0670150</v>
          </cell>
          <cell r="E6282" t="str">
            <v>VAL.IDR.LIV.PIEZ.MET. DN150</v>
          </cell>
        </row>
        <row r="6283">
          <cell r="D6283" t="str">
            <v>L0670200</v>
          </cell>
          <cell r="E6283" t="str">
            <v>VAL.IDR.LIV.PIEZ.MET. DN200</v>
          </cell>
        </row>
        <row r="6284">
          <cell r="D6284" t="str">
            <v>L0680050</v>
          </cell>
          <cell r="E6284" t="str">
            <v>VAL.IDR.COMANDO EL. DN50</v>
          </cell>
        </row>
        <row r="6285">
          <cell r="D6285" t="str">
            <v>L0680065</v>
          </cell>
          <cell r="E6285" t="str">
            <v>VAL.IDR.COMANDO EL. DN65</v>
          </cell>
        </row>
        <row r="6286">
          <cell r="D6286" t="str">
            <v>L0680080</v>
          </cell>
          <cell r="E6286" t="str">
            <v>VAL.IDR.COMANDO EL. DN80</v>
          </cell>
        </row>
        <row r="6287">
          <cell r="D6287" t="str">
            <v>L0680100</v>
          </cell>
          <cell r="E6287" t="str">
            <v>VAL.IDR.COMANDO EL. DN100</v>
          </cell>
        </row>
        <row r="6288">
          <cell r="D6288" t="str">
            <v>L0680125</v>
          </cell>
          <cell r="E6288" t="str">
            <v>VAL.IDR.COMANDO EL. DN125</v>
          </cell>
        </row>
        <row r="6289">
          <cell r="D6289" t="str">
            <v>L0680150</v>
          </cell>
          <cell r="E6289" t="str">
            <v>VAL.IDR.COMANDO EL. DN150</v>
          </cell>
        </row>
        <row r="6290">
          <cell r="D6290" t="str">
            <v>L0680200</v>
          </cell>
          <cell r="E6290" t="str">
            <v>VAL.IDR.COMANDO EL. DN200</v>
          </cell>
        </row>
        <row r="6291">
          <cell r="D6291" t="str">
            <v>L0710050</v>
          </cell>
          <cell r="E6291" t="str">
            <v>VAL.MEM. RID. PRES. PN16 DN50</v>
          </cell>
        </row>
        <row r="6292">
          <cell r="D6292" t="str">
            <v>L0710065</v>
          </cell>
          <cell r="E6292" t="str">
            <v>VAL.MEM. RID. PRES. PN16 DN65</v>
          </cell>
        </row>
        <row r="6293">
          <cell r="D6293" t="str">
            <v>L0710080</v>
          </cell>
          <cell r="E6293" t="str">
            <v>VAL.MEM. RID. PRES. PN16 DN80</v>
          </cell>
        </row>
        <row r="6294">
          <cell r="D6294" t="str">
            <v>L0710100</v>
          </cell>
          <cell r="E6294" t="str">
            <v>VAL.MEM. RID. PRES. PN16 DN100</v>
          </cell>
        </row>
        <row r="6295">
          <cell r="D6295" t="str">
            <v>L0710125</v>
          </cell>
          <cell r="E6295" t="str">
            <v>VAL.MEM. RID. PRES. PN16 DN125</v>
          </cell>
        </row>
        <row r="6296">
          <cell r="D6296" t="str">
            <v>L0710150</v>
          </cell>
          <cell r="E6296" t="str">
            <v>VAL.MEM. RID. PRES. PN16 DN150</v>
          </cell>
        </row>
        <row r="6297">
          <cell r="D6297" t="str">
            <v>L0710200</v>
          </cell>
          <cell r="E6297" t="str">
            <v>VAL.MEM. RID. PRES. PN16 DN200</v>
          </cell>
        </row>
        <row r="6298">
          <cell r="D6298" t="str">
            <v>L0710250</v>
          </cell>
          <cell r="E6298" t="str">
            <v>VAL.MEM. RID. PRES. PN16 DN250</v>
          </cell>
        </row>
        <row r="6299">
          <cell r="D6299" t="str">
            <v>L0710300</v>
          </cell>
          <cell r="E6299" t="str">
            <v>VAL.MEM. RID. PRES. PN16 DN300</v>
          </cell>
        </row>
        <row r="6300">
          <cell r="D6300" t="str">
            <v>L0710350</v>
          </cell>
          <cell r="E6300" t="str">
            <v>VAL.MEM. RID. PRES. PN16 DN350</v>
          </cell>
        </row>
        <row r="6301">
          <cell r="D6301" t="str">
            <v>L0710400</v>
          </cell>
          <cell r="E6301" t="str">
            <v>VAL.MEM. RID. PRES. PN16 DN400</v>
          </cell>
        </row>
        <row r="6302">
          <cell r="D6302" t="str">
            <v>L0720050</v>
          </cell>
          <cell r="E6302" t="str">
            <v>VAL. MEM. SOST. PN16 DN50</v>
          </cell>
        </row>
        <row r="6303">
          <cell r="D6303" t="str">
            <v>L0720065</v>
          </cell>
          <cell r="E6303" t="str">
            <v>VAL. MEM. SOST. PN16 DN65</v>
          </cell>
        </row>
        <row r="6304">
          <cell r="D6304" t="str">
            <v>L0720080</v>
          </cell>
          <cell r="E6304" t="str">
            <v>VAL. MEM. SOST. PN16 DN80</v>
          </cell>
        </row>
        <row r="6305">
          <cell r="D6305" t="str">
            <v>L0720100</v>
          </cell>
          <cell r="E6305" t="str">
            <v>VAL. MEM. SOST. PN16 DN100</v>
          </cell>
        </row>
        <row r="6306">
          <cell r="D6306" t="str">
            <v>L0720125</v>
          </cell>
          <cell r="E6306" t="str">
            <v>VAL. MEM. SOST. PN16 DN125</v>
          </cell>
        </row>
        <row r="6307">
          <cell r="D6307" t="str">
            <v>L0720150</v>
          </cell>
          <cell r="E6307" t="str">
            <v>VAL. MEM. SOST. PN16 DN150</v>
          </cell>
        </row>
        <row r="6308">
          <cell r="D6308" t="str">
            <v>L0720200</v>
          </cell>
          <cell r="E6308" t="str">
            <v>VAL. MEM. SOST. PN16 DN200</v>
          </cell>
        </row>
        <row r="6309">
          <cell r="D6309" t="str">
            <v>L0720250</v>
          </cell>
          <cell r="E6309" t="str">
            <v>VAL. MEM. SOST. PN16 DN250</v>
          </cell>
        </row>
        <row r="6310">
          <cell r="D6310" t="str">
            <v>L0720300</v>
          </cell>
          <cell r="E6310" t="str">
            <v>VAL. MEM. SOST. PN16 DN300</v>
          </cell>
        </row>
        <row r="6311">
          <cell r="D6311" t="str">
            <v>L0720350</v>
          </cell>
          <cell r="E6311" t="str">
            <v>VAL. MEM. SOST. PN16 DN350</v>
          </cell>
        </row>
        <row r="6312">
          <cell r="D6312" t="str">
            <v>L0720400</v>
          </cell>
          <cell r="E6312" t="str">
            <v>VAL. MEM. SOST. PN16 DN400</v>
          </cell>
        </row>
        <row r="6313">
          <cell r="D6313" t="str">
            <v>L0730050</v>
          </cell>
          <cell r="E6313" t="str">
            <v>VAL. MEM. SFIORO PN16 DN50</v>
          </cell>
        </row>
        <row r="6314">
          <cell r="D6314" t="str">
            <v>L0730065</v>
          </cell>
          <cell r="E6314" t="str">
            <v>VAL. MEM. SFIORO PN16 DN65</v>
          </cell>
        </row>
        <row r="6315">
          <cell r="D6315" t="str">
            <v>L0730080</v>
          </cell>
          <cell r="E6315" t="str">
            <v>VAL. MEM. SFIORO PN16 DN80</v>
          </cell>
        </row>
        <row r="6316">
          <cell r="D6316" t="str">
            <v>L0730100</v>
          </cell>
          <cell r="E6316" t="str">
            <v>VAL. MEM. SFIORO PN16 DN100</v>
          </cell>
        </row>
        <row r="6317">
          <cell r="D6317" t="str">
            <v>L0730125</v>
          </cell>
          <cell r="E6317" t="str">
            <v>VAL. MEM. SFIORO PN16 DN125</v>
          </cell>
        </row>
        <row r="6318">
          <cell r="D6318" t="str">
            <v>L0730150</v>
          </cell>
          <cell r="E6318" t="str">
            <v>VAL. MEM. SFIORO PN16 DN150</v>
          </cell>
        </row>
        <row r="6319">
          <cell r="D6319" t="str">
            <v>L0730200</v>
          </cell>
          <cell r="E6319" t="str">
            <v>VAL. MEM. SFIORO PN16 DN200</v>
          </cell>
        </row>
        <row r="6320">
          <cell r="D6320" t="str">
            <v>L0730250</v>
          </cell>
          <cell r="E6320" t="str">
            <v>VAL. MEM. SFIORO PN16 DN250</v>
          </cell>
        </row>
        <row r="6321">
          <cell r="D6321" t="str">
            <v>L0730300</v>
          </cell>
          <cell r="E6321" t="str">
            <v>VAL. MEM. SFIORO PN16 DN300</v>
          </cell>
        </row>
        <row r="6322">
          <cell r="D6322" t="str">
            <v>L0740050</v>
          </cell>
          <cell r="E6322" t="str">
            <v>VAL. MEM. POR. PN16 DN50</v>
          </cell>
        </row>
        <row r="6323">
          <cell r="D6323" t="str">
            <v>L0740065</v>
          </cell>
          <cell r="E6323" t="str">
            <v>VAL. MEM. POR. PN16 DN65</v>
          </cell>
        </row>
        <row r="6324">
          <cell r="D6324" t="str">
            <v>L0740080</v>
          </cell>
          <cell r="E6324" t="str">
            <v>VAL. MEM. POR. PN16 DN80</v>
          </cell>
        </row>
        <row r="6325">
          <cell r="D6325" t="str">
            <v>L0740100</v>
          </cell>
          <cell r="E6325" t="str">
            <v>VAL. MEM. POR. PN16 DN100</v>
          </cell>
        </row>
        <row r="6326">
          <cell r="D6326" t="str">
            <v>L0740125</v>
          </cell>
          <cell r="E6326" t="str">
            <v>VAL. MEM. POR. PN16 DN125</v>
          </cell>
        </row>
        <row r="6327">
          <cell r="D6327" t="str">
            <v>L0740150</v>
          </cell>
          <cell r="E6327" t="str">
            <v>VAL. MEM. POR. PN16 DN150</v>
          </cell>
        </row>
        <row r="6328">
          <cell r="D6328" t="str">
            <v>L0740200</v>
          </cell>
          <cell r="E6328" t="str">
            <v>VAL. MEM. POR. PN16 DN200</v>
          </cell>
        </row>
        <row r="6329">
          <cell r="D6329" t="str">
            <v>L0740250</v>
          </cell>
          <cell r="E6329" t="str">
            <v>VAL. MEM. POR. PN16 DN250</v>
          </cell>
        </row>
        <row r="6330">
          <cell r="D6330" t="str">
            <v>L0740300</v>
          </cell>
          <cell r="E6330" t="str">
            <v>VAL. MEM. POR. PN16 DN300</v>
          </cell>
        </row>
        <row r="6331">
          <cell r="D6331" t="str">
            <v>L0740350</v>
          </cell>
          <cell r="E6331" t="str">
            <v>VAL. MEM. POR. PN16 DN350</v>
          </cell>
        </row>
        <row r="6332">
          <cell r="D6332" t="str">
            <v>L0740400</v>
          </cell>
          <cell r="E6332" t="str">
            <v>VAL. MEM. POR. PN16 DN400</v>
          </cell>
        </row>
        <row r="6333">
          <cell r="D6333" t="str">
            <v>L0750050</v>
          </cell>
          <cell r="E6333" t="str">
            <v>VAL.MEM.LIV.MIN/MAX PN16 DN50</v>
          </cell>
        </row>
        <row r="6334">
          <cell r="D6334" t="str">
            <v>L0750065</v>
          </cell>
          <cell r="E6334" t="str">
            <v>VAL.MEM.LIV.MIN/MAX PN16 DN65</v>
          </cell>
        </row>
        <row r="6335">
          <cell r="D6335" t="str">
            <v>L0750080</v>
          </cell>
          <cell r="E6335" t="str">
            <v>VAL.MEM.LIV.MIN/MAX PN16 DN80</v>
          </cell>
        </row>
        <row r="6336">
          <cell r="D6336" t="str">
            <v>L0750100</v>
          </cell>
          <cell r="E6336" t="str">
            <v>VAL.MEM.LIV.MIN/MAX PN16 DN100</v>
          </cell>
        </row>
        <row r="6337">
          <cell r="D6337" t="str">
            <v>L0750125</v>
          </cell>
          <cell r="E6337" t="str">
            <v>VAL.MEM.LIV.MIN/MAX PN16 DN125</v>
          </cell>
        </row>
        <row r="6338">
          <cell r="D6338" t="str">
            <v>L0750150</v>
          </cell>
          <cell r="E6338" t="str">
            <v>VAL.MEM.LIV.MIN/MAX PN16 DN150</v>
          </cell>
        </row>
        <row r="6339">
          <cell r="D6339" t="str">
            <v>L0750200</v>
          </cell>
          <cell r="E6339" t="str">
            <v>VAL.MEM.LIV.MIN/MAX PN16 DN200</v>
          </cell>
        </row>
        <row r="6340">
          <cell r="D6340" t="str">
            <v>L0750250</v>
          </cell>
          <cell r="E6340" t="str">
            <v>VAL.MEM.LIV.MIN/MAX PN16 DN250</v>
          </cell>
        </row>
        <row r="6341">
          <cell r="D6341" t="str">
            <v>L0750300</v>
          </cell>
          <cell r="E6341" t="str">
            <v>VAL.MEM.LIV.MIN/MAX PN16 DN300</v>
          </cell>
        </row>
        <row r="6342">
          <cell r="D6342" t="str">
            <v>L0750350</v>
          </cell>
          <cell r="E6342" t="str">
            <v>VAL.MEM.LIV.MIN/MAX PN16 DN350</v>
          </cell>
        </row>
        <row r="6343">
          <cell r="D6343" t="str">
            <v>L0750400</v>
          </cell>
          <cell r="E6343" t="str">
            <v>VAL.MEM.LIV.MIN/MAX PN16 DN400</v>
          </cell>
        </row>
        <row r="6344">
          <cell r="D6344" t="str">
            <v>L0760050</v>
          </cell>
          <cell r="E6344" t="str">
            <v>VAL.MEM.LIV.COST. PN16 DN50</v>
          </cell>
        </row>
        <row r="6345">
          <cell r="D6345" t="str">
            <v>L0760065</v>
          </cell>
          <cell r="E6345" t="str">
            <v>VAL.MEM.LIV.COST. PN16 DN65</v>
          </cell>
        </row>
        <row r="6346">
          <cell r="D6346" t="str">
            <v>L0760080</v>
          </cell>
          <cell r="E6346" t="str">
            <v>VAL.MEM.LIV.COST. PN16 DN80</v>
          </cell>
        </row>
        <row r="6347">
          <cell r="D6347" t="str">
            <v>L0760100</v>
          </cell>
          <cell r="E6347" t="str">
            <v>VAL.MEM.LIV.COST. PN16 DN100</v>
          </cell>
        </row>
        <row r="6348">
          <cell r="D6348" t="str">
            <v>L0760125</v>
          </cell>
          <cell r="E6348" t="str">
            <v>VAL.MEM.LIV.COST. PN16 DN125</v>
          </cell>
        </row>
        <row r="6349">
          <cell r="D6349" t="str">
            <v>L0760150</v>
          </cell>
          <cell r="E6349" t="str">
            <v>VAL.MEM.LIV.COST. PN16 DN150</v>
          </cell>
        </row>
        <row r="6350">
          <cell r="D6350" t="str">
            <v>L0760200</v>
          </cell>
          <cell r="E6350" t="str">
            <v>VAL.MEM.LIV.COST. PN16 DN200</v>
          </cell>
        </row>
        <row r="6351">
          <cell r="D6351" t="str">
            <v>L0760250</v>
          </cell>
          <cell r="E6351" t="str">
            <v>VAL.MEM.LIV.COST. PN16 DN250</v>
          </cell>
        </row>
        <row r="6352">
          <cell r="D6352" t="str">
            <v>L0760300</v>
          </cell>
          <cell r="E6352" t="str">
            <v>VAL.MEM.LIV.COST. PN16 DN300</v>
          </cell>
        </row>
        <row r="6353">
          <cell r="D6353" t="str">
            <v>L0760350</v>
          </cell>
          <cell r="E6353" t="str">
            <v>VAL.MEM.LIV.COST. PN16 DN350</v>
          </cell>
        </row>
        <row r="6354">
          <cell r="D6354" t="str">
            <v>L0760400</v>
          </cell>
          <cell r="E6354" t="str">
            <v>VAL.MEM.LIV.COST. PN16 DN400</v>
          </cell>
        </row>
        <row r="6355">
          <cell r="D6355" t="str">
            <v>L0770050</v>
          </cell>
          <cell r="E6355" t="str">
            <v>VAL.MEM.LIV.PIEZ. PN16 DN50</v>
          </cell>
        </row>
        <row r="6356">
          <cell r="D6356" t="str">
            <v>L0770065</v>
          </cell>
          <cell r="E6356" t="str">
            <v>VAL.MEM.LIV.PIEZ. PN16 DN65</v>
          </cell>
        </row>
        <row r="6357">
          <cell r="D6357" t="str">
            <v>L0770080</v>
          </cell>
          <cell r="E6357" t="str">
            <v>VAL.MEM.LIV.PIEZ. PN16 DN80</v>
          </cell>
        </row>
        <row r="6358">
          <cell r="D6358" t="str">
            <v>L0770100</v>
          </cell>
          <cell r="E6358" t="str">
            <v>VAL.MEM.LIV.PIEZ. PN16 DN100</v>
          </cell>
        </row>
        <row r="6359">
          <cell r="D6359" t="str">
            <v>L0770125</v>
          </cell>
          <cell r="E6359" t="str">
            <v>VAL.MEM.LIV.PIEZ. PN16 DN125</v>
          </cell>
        </row>
        <row r="6360">
          <cell r="D6360" t="str">
            <v>L0770150</v>
          </cell>
          <cell r="E6360" t="str">
            <v>VAL.MEM.LIV.PIEZ. PN16 DN150</v>
          </cell>
        </row>
        <row r="6361">
          <cell r="D6361" t="str">
            <v>L0770200</v>
          </cell>
          <cell r="E6361" t="str">
            <v>VAL.MEM.LIV.PIEZ. PN16 DN200</v>
          </cell>
        </row>
        <row r="6362">
          <cell r="D6362" t="str">
            <v>L0770250</v>
          </cell>
          <cell r="E6362" t="str">
            <v>VAL.MEM.LIV.PIEZ. PN16 DN250</v>
          </cell>
        </row>
        <row r="6363">
          <cell r="D6363" t="str">
            <v>L0770300</v>
          </cell>
          <cell r="E6363" t="str">
            <v>VAL.MEM.LIV.PIEZ. PN16 DN300</v>
          </cell>
        </row>
        <row r="6364">
          <cell r="D6364" t="str">
            <v>L0770350</v>
          </cell>
          <cell r="E6364" t="str">
            <v>VAL.MEM.LIV.PIEZ. PN16 DN350</v>
          </cell>
        </row>
        <row r="6365">
          <cell r="D6365" t="str">
            <v>L0770400</v>
          </cell>
          <cell r="E6365" t="str">
            <v>VAL.MEM.LIV.PIEZ. PN16 DN400</v>
          </cell>
        </row>
        <row r="6366">
          <cell r="D6366" t="str">
            <v>L0780050</v>
          </cell>
          <cell r="E6366" t="str">
            <v>VAL. MEM. EL. PN16 DN50</v>
          </cell>
        </row>
        <row r="6367">
          <cell r="D6367" t="str">
            <v>L0780065</v>
          </cell>
          <cell r="E6367" t="str">
            <v>VAL. MEM. EL. PN16 DN65</v>
          </cell>
        </row>
        <row r="6368">
          <cell r="D6368" t="str">
            <v>L0780080</v>
          </cell>
          <cell r="E6368" t="str">
            <v>VAL. MEM. EL. PN16 DN80</v>
          </cell>
        </row>
        <row r="6369">
          <cell r="D6369" t="str">
            <v>L0780100</v>
          </cell>
          <cell r="E6369" t="str">
            <v>VAL. MEM. EL. PN16 DN100</v>
          </cell>
        </row>
        <row r="6370">
          <cell r="D6370" t="str">
            <v>L0780125</v>
          </cell>
          <cell r="E6370" t="str">
            <v>VAL. MEM. EL. PN16 DN125</v>
          </cell>
        </row>
        <row r="6371">
          <cell r="D6371" t="str">
            <v>L0780150</v>
          </cell>
          <cell r="E6371" t="str">
            <v>VAL. MEM. EL. PN16 DN150</v>
          </cell>
        </row>
        <row r="6372">
          <cell r="D6372" t="str">
            <v>L0780200</v>
          </cell>
          <cell r="E6372" t="str">
            <v>VAL. MEM. EL. PN16 DN200</v>
          </cell>
        </row>
        <row r="6373">
          <cell r="D6373" t="str">
            <v>L0780250</v>
          </cell>
          <cell r="E6373" t="str">
            <v>VAL. MEM. EL. PN16 DN250</v>
          </cell>
        </row>
        <row r="6374">
          <cell r="D6374" t="str">
            <v>L0780300</v>
          </cell>
          <cell r="E6374" t="str">
            <v>VAL. MEM. EL. PN16 DN300</v>
          </cell>
        </row>
        <row r="6375">
          <cell r="D6375" t="str">
            <v>L0780350</v>
          </cell>
          <cell r="E6375" t="str">
            <v>VAL. MEM. EL. PN16 DN350</v>
          </cell>
        </row>
        <row r="6376">
          <cell r="D6376" t="str">
            <v>L0780400</v>
          </cell>
          <cell r="E6376" t="str">
            <v>VAL. MEM. EL. PN16 DN400</v>
          </cell>
        </row>
        <row r="6377">
          <cell r="D6377" t="str">
            <v>L0790050</v>
          </cell>
          <cell r="E6377" t="str">
            <v>VAL. MEM. CON.POMPA PN16 DN50</v>
          </cell>
        </row>
        <row r="6378">
          <cell r="D6378" t="str">
            <v>L0790065</v>
          </cell>
          <cell r="E6378" t="str">
            <v>VAL. MEM. CON.POMPA PN16 DN65</v>
          </cell>
        </row>
        <row r="6379">
          <cell r="D6379" t="str">
            <v>L0790080</v>
          </cell>
          <cell r="E6379" t="str">
            <v>VAL. MEM. CON.POMPA PN16 DN80</v>
          </cell>
        </row>
        <row r="6380">
          <cell r="D6380" t="str">
            <v>L0790100</v>
          </cell>
          <cell r="E6380" t="str">
            <v>VAL. MEM. CON.POMPA PN16 DN100</v>
          </cell>
        </row>
        <row r="6381">
          <cell r="D6381" t="str">
            <v>L0790125</v>
          </cell>
          <cell r="E6381" t="str">
            <v>VAL. MEM. CON.POMPA PN16 DN125</v>
          </cell>
        </row>
        <row r="6382">
          <cell r="D6382" t="str">
            <v>L0790150</v>
          </cell>
          <cell r="E6382" t="str">
            <v>VAL. MEM. CON.POMPA PN16 DN150</v>
          </cell>
        </row>
        <row r="6383">
          <cell r="D6383" t="str">
            <v>L0790200</v>
          </cell>
          <cell r="E6383" t="str">
            <v>VAL. MEM. CON.POMPA PN16 DN200</v>
          </cell>
        </row>
        <row r="6384">
          <cell r="D6384" t="str">
            <v>L0790250</v>
          </cell>
          <cell r="E6384" t="str">
            <v>VAL. MEM. CON.POMPA PN16 DN250</v>
          </cell>
        </row>
        <row r="6385">
          <cell r="D6385" t="str">
            <v>L0790300</v>
          </cell>
          <cell r="E6385" t="str">
            <v>VAL. MEM. CON.POMPA PN16 DN300</v>
          </cell>
        </row>
        <row r="6386">
          <cell r="D6386" t="str">
            <v>L0790350</v>
          </cell>
          <cell r="E6386" t="str">
            <v>VAL. MEM. CON.POMPA PN16 DN350</v>
          </cell>
        </row>
        <row r="6387">
          <cell r="D6387" t="str">
            <v>L0790400</v>
          </cell>
          <cell r="E6387" t="str">
            <v>VAL. MEM. CON.POMPA PN16 DN400</v>
          </cell>
        </row>
        <row r="6388">
          <cell r="D6388" t="str">
            <v>L0800050</v>
          </cell>
          <cell r="E6388" t="str">
            <v>VAL. MEM.AN.ARIETE PN16 DN50</v>
          </cell>
        </row>
        <row r="6389">
          <cell r="D6389" t="str">
            <v>L0800065</v>
          </cell>
          <cell r="E6389" t="str">
            <v>VAL. MEM.AN.ARIETE PN16 DN65</v>
          </cell>
        </row>
        <row r="6390">
          <cell r="D6390" t="str">
            <v>L0800080</v>
          </cell>
          <cell r="E6390" t="str">
            <v>VAL. MEM.AN.ARIETE PN16 DN80</v>
          </cell>
        </row>
        <row r="6391">
          <cell r="D6391" t="str">
            <v>L0800100</v>
          </cell>
          <cell r="E6391" t="str">
            <v>VAL. MEM.AN.ARIETE PN16 DN100</v>
          </cell>
        </row>
        <row r="6392">
          <cell r="D6392" t="str">
            <v>L0800125</v>
          </cell>
          <cell r="E6392" t="str">
            <v>VAL. MEM.AN.ARIETE PN16 DN125</v>
          </cell>
        </row>
        <row r="6393">
          <cell r="D6393" t="str">
            <v>L0800150</v>
          </cell>
          <cell r="E6393" t="str">
            <v>VAL. MEM.AN.ARIETE PN16 DN150</v>
          </cell>
        </row>
        <row r="6394">
          <cell r="D6394" t="str">
            <v>L0800200</v>
          </cell>
          <cell r="E6394" t="str">
            <v>VAL. MEM.AN.ARIETE PN16 DN200</v>
          </cell>
        </row>
        <row r="6395">
          <cell r="D6395" t="str">
            <v>L0800250</v>
          </cell>
          <cell r="E6395" t="str">
            <v>VAL. MEM.AN.ARIETE PN16 DN250</v>
          </cell>
        </row>
        <row r="6396">
          <cell r="D6396" t="str">
            <v>L0800300</v>
          </cell>
          <cell r="E6396" t="str">
            <v>VAL. MEM.AN.ARIETE PN16 DN300</v>
          </cell>
        </row>
        <row r="6397">
          <cell r="D6397" t="str">
            <v>L0800350</v>
          </cell>
          <cell r="E6397" t="str">
            <v>VAL. MEM.AN.ARIETE PN16 DN350</v>
          </cell>
        </row>
        <row r="6398">
          <cell r="D6398" t="str">
            <v>L0800400</v>
          </cell>
          <cell r="E6398" t="str">
            <v>VAL. MEM.AN.ARIETE PN16 DN400</v>
          </cell>
        </row>
        <row r="6399">
          <cell r="D6399" t="str">
            <v>L0810050</v>
          </cell>
          <cell r="E6399" t="str">
            <v>VAL. PIST. BASE PN16 DN50</v>
          </cell>
        </row>
        <row r="6400">
          <cell r="D6400" t="str">
            <v>L0810065</v>
          </cell>
          <cell r="E6400" t="str">
            <v>VAL. PIST. BASE PN16 DN65</v>
          </cell>
        </row>
        <row r="6401">
          <cell r="D6401" t="str">
            <v>L0810080</v>
          </cell>
          <cell r="E6401" t="str">
            <v>VAL. PIST. BASE PN16 DN80</v>
          </cell>
        </row>
        <row r="6402">
          <cell r="D6402" t="str">
            <v>L0810100</v>
          </cell>
          <cell r="E6402" t="str">
            <v>VAL. PIST. BASE PN16 DN100</v>
          </cell>
        </row>
        <row r="6403">
          <cell r="D6403" t="str">
            <v>L0810125</v>
          </cell>
          <cell r="E6403" t="str">
            <v>VAL. PIST. BASE PN16 DN125</v>
          </cell>
        </row>
        <row r="6404">
          <cell r="D6404" t="str">
            <v>L0810150</v>
          </cell>
          <cell r="E6404" t="str">
            <v>VAL. PIST. BASE PN16 DN150</v>
          </cell>
        </row>
        <row r="6405">
          <cell r="D6405" t="str">
            <v>L0810200</v>
          </cell>
          <cell r="E6405" t="str">
            <v>VAL. PIST. BASE PN16 DN200</v>
          </cell>
        </row>
        <row r="6406">
          <cell r="D6406" t="str">
            <v>L0810250</v>
          </cell>
          <cell r="E6406" t="str">
            <v>VAL. PIST. BASE PN16 DN250</v>
          </cell>
        </row>
        <row r="6407">
          <cell r="D6407" t="str">
            <v>L0810300</v>
          </cell>
          <cell r="E6407" t="str">
            <v>VAL. PIST. BASE PN16 DN300</v>
          </cell>
        </row>
        <row r="6408">
          <cell r="D6408" t="str">
            <v>L0810350</v>
          </cell>
          <cell r="E6408" t="str">
            <v>VAL. PIST. BASE PN16 DN350</v>
          </cell>
        </row>
        <row r="6409">
          <cell r="D6409" t="str">
            <v>L0810400</v>
          </cell>
          <cell r="E6409" t="str">
            <v>VAL. PIST. BASE PN16 DN400</v>
          </cell>
        </row>
        <row r="6410">
          <cell r="D6410" t="str">
            <v>L0810500</v>
          </cell>
          <cell r="E6410" t="str">
            <v>VAL. PIST. BASE PN16 DN500</v>
          </cell>
        </row>
        <row r="6411">
          <cell r="D6411" t="str">
            <v>L0810600</v>
          </cell>
          <cell r="E6411" t="str">
            <v>VAL. PIST. BASE PN16 DN600</v>
          </cell>
        </row>
        <row r="6412">
          <cell r="D6412" t="str">
            <v>L0820050</v>
          </cell>
          <cell r="E6412" t="str">
            <v>VAL.PIST.RID.PRES. PN16 DN50</v>
          </cell>
        </row>
        <row r="6413">
          <cell r="D6413" t="str">
            <v>L0820065</v>
          </cell>
          <cell r="E6413" t="str">
            <v>VAL.PIST.RID.PRES. PN16 DN65</v>
          </cell>
        </row>
        <row r="6414">
          <cell r="D6414" t="str">
            <v>L0820080</v>
          </cell>
          <cell r="E6414" t="str">
            <v>VAL.PIST.RID.PRES. PN16 DN80</v>
          </cell>
        </row>
        <row r="6415">
          <cell r="D6415" t="str">
            <v>L0820100</v>
          </cell>
          <cell r="E6415" t="str">
            <v>VAL.PIST.RID.PRES. PN16 DN100</v>
          </cell>
        </row>
        <row r="6416">
          <cell r="D6416" t="str">
            <v>L0820125</v>
          </cell>
          <cell r="E6416" t="str">
            <v>VAL.PIST.RID.PRES. PN16 DN125</v>
          </cell>
        </row>
        <row r="6417">
          <cell r="D6417" t="str">
            <v>L0820150</v>
          </cell>
          <cell r="E6417" t="str">
            <v>VAL.PIST.RID.PRES. PN16 DN150</v>
          </cell>
        </row>
        <row r="6418">
          <cell r="D6418" t="str">
            <v>L0820200</v>
          </cell>
          <cell r="E6418" t="str">
            <v>VAL.PIST.RID.PRES. PN16 DN200</v>
          </cell>
        </row>
        <row r="6419">
          <cell r="D6419" t="str">
            <v>L0820250</v>
          </cell>
          <cell r="E6419" t="str">
            <v>VAL.PIST.RID.PRES. PN16 DN250</v>
          </cell>
        </row>
        <row r="6420">
          <cell r="D6420" t="str">
            <v>L0820300</v>
          </cell>
          <cell r="E6420" t="str">
            <v>VAL.PIST.RID.PRES. PN16 DN300</v>
          </cell>
        </row>
        <row r="6421">
          <cell r="D6421" t="str">
            <v>L0820350</v>
          </cell>
          <cell r="E6421" t="str">
            <v>VAL.PIST.RID.PRES. PN16 DN350</v>
          </cell>
        </row>
        <row r="6422">
          <cell r="D6422" t="str">
            <v>L0820400</v>
          </cell>
          <cell r="E6422" t="str">
            <v>VAL.PIST.RID.PRES. PN16 DN400</v>
          </cell>
        </row>
        <row r="6423">
          <cell r="D6423" t="str">
            <v>L0820500</v>
          </cell>
          <cell r="E6423" t="str">
            <v>VAL.PIST.RID.PRES. PN16 DN500</v>
          </cell>
        </row>
        <row r="6424">
          <cell r="D6424" t="str">
            <v>L0820600</v>
          </cell>
          <cell r="E6424" t="str">
            <v>VAL.PIST.RID.PRES. PN16 DN600</v>
          </cell>
        </row>
        <row r="6425">
          <cell r="D6425" t="str">
            <v>L0830050</v>
          </cell>
          <cell r="E6425" t="str">
            <v>VAL. PIST. SOST. PN16 DN50</v>
          </cell>
        </row>
        <row r="6426">
          <cell r="D6426" t="str">
            <v>L0830065</v>
          </cell>
          <cell r="E6426" t="str">
            <v>VAL. PIST. SOST. PN16 DN65</v>
          </cell>
        </row>
        <row r="6427">
          <cell r="D6427" t="str">
            <v>L0830080</v>
          </cell>
          <cell r="E6427" t="str">
            <v>VAL. PIST. SOST. PN16 DN80</v>
          </cell>
        </row>
        <row r="6428">
          <cell r="D6428" t="str">
            <v>L0830100</v>
          </cell>
          <cell r="E6428" t="str">
            <v>VAL. PIST. SOST. PN16 DN100</v>
          </cell>
        </row>
        <row r="6429">
          <cell r="D6429" t="str">
            <v>L0830125</v>
          </cell>
          <cell r="E6429" t="str">
            <v>VAL. PIST. SOST. PN16 DN125</v>
          </cell>
        </row>
        <row r="6430">
          <cell r="D6430" t="str">
            <v>L0830150</v>
          </cell>
          <cell r="E6430" t="str">
            <v>VAL. PIST. SOST. PN16 DN150</v>
          </cell>
        </row>
        <row r="6431">
          <cell r="D6431" t="str">
            <v>L0830200</v>
          </cell>
          <cell r="E6431" t="str">
            <v>VAL. PIST. SOST. PN16 DN200</v>
          </cell>
        </row>
        <row r="6432">
          <cell r="D6432" t="str">
            <v>L0830250</v>
          </cell>
          <cell r="E6432" t="str">
            <v>VAL. PIST. SOST. PN16 DN250</v>
          </cell>
        </row>
        <row r="6433">
          <cell r="D6433" t="str">
            <v>L0830300</v>
          </cell>
          <cell r="E6433" t="str">
            <v>VAL. PIST. SOST. PN16 DN300</v>
          </cell>
        </row>
        <row r="6434">
          <cell r="D6434" t="str">
            <v>L0830350</v>
          </cell>
          <cell r="E6434" t="str">
            <v>VAL. PIST. SOST. PN16 DN350</v>
          </cell>
        </row>
        <row r="6435">
          <cell r="D6435" t="str">
            <v>L0830400</v>
          </cell>
          <cell r="E6435" t="str">
            <v>VAL. PIST. SOST. PN16 DN400</v>
          </cell>
        </row>
        <row r="6436">
          <cell r="D6436" t="str">
            <v>L0830500</v>
          </cell>
          <cell r="E6436" t="str">
            <v>VAL. PIST. SOST. PN16 DN500</v>
          </cell>
        </row>
        <row r="6437">
          <cell r="D6437" t="str">
            <v>L0830600</v>
          </cell>
          <cell r="E6437" t="str">
            <v>VAL. PIST. SOST. PN16 DN600</v>
          </cell>
        </row>
        <row r="6438">
          <cell r="D6438" t="str">
            <v>L0840050</v>
          </cell>
          <cell r="E6438" t="str">
            <v>VAL. PIST. SFIORO PN16 DN50</v>
          </cell>
        </row>
        <row r="6439">
          <cell r="D6439" t="str">
            <v>L0840065</v>
          </cell>
          <cell r="E6439" t="str">
            <v>VAL. PIST. SFIORO PN16 DN65</v>
          </cell>
        </row>
        <row r="6440">
          <cell r="D6440" t="str">
            <v>L0840080</v>
          </cell>
          <cell r="E6440" t="str">
            <v>VAL. PIST. SFIORO PN16 DN80</v>
          </cell>
        </row>
        <row r="6441">
          <cell r="D6441" t="str">
            <v>L0840100</v>
          </cell>
          <cell r="E6441" t="str">
            <v>VAL. PIST. SFIORO PN16 DN100</v>
          </cell>
        </row>
        <row r="6442">
          <cell r="D6442" t="str">
            <v>L0840125</v>
          </cell>
          <cell r="E6442" t="str">
            <v>VAL. PIST. SFIORO PN16 DN125</v>
          </cell>
        </row>
        <row r="6443">
          <cell r="D6443" t="str">
            <v>L0840150</v>
          </cell>
          <cell r="E6443" t="str">
            <v>VAL. PIST. SFIORO PN16 DN150</v>
          </cell>
        </row>
        <row r="6444">
          <cell r="D6444" t="str">
            <v>L0840200</v>
          </cell>
          <cell r="E6444" t="str">
            <v>VAL. PIST. SFIORO PN16 DN200</v>
          </cell>
        </row>
        <row r="6445">
          <cell r="D6445" t="str">
            <v>L0840250</v>
          </cell>
          <cell r="E6445" t="str">
            <v>VAL. PIST. SFIORO PN16 DN250</v>
          </cell>
        </row>
        <row r="6446">
          <cell r="D6446" t="str">
            <v>L0840300</v>
          </cell>
          <cell r="E6446" t="str">
            <v>VAL. PIST. SFIORO PN16 DN300</v>
          </cell>
        </row>
        <row r="6447">
          <cell r="D6447" t="str">
            <v>L0840350</v>
          </cell>
          <cell r="E6447" t="str">
            <v>VAL. PIST. SFIORO PN16 DN350</v>
          </cell>
        </row>
        <row r="6448">
          <cell r="D6448" t="str">
            <v>L0840400</v>
          </cell>
          <cell r="E6448" t="str">
            <v>VAL. PIST. SFIORO PN16 DN400</v>
          </cell>
        </row>
        <row r="6449">
          <cell r="D6449" t="str">
            <v>L0840500</v>
          </cell>
          <cell r="E6449" t="str">
            <v>VAL. PIST. SFIORO PN16 DN500</v>
          </cell>
        </row>
        <row r="6450">
          <cell r="D6450" t="str">
            <v>L0840600</v>
          </cell>
          <cell r="E6450" t="str">
            <v>VAL. PIST. SFIORO PN16 DN600</v>
          </cell>
        </row>
        <row r="6451">
          <cell r="D6451" t="str">
            <v>L0850050</v>
          </cell>
          <cell r="E6451" t="str">
            <v>VAL. PIST. POR. PN16 DN50</v>
          </cell>
        </row>
        <row r="6452">
          <cell r="D6452" t="str">
            <v>L0850065</v>
          </cell>
          <cell r="E6452" t="str">
            <v>VAL. PIST. POR. PN16 DN65</v>
          </cell>
        </row>
        <row r="6453">
          <cell r="D6453" t="str">
            <v>L0850080</v>
          </cell>
          <cell r="E6453" t="str">
            <v>VAL. PIST. POR. PN16 DN80</v>
          </cell>
        </row>
        <row r="6454">
          <cell r="D6454" t="str">
            <v>L0850100</v>
          </cell>
          <cell r="E6454" t="str">
            <v>VAL. PIST. POR. PN16 DN100</v>
          </cell>
        </row>
        <row r="6455">
          <cell r="D6455" t="str">
            <v>L0850125</v>
          </cell>
          <cell r="E6455" t="str">
            <v>VAL. PIST. POR. PN16 DN125</v>
          </cell>
        </row>
        <row r="6456">
          <cell r="D6456" t="str">
            <v>L0850150</v>
          </cell>
          <cell r="E6456" t="str">
            <v>VAL. PIST. POR. PN16 DN150</v>
          </cell>
        </row>
        <row r="6457">
          <cell r="D6457" t="str">
            <v>L0850200</v>
          </cell>
          <cell r="E6457" t="str">
            <v>VAL. PIST. POR. PN16 DN200</v>
          </cell>
        </row>
        <row r="6458">
          <cell r="D6458" t="str">
            <v>L0850250</v>
          </cell>
          <cell r="E6458" t="str">
            <v>VAL. PIST. POR. PN16 DN250</v>
          </cell>
        </row>
        <row r="6459">
          <cell r="D6459" t="str">
            <v>L0850300</v>
          </cell>
          <cell r="E6459" t="str">
            <v>VAL. PIST. POR. PN16 DN300</v>
          </cell>
        </row>
        <row r="6460">
          <cell r="D6460" t="str">
            <v>L0850350</v>
          </cell>
          <cell r="E6460" t="str">
            <v>VAL. PIST. POR. PN16 DN350</v>
          </cell>
        </row>
        <row r="6461">
          <cell r="D6461" t="str">
            <v>L0850400</v>
          </cell>
          <cell r="E6461" t="str">
            <v>VAL. PIST. POR. PN16 DN400</v>
          </cell>
        </row>
        <row r="6462">
          <cell r="D6462" t="str">
            <v>L0850500</v>
          </cell>
          <cell r="E6462" t="str">
            <v>VAL. PIST. POR. PN16 DN500</v>
          </cell>
        </row>
        <row r="6463">
          <cell r="D6463" t="str">
            <v>L0850600</v>
          </cell>
          <cell r="E6463" t="str">
            <v>VAL. PIST. POR. PN16 DN600</v>
          </cell>
        </row>
        <row r="6464">
          <cell r="D6464" t="str">
            <v>L0860050</v>
          </cell>
          <cell r="E6464" t="str">
            <v>VAL.PIST.AN. ARIETE PN16 DN50</v>
          </cell>
        </row>
        <row r="6465">
          <cell r="D6465" t="str">
            <v>L0860065</v>
          </cell>
          <cell r="E6465" t="str">
            <v>VAL.PIST.AN. ARIETE PN16 DN65</v>
          </cell>
        </row>
        <row r="6466">
          <cell r="D6466" t="str">
            <v>L0860080</v>
          </cell>
          <cell r="E6466" t="str">
            <v>VAL.PIST.AN. ARIETE PN16 DN80</v>
          </cell>
        </row>
        <row r="6467">
          <cell r="D6467" t="str">
            <v>L0860100</v>
          </cell>
          <cell r="E6467" t="str">
            <v>VAL.PIST.AN. ARIETE PN16 DN100</v>
          </cell>
        </row>
        <row r="6468">
          <cell r="D6468" t="str">
            <v>L0860125</v>
          </cell>
          <cell r="E6468" t="str">
            <v>VAL.PIST.AN. ARIETE PN16 DN125</v>
          </cell>
        </row>
        <row r="6469">
          <cell r="D6469" t="str">
            <v>L0860150</v>
          </cell>
          <cell r="E6469" t="str">
            <v>VAL.PIST.AN. ARIETE PN16 DN150</v>
          </cell>
        </row>
        <row r="6470">
          <cell r="D6470" t="str">
            <v>L0860200</v>
          </cell>
          <cell r="E6470" t="str">
            <v>VAL.PIST.AN. ARIETE PN16 DN200</v>
          </cell>
        </row>
        <row r="6471">
          <cell r="D6471" t="str">
            <v>L0860250</v>
          </cell>
          <cell r="E6471" t="str">
            <v>VAL.PIST.AN. ARIETE PN16 DN250</v>
          </cell>
        </row>
        <row r="6472">
          <cell r="D6472" t="str">
            <v>L0860300</v>
          </cell>
          <cell r="E6472" t="str">
            <v>VAL.PIST.AN. ARIETE PN16 DN300</v>
          </cell>
        </row>
        <row r="6473">
          <cell r="D6473" t="str">
            <v>L0860350</v>
          </cell>
          <cell r="E6473" t="str">
            <v>VAL.PIST.AN. ARIETE PN16 DN350</v>
          </cell>
        </row>
        <row r="6474">
          <cell r="D6474" t="str">
            <v>L0880050</v>
          </cell>
          <cell r="E6474" t="str">
            <v>VAL.PIST.RID.PRES. PN25 DN50</v>
          </cell>
        </row>
        <row r="6475">
          <cell r="D6475" t="str">
            <v>L0880065</v>
          </cell>
          <cell r="E6475" t="str">
            <v>VAL.PIST.RID.PRES. PN25 DN65</v>
          </cell>
        </row>
        <row r="6476">
          <cell r="D6476" t="str">
            <v>L0880080</v>
          </cell>
          <cell r="E6476" t="str">
            <v>VAL.PIST.RID.PRES. PN25 DN80</v>
          </cell>
        </row>
        <row r="6477">
          <cell r="D6477" t="str">
            <v>L0880100</v>
          </cell>
          <cell r="E6477" t="str">
            <v>VAL.PIST.RID.PRES. PN25 DN100</v>
          </cell>
        </row>
        <row r="6478">
          <cell r="D6478" t="str">
            <v>L0880125</v>
          </cell>
          <cell r="E6478" t="str">
            <v>VAL.PIST.RID.PRES. PN25 DN125</v>
          </cell>
        </row>
        <row r="6479">
          <cell r="D6479" t="str">
            <v>L0880150</v>
          </cell>
          <cell r="E6479" t="str">
            <v>VAL.PIST.RID.PRES. PN25 DN150</v>
          </cell>
        </row>
        <row r="6480">
          <cell r="D6480" t="str">
            <v>L0880200</v>
          </cell>
          <cell r="E6480" t="str">
            <v>VAL.PIST.RID.PRES. PN25 DN200</v>
          </cell>
        </row>
        <row r="6481">
          <cell r="D6481" t="str">
            <v>L0880250</v>
          </cell>
          <cell r="E6481" t="str">
            <v>VAL.PIST.RID.PRES. PN25 DN250</v>
          </cell>
        </row>
        <row r="6482">
          <cell r="D6482" t="str">
            <v>L0880300</v>
          </cell>
          <cell r="E6482" t="str">
            <v>VAL.PIST.RID.PRES. PN25 DN300</v>
          </cell>
        </row>
        <row r="6483">
          <cell r="D6483" t="str">
            <v>L0880350</v>
          </cell>
          <cell r="E6483" t="str">
            <v>VAL.PIST.RID.PRES. PN25 DN350</v>
          </cell>
        </row>
        <row r="6484">
          <cell r="D6484" t="str">
            <v>L0880400</v>
          </cell>
          <cell r="E6484" t="str">
            <v>VAL.PIST.RID.PRES. PN25 DN400</v>
          </cell>
        </row>
        <row r="6485">
          <cell r="D6485" t="str">
            <v>L0890050</v>
          </cell>
          <cell r="E6485" t="str">
            <v>VAL. PIST. SOST. PN25 DN50</v>
          </cell>
        </row>
        <row r="6486">
          <cell r="D6486" t="str">
            <v>L0890065</v>
          </cell>
          <cell r="E6486" t="str">
            <v>VAL. PIST. SOST. PN25 DN65</v>
          </cell>
        </row>
        <row r="6487">
          <cell r="D6487" t="str">
            <v>L0890080</v>
          </cell>
          <cell r="E6487" t="str">
            <v>VAL. PIST. SOST. PN25 DN80</v>
          </cell>
        </row>
        <row r="6488">
          <cell r="D6488" t="str">
            <v>L0890100</v>
          </cell>
          <cell r="E6488" t="str">
            <v>VAL. PIST. SOST. PN25 DN100</v>
          </cell>
        </row>
        <row r="6489">
          <cell r="D6489" t="str">
            <v>L0890125</v>
          </cell>
          <cell r="E6489" t="str">
            <v>VAL. PIST. SOST. PN25 DN125</v>
          </cell>
        </row>
        <row r="6490">
          <cell r="D6490" t="str">
            <v>L0890150</v>
          </cell>
          <cell r="E6490" t="str">
            <v>VAL. PIST. SOST. PN25 DN150</v>
          </cell>
        </row>
        <row r="6491">
          <cell r="D6491" t="str">
            <v>L0890200</v>
          </cell>
          <cell r="E6491" t="str">
            <v>VAL. PIST. SOST. PN25 DN200</v>
          </cell>
        </row>
        <row r="6492">
          <cell r="D6492" t="str">
            <v>L0890250</v>
          </cell>
          <cell r="E6492" t="str">
            <v>VAL. PIST. SOST. PN25 DN250</v>
          </cell>
        </row>
        <row r="6493">
          <cell r="D6493" t="str">
            <v>L0890300</v>
          </cell>
          <cell r="E6493" t="str">
            <v>VAL. PIST. SOST. PN25 DN300</v>
          </cell>
        </row>
        <row r="6494">
          <cell r="D6494" t="str">
            <v>L0890350</v>
          </cell>
          <cell r="E6494" t="str">
            <v>VAL. PIST. SOST. PN25 DN350</v>
          </cell>
        </row>
        <row r="6495">
          <cell r="D6495" t="str">
            <v>L0890400</v>
          </cell>
          <cell r="E6495" t="str">
            <v>VAL. PIST. SOST. PN25 DN400</v>
          </cell>
        </row>
        <row r="6496">
          <cell r="D6496" t="str">
            <v>L0890500</v>
          </cell>
          <cell r="E6496" t="str">
            <v>VAL. PIST. SOST. PN25 DN500</v>
          </cell>
        </row>
        <row r="6497">
          <cell r="D6497" t="str">
            <v>L0890600</v>
          </cell>
          <cell r="E6497" t="str">
            <v>VAL. PIST. SOST. PN25 DN600</v>
          </cell>
        </row>
        <row r="6498">
          <cell r="D6498" t="str">
            <v>L0900050</v>
          </cell>
          <cell r="E6498" t="str">
            <v>VAL. PIST. SFIORO PN25 DN50</v>
          </cell>
        </row>
        <row r="6499">
          <cell r="D6499" t="str">
            <v>L0900065</v>
          </cell>
          <cell r="E6499" t="str">
            <v>VAL. PIST. SFIORO PN25 DN65</v>
          </cell>
        </row>
        <row r="6500">
          <cell r="D6500" t="str">
            <v>L0900080</v>
          </cell>
          <cell r="E6500" t="str">
            <v>VAL. PIST. SFIORO PN25 DN80</v>
          </cell>
        </row>
        <row r="6501">
          <cell r="D6501" t="str">
            <v>L0900100</v>
          </cell>
          <cell r="E6501" t="str">
            <v>VAL. PIST. SFIORO PN25 DN100</v>
          </cell>
        </row>
        <row r="6502">
          <cell r="D6502" t="str">
            <v>L0900125</v>
          </cell>
          <cell r="E6502" t="str">
            <v>VAL. PIST. SFIORO PN25 DN125</v>
          </cell>
        </row>
        <row r="6503">
          <cell r="D6503" t="str">
            <v>L0900150</v>
          </cell>
          <cell r="E6503" t="str">
            <v>VAL. PIST. SFIORO PN25 DN150</v>
          </cell>
        </row>
        <row r="6504">
          <cell r="D6504" t="str">
            <v>L0900200</v>
          </cell>
          <cell r="E6504" t="str">
            <v>VAL. PIST. SFIORO PN25 DN200</v>
          </cell>
        </row>
        <row r="6505">
          <cell r="D6505" t="str">
            <v>L0900250</v>
          </cell>
          <cell r="E6505" t="str">
            <v>VAL. PIST. SFIORO PN25 DN250</v>
          </cell>
        </row>
        <row r="6506">
          <cell r="D6506" t="str">
            <v>L0900300</v>
          </cell>
          <cell r="E6506" t="str">
            <v>VAL. PIST. SFIORO PN25 DN300</v>
          </cell>
        </row>
        <row r="6507">
          <cell r="D6507" t="str">
            <v>L0900350</v>
          </cell>
          <cell r="E6507" t="str">
            <v>VAL. PIST. SFIORO PN25 DN350</v>
          </cell>
        </row>
        <row r="6508">
          <cell r="D6508" t="str">
            <v>L0900400</v>
          </cell>
          <cell r="E6508" t="str">
            <v>VAL. PIST. SFIORO PN25 DN400</v>
          </cell>
        </row>
        <row r="6509">
          <cell r="D6509" t="str">
            <v>L0900500</v>
          </cell>
          <cell r="E6509" t="str">
            <v>VAL. PIST. SFIORO PN25 DN500</v>
          </cell>
        </row>
        <row r="6510">
          <cell r="D6510" t="str">
            <v>L0900600</v>
          </cell>
          <cell r="E6510" t="str">
            <v>VAL. PIST. SFIORO PN25 DN600</v>
          </cell>
        </row>
        <row r="6511">
          <cell r="D6511" t="str">
            <v>L0910050</v>
          </cell>
          <cell r="E6511" t="str">
            <v>VAL. PIST. POR. PN25 DN50</v>
          </cell>
        </row>
        <row r="6512">
          <cell r="D6512" t="str">
            <v>L0910065</v>
          </cell>
          <cell r="E6512" t="str">
            <v>VAL. PIST. POR. PN25 DN65</v>
          </cell>
        </row>
        <row r="6513">
          <cell r="D6513" t="str">
            <v>L0910080</v>
          </cell>
          <cell r="E6513" t="str">
            <v>VAL. PIST. POR. PN25 DN80</v>
          </cell>
        </row>
        <row r="6514">
          <cell r="D6514" t="str">
            <v>L0910100</v>
          </cell>
          <cell r="E6514" t="str">
            <v>VAL. PIST. POR. PN25 DN100</v>
          </cell>
        </row>
        <row r="6515">
          <cell r="D6515" t="str">
            <v>L0910125</v>
          </cell>
          <cell r="E6515" t="str">
            <v>VAL. PIST. POR. PN25 DN125</v>
          </cell>
        </row>
        <row r="6516">
          <cell r="D6516" t="str">
            <v>L0910150</v>
          </cell>
          <cell r="E6516" t="str">
            <v>VAL. PIST. POR. PN25 DN150</v>
          </cell>
        </row>
        <row r="6517">
          <cell r="D6517" t="str">
            <v>L0910200</v>
          </cell>
          <cell r="E6517" t="str">
            <v>VAL. PIST. POR. PN25 DN200</v>
          </cell>
        </row>
        <row r="6518">
          <cell r="D6518" t="str">
            <v>L0910250</v>
          </cell>
          <cell r="E6518" t="str">
            <v>VAL. PIST. POR. PN25 DN250</v>
          </cell>
        </row>
        <row r="6519">
          <cell r="D6519" t="str">
            <v>L0910300</v>
          </cell>
          <cell r="E6519" t="str">
            <v>VAL. PIST. POR. PN25 DN300</v>
          </cell>
        </row>
        <row r="6520">
          <cell r="D6520" t="str">
            <v>L0910350</v>
          </cell>
          <cell r="E6520" t="str">
            <v>VAL. PIST. POR. PN25 DN350</v>
          </cell>
        </row>
        <row r="6521">
          <cell r="D6521" t="str">
            <v>L0910400</v>
          </cell>
          <cell r="E6521" t="str">
            <v>VAL. PIST. POR. PN25 DN400</v>
          </cell>
        </row>
        <row r="6522">
          <cell r="D6522" t="str">
            <v>L0910500</v>
          </cell>
          <cell r="E6522" t="str">
            <v>VAL. PIST. POR. PN25 DN500</v>
          </cell>
        </row>
        <row r="6523">
          <cell r="D6523" t="str">
            <v>L0910600</v>
          </cell>
          <cell r="E6523" t="str">
            <v>VAL. PIST. POR. PN25 DN600</v>
          </cell>
        </row>
        <row r="6524">
          <cell r="D6524" t="str">
            <v>L0920050</v>
          </cell>
          <cell r="E6524" t="str">
            <v>VAL. PIST.AN.ARIETE PN25 DN50</v>
          </cell>
        </row>
        <row r="6525">
          <cell r="D6525" t="str">
            <v>L0920065</v>
          </cell>
          <cell r="E6525" t="str">
            <v>VAL. PIST.AN.ARIETE PN25 DN65</v>
          </cell>
        </row>
        <row r="6526">
          <cell r="D6526" t="str">
            <v>L0920080</v>
          </cell>
          <cell r="E6526" t="str">
            <v>VAL. PIST.AN.ARIETE PN25 DN80</v>
          </cell>
        </row>
        <row r="6527">
          <cell r="D6527" t="str">
            <v>L0920100</v>
          </cell>
          <cell r="E6527" t="str">
            <v>VAL. PIST.AN.ARIETE PN25 DN100</v>
          </cell>
        </row>
        <row r="6528">
          <cell r="D6528" t="str">
            <v>L0920125</v>
          </cell>
          <cell r="E6528" t="str">
            <v>VAL. PIST.AN.ARIETE PN25 DN125</v>
          </cell>
        </row>
        <row r="6529">
          <cell r="D6529" t="str">
            <v>L0920150</v>
          </cell>
          <cell r="E6529" t="str">
            <v>VAL. PIST.AN.ARIETE PN25 DN150</v>
          </cell>
        </row>
        <row r="6530">
          <cell r="D6530" t="str">
            <v>L0920200</v>
          </cell>
          <cell r="E6530" t="str">
            <v>VAL. PIST.AN.ARIETE PN25 DN200</v>
          </cell>
        </row>
        <row r="6531">
          <cell r="D6531" t="str">
            <v>L0920250</v>
          </cell>
          <cell r="E6531" t="str">
            <v>VAL. PIST.AN.ARIETE PN25 DN250</v>
          </cell>
        </row>
        <row r="6532">
          <cell r="D6532" t="str">
            <v>L0920300</v>
          </cell>
          <cell r="E6532" t="str">
            <v>VAL. PIST.AN.ARIETE PN25 DN300</v>
          </cell>
        </row>
        <row r="6533">
          <cell r="D6533" t="str">
            <v>L0920350</v>
          </cell>
          <cell r="E6533" t="str">
            <v>VAL. PIST.AN.ARIETE PN25 DN350</v>
          </cell>
        </row>
        <row r="6534">
          <cell r="D6534" t="str">
            <v>M2500050</v>
          </cell>
          <cell r="E6534" t="str">
            <v>GOMITO A PIEDE PN16 DN50</v>
          </cell>
        </row>
        <row r="6535">
          <cell r="D6535" t="str">
            <v>M2500070</v>
          </cell>
          <cell r="E6535" t="str">
            <v>GOMITO A PIEDE PN16 DN70</v>
          </cell>
        </row>
        <row r="6536">
          <cell r="D6536" t="str">
            <v>M2500080</v>
          </cell>
          <cell r="E6536" t="str">
            <v>GOMITO A PIEDE PN16 DN80</v>
          </cell>
        </row>
        <row r="6537">
          <cell r="D6537" t="str">
            <v>M2500100</v>
          </cell>
          <cell r="E6537" t="str">
            <v>GOMITO A PIEDE PN16 DN100</v>
          </cell>
        </row>
        <row r="6538">
          <cell r="D6538" t="str">
            <v>M2500150</v>
          </cell>
          <cell r="E6538" t="str">
            <v>GOMITO A PIEDE PN16 DN150</v>
          </cell>
        </row>
        <row r="6539">
          <cell r="D6539" t="str">
            <v>M2510080</v>
          </cell>
          <cell r="E6539" t="str">
            <v>GOMITO A PIEDE PN10 DN80</v>
          </cell>
        </row>
        <row r="6540">
          <cell r="D6540" t="str">
            <v>M2550050</v>
          </cell>
          <cell r="E6540" t="str">
            <v>IDR.SOT.MILANO UNI45 DN50</v>
          </cell>
        </row>
        <row r="6541">
          <cell r="D6541" t="str">
            <v>M2550070</v>
          </cell>
          <cell r="E6541" t="str">
            <v>IDR.SOT.MILANO UNI45 DN70</v>
          </cell>
        </row>
        <row r="6542">
          <cell r="D6542" t="str">
            <v>M2550080</v>
          </cell>
          <cell r="E6542" t="str">
            <v>IDR.SOT.MILANO UNI45 DN80</v>
          </cell>
        </row>
        <row r="6543">
          <cell r="D6543" t="str">
            <v>M2550100</v>
          </cell>
          <cell r="E6543" t="str">
            <v>IDR.SOT.MILANO UNI45 DN100</v>
          </cell>
        </row>
        <row r="6544">
          <cell r="D6544" t="str">
            <v>M2560050</v>
          </cell>
          <cell r="E6544" t="str">
            <v>IDR.SOT.MILANO BAION. DN50</v>
          </cell>
        </row>
        <row r="6545">
          <cell r="D6545" t="str">
            <v>M2560070</v>
          </cell>
          <cell r="E6545" t="str">
            <v>IDR.SOT.MILANO BAION. DN70</v>
          </cell>
        </row>
        <row r="6546">
          <cell r="D6546" t="str">
            <v>M2560080</v>
          </cell>
          <cell r="E6546" t="str">
            <v>IDR.SOT.MILANO BAION. DN80</v>
          </cell>
        </row>
        <row r="6547">
          <cell r="D6547" t="str">
            <v>M2560100</v>
          </cell>
          <cell r="E6547" t="str">
            <v>IDR.SOT.MILANO BAION. DN100</v>
          </cell>
        </row>
        <row r="6548">
          <cell r="D6548" t="str">
            <v>M2580050</v>
          </cell>
          <cell r="E6548" t="str">
            <v>IDR.SOT.CROTONE BAION. DN50</v>
          </cell>
        </row>
        <row r="6549">
          <cell r="D6549" t="str">
            <v>M2580070</v>
          </cell>
          <cell r="E6549" t="str">
            <v>IDR.SOT.CROTONE BAION. DN70</v>
          </cell>
        </row>
        <row r="6550">
          <cell r="D6550" t="str">
            <v>M2580080</v>
          </cell>
          <cell r="E6550" t="str">
            <v>IDR.SOT.CROTONE BAION. DN80</v>
          </cell>
        </row>
        <row r="6551">
          <cell r="D6551" t="str">
            <v>M2590050</v>
          </cell>
          <cell r="E6551" t="str">
            <v>IDR.SOT.CROTONE UNI45 DN50</v>
          </cell>
        </row>
        <row r="6552">
          <cell r="D6552" t="str">
            <v>M2590070</v>
          </cell>
          <cell r="E6552" t="str">
            <v>IDR.SOT.CROTONE UNI45 DN70</v>
          </cell>
        </row>
        <row r="6553">
          <cell r="D6553" t="str">
            <v>M2590080</v>
          </cell>
          <cell r="E6553" t="str">
            <v>IDR.SOT.CROTONE UNI45 DN80</v>
          </cell>
        </row>
        <row r="6554">
          <cell r="D6554" t="str">
            <v>M2630050</v>
          </cell>
          <cell r="E6554" t="str">
            <v>IDR.SOP.2V 500MM DN50</v>
          </cell>
        </row>
        <row r="6555">
          <cell r="D6555" t="str">
            <v>M2630070</v>
          </cell>
          <cell r="E6555" t="str">
            <v>IDR.SOP.2V 500MM DN70</v>
          </cell>
        </row>
        <row r="6556">
          <cell r="D6556" t="str">
            <v>M2630080</v>
          </cell>
          <cell r="E6556" t="str">
            <v>IDR.SOP.2V 500MM DN80</v>
          </cell>
        </row>
        <row r="6557">
          <cell r="D6557" t="str">
            <v>M2630100</v>
          </cell>
          <cell r="E6557" t="str">
            <v>IDR.SOP.2V 500MM DN100</v>
          </cell>
        </row>
        <row r="6558">
          <cell r="D6558" t="str">
            <v>M2640050</v>
          </cell>
          <cell r="E6558" t="str">
            <v>IDR.SOP.2V 700MM DN50</v>
          </cell>
        </row>
        <row r="6559">
          <cell r="D6559" t="str">
            <v>M2640070</v>
          </cell>
          <cell r="E6559" t="str">
            <v>IDR.SOP.2V 700MM DN70</v>
          </cell>
        </row>
        <row r="6560">
          <cell r="D6560" t="str">
            <v>M2640080</v>
          </cell>
          <cell r="E6560" t="str">
            <v>IDR.SOP.2V 700MM DN80</v>
          </cell>
        </row>
        <row r="6561">
          <cell r="D6561" t="str">
            <v>M2640100</v>
          </cell>
          <cell r="E6561" t="str">
            <v>IDR.SOP.2V 500MM DN100</v>
          </cell>
        </row>
        <row r="6562">
          <cell r="D6562" t="str">
            <v>M2650050</v>
          </cell>
          <cell r="E6562" t="str">
            <v>IDR.SOP.2V 1000MM DN50</v>
          </cell>
        </row>
        <row r="6563">
          <cell r="D6563" t="str">
            <v>M2650070</v>
          </cell>
          <cell r="E6563" t="str">
            <v>IDR.SOP.2V 1000MM DN70</v>
          </cell>
        </row>
        <row r="6564">
          <cell r="D6564" t="str">
            <v>M2650080</v>
          </cell>
          <cell r="E6564" t="str">
            <v>IDR.SOP.2V 1000MM DN80</v>
          </cell>
        </row>
        <row r="6565">
          <cell r="D6565" t="str">
            <v>M2650100</v>
          </cell>
          <cell r="E6565" t="str">
            <v>IDR.SOP.2V 1000MM DN100</v>
          </cell>
        </row>
        <row r="6566">
          <cell r="D6566" t="str">
            <v>M2660050</v>
          </cell>
          <cell r="E6566" t="str">
            <v>IDR.SOP.2V ADR 500MM DN50</v>
          </cell>
        </row>
        <row r="6567">
          <cell r="D6567" t="str">
            <v>M2660070</v>
          </cell>
          <cell r="E6567" t="str">
            <v>IDR.SOP.2V ADR 500MM DN70</v>
          </cell>
        </row>
        <row r="6568">
          <cell r="D6568" t="str">
            <v>M2660080</v>
          </cell>
          <cell r="E6568" t="str">
            <v>IDR.SOP.2V ADR 500MM DN80</v>
          </cell>
        </row>
        <row r="6569">
          <cell r="D6569" t="str">
            <v>M2660100</v>
          </cell>
          <cell r="E6569" t="str">
            <v>IDR.SOP.2V ADR 500MM DN100</v>
          </cell>
        </row>
        <row r="6570">
          <cell r="D6570" t="str">
            <v>M2660150</v>
          </cell>
          <cell r="E6570" t="str">
            <v>IDR.SOP.2V ADR 500MM DN150</v>
          </cell>
        </row>
        <row r="6571">
          <cell r="D6571" t="str">
            <v>M2670050</v>
          </cell>
          <cell r="E6571" t="str">
            <v>IDR.SOP.2V ADR 700MM DN50</v>
          </cell>
        </row>
        <row r="6572">
          <cell r="D6572" t="str">
            <v>M2670070</v>
          </cell>
          <cell r="E6572" t="str">
            <v>IDR.SOP.2V ADR 700MM DN70</v>
          </cell>
        </row>
        <row r="6573">
          <cell r="D6573" t="str">
            <v>M2670080</v>
          </cell>
          <cell r="E6573" t="str">
            <v>IDR.SOP.2V ADR 700MM DN80</v>
          </cell>
        </row>
        <row r="6574">
          <cell r="D6574" t="str">
            <v>M2670100</v>
          </cell>
          <cell r="E6574" t="str">
            <v>IDR.SOP.2V ADR 700MM DN100</v>
          </cell>
        </row>
        <row r="6575">
          <cell r="D6575" t="str">
            <v>M2670150</v>
          </cell>
          <cell r="E6575" t="str">
            <v>IDR.SOP.2V ADR 700MM DN150</v>
          </cell>
        </row>
        <row r="6576">
          <cell r="D6576" t="str">
            <v>M2680050</v>
          </cell>
          <cell r="E6576" t="str">
            <v>IDR.SOP.2V ADR 1000MM DN50</v>
          </cell>
        </row>
        <row r="6577">
          <cell r="D6577" t="str">
            <v>M2680070</v>
          </cell>
          <cell r="E6577" t="str">
            <v>IDR.SOP.2V ADR 1000MM DN70</v>
          </cell>
        </row>
        <row r="6578">
          <cell r="D6578" t="str">
            <v>M2680080</v>
          </cell>
          <cell r="E6578" t="str">
            <v>IDR.SOP.2V ADR 1000MM DN80</v>
          </cell>
        </row>
        <row r="6579">
          <cell r="D6579" t="str">
            <v>M2680100</v>
          </cell>
          <cell r="E6579" t="str">
            <v>IDR.SOP.2V ADR 1000MM DN100</v>
          </cell>
        </row>
        <row r="6580">
          <cell r="D6580" t="str">
            <v>M2680150</v>
          </cell>
          <cell r="E6580" t="str">
            <v>IDR.SOP.2V ADR 1000MM DN150</v>
          </cell>
        </row>
        <row r="6581">
          <cell r="D6581" t="str">
            <v>M2750080</v>
          </cell>
          <cell r="E6581" t="str">
            <v>COFANO PROT.IDR. UNI9485 DN80</v>
          </cell>
        </row>
        <row r="6582">
          <cell r="D6582" t="str">
            <v>M2750100</v>
          </cell>
          <cell r="E6582" t="str">
            <v>COFANO PROT.IDR. UNI9485 DN100</v>
          </cell>
        </row>
        <row r="6583">
          <cell r="D6583" t="str">
            <v>M2750150</v>
          </cell>
          <cell r="E6583" t="str">
            <v>COFANO PROT.IDR. UNI9485 DN150</v>
          </cell>
        </row>
        <row r="6584">
          <cell r="D6584" t="str">
            <v>N3100020</v>
          </cell>
          <cell r="E6584" t="str">
            <v>GIUNTO GOMMA COMP.FIL.PN10DN20</v>
          </cell>
        </row>
        <row r="6585">
          <cell r="D6585" t="str">
            <v>N3100025</v>
          </cell>
          <cell r="E6585" t="str">
            <v>GIUNTO GOMMA COMP.FIL.PN10DN25</v>
          </cell>
        </row>
        <row r="6586">
          <cell r="D6586" t="str">
            <v>N3100032</v>
          </cell>
          <cell r="E6586" t="str">
            <v>GIUNTO GOMMA COMP.FIL.PN10DN32</v>
          </cell>
        </row>
        <row r="6587">
          <cell r="D6587" t="str">
            <v>N3100040</v>
          </cell>
          <cell r="E6587" t="str">
            <v>GIUNTO GOMMA COMP.FIL.PN10DN40</v>
          </cell>
        </row>
        <row r="6588">
          <cell r="D6588" t="str">
            <v>N3100050</v>
          </cell>
          <cell r="E6588" t="str">
            <v>GIUNTO GOMMA COMP.FIL.PN10DN50</v>
          </cell>
        </row>
        <row r="6589">
          <cell r="D6589" t="str">
            <v>N3100065</v>
          </cell>
          <cell r="E6589" t="str">
            <v>GIUNTO GOMMA COMP.FIL.PN10DN65</v>
          </cell>
        </row>
        <row r="6590">
          <cell r="D6590" t="str">
            <v>N3100080</v>
          </cell>
          <cell r="E6590" t="str">
            <v>GIUNTO GOMMA COMP.FIL.PN10DN80</v>
          </cell>
        </row>
        <row r="6591">
          <cell r="D6591" t="str">
            <v>N3150032</v>
          </cell>
          <cell r="E6591" t="str">
            <v>GIUNTO GOMMA COMP.FL.PN10DN32</v>
          </cell>
        </row>
        <row r="6592">
          <cell r="D6592" t="str">
            <v>N3150040</v>
          </cell>
          <cell r="E6592" t="str">
            <v>GIUNTO GOMMA COMP.FL.PN10DN40</v>
          </cell>
        </row>
        <row r="6593">
          <cell r="D6593" t="str">
            <v>N3150050</v>
          </cell>
          <cell r="E6593" t="str">
            <v>GIUNTO GOMMA COMP.FL.PN10DN50</v>
          </cell>
        </row>
        <row r="6594">
          <cell r="D6594" t="str">
            <v>N3150065</v>
          </cell>
          <cell r="E6594" t="str">
            <v>GIUNTO GOMMA COMP.FL.PN10DN65</v>
          </cell>
        </row>
        <row r="6595">
          <cell r="D6595" t="str">
            <v>N3150080</v>
          </cell>
          <cell r="E6595" t="str">
            <v>GIUNTO GOMMA COMP.FL.PN10DN80</v>
          </cell>
        </row>
        <row r="6596">
          <cell r="D6596" t="str">
            <v>N3150100</v>
          </cell>
          <cell r="E6596" t="str">
            <v>GIUNTO GOMMA COMP.FL.PN10DN100</v>
          </cell>
        </row>
        <row r="6597">
          <cell r="D6597" t="str">
            <v>N3150125</v>
          </cell>
          <cell r="E6597" t="str">
            <v>GIUNTO GOMMA COMP.FL.PN10DN125</v>
          </cell>
        </row>
        <row r="6598">
          <cell r="D6598" t="str">
            <v>N3150150</v>
          </cell>
          <cell r="E6598" t="str">
            <v>GIUNTO GOMMA COMP.FL.PN10DN150</v>
          </cell>
        </row>
        <row r="6599">
          <cell r="D6599" t="str">
            <v>N3150200</v>
          </cell>
          <cell r="E6599" t="str">
            <v>GIUNTO GOMMA COMP.FL.PN10DN200</v>
          </cell>
        </row>
        <row r="6600">
          <cell r="D6600" t="str">
            <v>N3150250</v>
          </cell>
          <cell r="E6600" t="str">
            <v>GIUNTO GOMMA COMP.FL.PN10DN250</v>
          </cell>
        </row>
        <row r="6601">
          <cell r="D6601" t="str">
            <v>N3150300</v>
          </cell>
          <cell r="E6601" t="str">
            <v>GIUNTO GOMMA COMP.FL.PN10DN300</v>
          </cell>
        </row>
        <row r="6602">
          <cell r="D6602" t="str">
            <v>N3150350</v>
          </cell>
          <cell r="E6602" t="str">
            <v>GIUNTO GOMMA COMP.FL.PN10DN350</v>
          </cell>
        </row>
        <row r="6603">
          <cell r="D6603" t="str">
            <v>N3150400</v>
          </cell>
          <cell r="E6603" t="str">
            <v>GIUNTO GOMMA COMP.FL.PN10DN400</v>
          </cell>
        </row>
        <row r="6604">
          <cell r="D6604" t="str">
            <v>N3150450</v>
          </cell>
          <cell r="E6604" t="str">
            <v>GIUNTO GOMMA COMP.FL.PN10DN450</v>
          </cell>
        </row>
        <row r="6605">
          <cell r="D6605" t="str">
            <v>N3150500</v>
          </cell>
          <cell r="E6605" t="str">
            <v>GIUNTO GOMMA COMP.FL.PN10DN500</v>
          </cell>
        </row>
        <row r="6606">
          <cell r="D6606" t="str">
            <v>N3150600</v>
          </cell>
          <cell r="E6606" t="str">
            <v>GIUNTO GOMMA COMP.FL.PN10DN600</v>
          </cell>
        </row>
        <row r="6607">
          <cell r="D6607" t="str">
            <v>N3150700</v>
          </cell>
          <cell r="E6607" t="str">
            <v>GIUNTO GOMMA COMP.FL.PN10DN700</v>
          </cell>
        </row>
        <row r="6608">
          <cell r="D6608" t="str">
            <v>N3160032</v>
          </cell>
          <cell r="E6608" t="str">
            <v>GIUNTO GOMMA COMP.FL.PN16DN32</v>
          </cell>
        </row>
        <row r="6609">
          <cell r="D6609" t="str">
            <v>N3160040</v>
          </cell>
          <cell r="E6609" t="str">
            <v>GIUNTO GOMMA COMP.FL.PN16DN40</v>
          </cell>
        </row>
        <row r="6610">
          <cell r="D6610" t="str">
            <v>N3160050</v>
          </cell>
          <cell r="E6610" t="str">
            <v>GIUNTO GOMMA COMP.FL.PN16DN50</v>
          </cell>
        </row>
        <row r="6611">
          <cell r="D6611" t="str">
            <v>N3160065</v>
          </cell>
          <cell r="E6611" t="str">
            <v>GIUNTO GOMMA COMP.FL.PN16DN65</v>
          </cell>
        </row>
        <row r="6612">
          <cell r="D6612" t="str">
            <v>N3160080</v>
          </cell>
          <cell r="E6612" t="str">
            <v>GIUNTO GOMMA COMP.FL.PN16DN80</v>
          </cell>
        </row>
        <row r="6613">
          <cell r="D6613" t="str">
            <v>N3160100</v>
          </cell>
          <cell r="E6613" t="str">
            <v>GIUNTO GOMMA COMP.FL.PN16DN100</v>
          </cell>
        </row>
        <row r="6614">
          <cell r="D6614" t="str">
            <v>N3160125</v>
          </cell>
          <cell r="E6614" t="str">
            <v>GIUNTO GOMMA COMP.FL.PN16DN125</v>
          </cell>
        </row>
        <row r="6615">
          <cell r="D6615" t="str">
            <v>N3160150</v>
          </cell>
          <cell r="E6615" t="str">
            <v>GIUNTO GOMMA COMP.FL.PN16DN150</v>
          </cell>
        </row>
        <row r="6616">
          <cell r="D6616" t="str">
            <v>N3160200</v>
          </cell>
          <cell r="E6616" t="str">
            <v>GIUNTO GOMMA COMP.FL.PN16DN200</v>
          </cell>
        </row>
        <row r="6617">
          <cell r="D6617" t="str">
            <v>N3160250</v>
          </cell>
          <cell r="E6617" t="str">
            <v>GIUNTO GOMMA COMP.FL.PN16DN250</v>
          </cell>
        </row>
        <row r="6618">
          <cell r="D6618" t="str">
            <v>N3160300</v>
          </cell>
          <cell r="E6618" t="str">
            <v>GIUNTO GOMMA COMP.FL.PN16DN300</v>
          </cell>
        </row>
        <row r="6619">
          <cell r="D6619" t="str">
            <v>N3160350</v>
          </cell>
          <cell r="E6619" t="str">
            <v>GIUNTO GOMMA COMP.FL.PN16DN350</v>
          </cell>
        </row>
        <row r="6620">
          <cell r="D6620" t="str">
            <v>N3160400</v>
          </cell>
          <cell r="E6620" t="str">
            <v>GIUNTO GOMMA COMP.FL.PN16DN400</v>
          </cell>
        </row>
        <row r="6621">
          <cell r="D6621" t="str">
            <v>N3160450</v>
          </cell>
          <cell r="E6621" t="str">
            <v>GIUNTO GOMMA COMP.FL.PN16DN450</v>
          </cell>
        </row>
        <row r="6622">
          <cell r="D6622" t="str">
            <v>N3160500</v>
          </cell>
          <cell r="E6622" t="str">
            <v>GIUNTO GOMMA COMP.FL.PN16DN500</v>
          </cell>
        </row>
        <row r="6623">
          <cell r="D6623" t="str">
            <v>N3160600</v>
          </cell>
          <cell r="E6623" t="str">
            <v>GIUNTO GOMMA COMP.FL.PN16DN600</v>
          </cell>
        </row>
        <row r="6624">
          <cell r="D6624" t="str">
            <v>N3160700</v>
          </cell>
          <cell r="E6624" t="str">
            <v>GIUNTO GOMMA COMP.FL.PN16DN700</v>
          </cell>
        </row>
        <row r="6625">
          <cell r="D6625" t="str">
            <v>N3180050</v>
          </cell>
          <cell r="E6625" t="str">
            <v>GIUNTO SMONT. AISI PN10 DN50</v>
          </cell>
        </row>
        <row r="6626">
          <cell r="D6626" t="str">
            <v>N3180065</v>
          </cell>
          <cell r="E6626" t="str">
            <v>GIUNTO SMONT. AISI PN10 DN65</v>
          </cell>
        </row>
        <row r="6627">
          <cell r="D6627" t="str">
            <v>N3180080</v>
          </cell>
          <cell r="E6627" t="str">
            <v>GIUNTO SMONT. AISI PN10 DN80</v>
          </cell>
        </row>
        <row r="6628">
          <cell r="D6628" t="str">
            <v>N3180100</v>
          </cell>
          <cell r="E6628" t="str">
            <v>GIUNTO SMONT. AISI PN10 DN100</v>
          </cell>
        </row>
        <row r="6629">
          <cell r="D6629" t="str">
            <v>N3180125</v>
          </cell>
          <cell r="E6629" t="str">
            <v>GIUNTO SMONT. AISI PN10 DN125</v>
          </cell>
        </row>
        <row r="6630">
          <cell r="D6630" t="str">
            <v>N3180150</v>
          </cell>
          <cell r="E6630" t="str">
            <v>GIUNTO SMONT. AISI PN10 DN150</v>
          </cell>
        </row>
        <row r="6631">
          <cell r="D6631" t="str">
            <v>N3180200</v>
          </cell>
          <cell r="E6631" t="str">
            <v>GIUNTO SMONT. AISI PN10 DN200</v>
          </cell>
        </row>
        <row r="6632">
          <cell r="D6632" t="str">
            <v>N3180250</v>
          </cell>
          <cell r="E6632" t="str">
            <v>GIUNTO SMONT. AISI PN10 DN250</v>
          </cell>
        </row>
        <row r="6633">
          <cell r="D6633" t="str">
            <v>N3180300</v>
          </cell>
          <cell r="E6633" t="str">
            <v>GIUNTO SMONT. AISI PN10 DN300</v>
          </cell>
        </row>
        <row r="6634">
          <cell r="D6634" t="str">
            <v>N3180350</v>
          </cell>
          <cell r="E6634" t="str">
            <v>GIUNTO SMONT. AISI PN10 DN350</v>
          </cell>
        </row>
        <row r="6635">
          <cell r="D6635" t="str">
            <v>N3180400</v>
          </cell>
          <cell r="E6635" t="str">
            <v>GIUNTO SMONT. AISI PN10 DN400</v>
          </cell>
        </row>
        <row r="6636">
          <cell r="D6636" t="str">
            <v>N3180450</v>
          </cell>
          <cell r="E6636" t="str">
            <v>GIUNTO SMONT. AISI PN10 DN450</v>
          </cell>
        </row>
        <row r="6637">
          <cell r="D6637" t="str">
            <v>N3180500</v>
          </cell>
          <cell r="E6637" t="str">
            <v>GIUNTO SMONT. AISI PN10 DN500</v>
          </cell>
        </row>
        <row r="6638">
          <cell r="D6638" t="str">
            <v>N3180600</v>
          </cell>
          <cell r="E6638" t="str">
            <v>GIUNTO SMONT. AISI PN10 DN600</v>
          </cell>
        </row>
        <row r="6639">
          <cell r="D6639" t="str">
            <v>N3180700</v>
          </cell>
          <cell r="E6639" t="str">
            <v>GIUNTO SMONT. AISI PN10 DN700</v>
          </cell>
        </row>
        <row r="6640">
          <cell r="D6640" t="str">
            <v>N3180800</v>
          </cell>
          <cell r="E6640" t="str">
            <v>GIUNTO SMONT. AISI PN10 DN800</v>
          </cell>
        </row>
        <row r="6641">
          <cell r="D6641" t="str">
            <v>N3180900</v>
          </cell>
          <cell r="E6641" t="str">
            <v>GIUNTO SMONT. AISI PN10 DN900</v>
          </cell>
        </row>
        <row r="6642">
          <cell r="D6642" t="str">
            <v>N3181000</v>
          </cell>
          <cell r="E6642" t="str">
            <v>GIUNTO SMONT. AISI PN10 DN1000</v>
          </cell>
        </row>
        <row r="6643">
          <cell r="D6643" t="str">
            <v>N3190050</v>
          </cell>
          <cell r="E6643" t="str">
            <v>GIUNTO SMONT. AISI PN16 DN50</v>
          </cell>
        </row>
        <row r="6644">
          <cell r="D6644" t="str">
            <v>N3190065</v>
          </cell>
          <cell r="E6644" t="str">
            <v>GIUNTO SMONT. AISI PN16 DN65</v>
          </cell>
        </row>
        <row r="6645">
          <cell r="D6645" t="str">
            <v>N3190080</v>
          </cell>
          <cell r="E6645" t="str">
            <v>GIUNTO SMONT. AISI PN16 DN80</v>
          </cell>
        </row>
        <row r="6646">
          <cell r="D6646" t="str">
            <v>N3190100</v>
          </cell>
          <cell r="E6646" t="str">
            <v>GIUNTO SMONT. AISI PN16 DN100</v>
          </cell>
        </row>
        <row r="6647">
          <cell r="D6647" t="str">
            <v>N3190125</v>
          </cell>
          <cell r="E6647" t="str">
            <v>GIUNTO SMONT. AISI PN16 DN125</v>
          </cell>
        </row>
        <row r="6648">
          <cell r="D6648" t="str">
            <v>N3190150</v>
          </cell>
          <cell r="E6648" t="str">
            <v>GIUNTO SMONT. AISI PN16 DN150</v>
          </cell>
        </row>
        <row r="6649">
          <cell r="D6649" t="str">
            <v>N3190200</v>
          </cell>
          <cell r="E6649" t="str">
            <v>GIUNTO SMONT. AISI PN16 DN200</v>
          </cell>
        </row>
        <row r="6650">
          <cell r="D6650" t="str">
            <v>N3190250</v>
          </cell>
          <cell r="E6650" t="str">
            <v>GIUNTO SMONT. AISI PN16 DN250</v>
          </cell>
        </row>
        <row r="6651">
          <cell r="D6651" t="str">
            <v>N3190300</v>
          </cell>
          <cell r="E6651" t="str">
            <v>GIUNTO SMONT. AISI PN16 DN300</v>
          </cell>
        </row>
        <row r="6652">
          <cell r="D6652" t="str">
            <v>N3190350</v>
          </cell>
          <cell r="E6652" t="str">
            <v>GIUNTO SMONT. AISI PN16 DN350</v>
          </cell>
        </row>
        <row r="6653">
          <cell r="D6653" t="str">
            <v>N3190400</v>
          </cell>
          <cell r="E6653" t="str">
            <v>GIUNTO SMONT. AISI PN16 DN400</v>
          </cell>
        </row>
        <row r="6654">
          <cell r="D6654" t="str">
            <v>N3190450</v>
          </cell>
          <cell r="E6654" t="str">
            <v>GIUNTO SMONT. AISI PN16 DN450</v>
          </cell>
        </row>
        <row r="6655">
          <cell r="D6655" t="str">
            <v>N3190500</v>
          </cell>
          <cell r="E6655" t="str">
            <v>GIUNTO SMONT. AISI PN16 DN500</v>
          </cell>
        </row>
        <row r="6656">
          <cell r="D6656" t="str">
            <v>N3190600</v>
          </cell>
          <cell r="E6656" t="str">
            <v>GIUNTO SMONT. AISI PN16 DN600</v>
          </cell>
        </row>
        <row r="6657">
          <cell r="D6657" t="str">
            <v>N3190700</v>
          </cell>
          <cell r="E6657" t="str">
            <v>GIUNTO SMONT. AISI PN16 DN700</v>
          </cell>
        </row>
        <row r="6658">
          <cell r="D6658" t="str">
            <v>N3190800</v>
          </cell>
          <cell r="E6658" t="str">
            <v>GIUNTO SMONT. AISI PN16 DN800</v>
          </cell>
        </row>
        <row r="6659">
          <cell r="D6659" t="str">
            <v>N3190900</v>
          </cell>
          <cell r="E6659" t="str">
            <v>GIUNTO SMONT. AISI PN16 DN900</v>
          </cell>
        </row>
        <row r="6660">
          <cell r="D6660" t="str">
            <v>N3191000</v>
          </cell>
          <cell r="E6660" t="str">
            <v>GIUNTO SMONT. AISI PN16 DN1000</v>
          </cell>
        </row>
        <row r="6661">
          <cell r="D6661" t="str">
            <v>N3200050</v>
          </cell>
          <cell r="E6661" t="str">
            <v>GIUNTO SMONT. AISI PN25 DN50</v>
          </cell>
        </row>
        <row r="6662">
          <cell r="D6662" t="str">
            <v>N3200065</v>
          </cell>
          <cell r="E6662" t="str">
            <v>GIUNTO SMONT. AISI PN25 DN65</v>
          </cell>
        </row>
        <row r="6663">
          <cell r="D6663" t="str">
            <v>N3200080</v>
          </cell>
          <cell r="E6663" t="str">
            <v>GIUNTO SMONT. AISI PN25 DN80</v>
          </cell>
        </row>
        <row r="6664">
          <cell r="D6664" t="str">
            <v>N3200100</v>
          </cell>
          <cell r="E6664" t="str">
            <v>GIUNTO SMONT. AISI PN25 DN100</v>
          </cell>
        </row>
        <row r="6665">
          <cell r="D6665" t="str">
            <v>N3200125</v>
          </cell>
          <cell r="E6665" t="str">
            <v>GIUNTO SMONT. AISI PN25 DN125</v>
          </cell>
        </row>
        <row r="6666">
          <cell r="D6666" t="str">
            <v>N3200150</v>
          </cell>
          <cell r="E6666" t="str">
            <v>GIUNTO SMONT. AISI PN25 DN150</v>
          </cell>
        </row>
        <row r="6667">
          <cell r="D6667" t="str">
            <v>N3200200</v>
          </cell>
          <cell r="E6667" t="str">
            <v>GIUNTO SMONT. AISI PN25 DN200</v>
          </cell>
        </row>
        <row r="6668">
          <cell r="D6668" t="str">
            <v>N3200250</v>
          </cell>
          <cell r="E6668" t="str">
            <v>GIUNTO SMONT. AISI PN25 DN250</v>
          </cell>
        </row>
        <row r="6669">
          <cell r="D6669" t="str">
            <v>N3200300</v>
          </cell>
          <cell r="E6669" t="str">
            <v>GIUNTO SMONT. AISI PN25 DN300</v>
          </cell>
        </row>
        <row r="6670">
          <cell r="D6670" t="str">
            <v>N3200350</v>
          </cell>
          <cell r="E6670" t="str">
            <v>GIUNTO SMONT. AISI PN25 DN350</v>
          </cell>
        </row>
        <row r="6671">
          <cell r="D6671" t="str">
            <v>N3200400</v>
          </cell>
          <cell r="E6671" t="str">
            <v>GIUNTO SMONT. AISI PN25 DN400</v>
          </cell>
        </row>
        <row r="6672">
          <cell r="D6672" t="str">
            <v>N3200450</v>
          </cell>
          <cell r="E6672" t="str">
            <v>GIUNTO SMONT. AISI PN25 DN450</v>
          </cell>
        </row>
        <row r="6673">
          <cell r="D6673" t="str">
            <v>N3200500</v>
          </cell>
          <cell r="E6673" t="str">
            <v>GIUNTO SMONT. AISI PN25 DN500</v>
          </cell>
        </row>
        <row r="6674">
          <cell r="D6674" t="str">
            <v>N3200600</v>
          </cell>
          <cell r="E6674" t="str">
            <v>GIUNTO SMONT. AISI PN25 DN600</v>
          </cell>
        </row>
        <row r="6675">
          <cell r="D6675" t="str">
            <v>N3200700</v>
          </cell>
          <cell r="E6675" t="str">
            <v>GIUNTO SMONT. AISI PN25 DN700</v>
          </cell>
        </row>
        <row r="6676">
          <cell r="D6676" t="str">
            <v>N3200800</v>
          </cell>
          <cell r="E6676" t="str">
            <v>GIUNTO SMONT. AISI PN25 DN800</v>
          </cell>
        </row>
        <row r="6677">
          <cell r="D6677" t="str">
            <v>N3200900</v>
          </cell>
          <cell r="E6677" t="str">
            <v>GIUNTO SMONT. AISI PN25 DN900</v>
          </cell>
        </row>
        <row r="6678">
          <cell r="D6678" t="str">
            <v>N3201000</v>
          </cell>
          <cell r="E6678" t="str">
            <v>GIUNTO SMONT. AISI PN25 DN1000</v>
          </cell>
        </row>
        <row r="6679">
          <cell r="D6679" t="str">
            <v>N3250100</v>
          </cell>
          <cell r="E6679" t="str">
            <v>GIUNTO SMONT.GS 3FL.PN10DN100</v>
          </cell>
        </row>
        <row r="6680">
          <cell r="D6680" t="str">
            <v>N3250125</v>
          </cell>
          <cell r="E6680" t="str">
            <v>GIUNTO SMONT.GS 3FL.PN10DN125</v>
          </cell>
        </row>
        <row r="6681">
          <cell r="D6681" t="str">
            <v>N3250150</v>
          </cell>
          <cell r="E6681" t="str">
            <v>GIUNTO SMONT.GS 3FL.PN10DN150</v>
          </cell>
        </row>
        <row r="6682">
          <cell r="D6682" t="str">
            <v>N3250200</v>
          </cell>
          <cell r="E6682" t="str">
            <v>GIUNTO SMONT.GS 3FL.PN10DN200</v>
          </cell>
        </row>
        <row r="6683">
          <cell r="D6683" t="str">
            <v>N3250250</v>
          </cell>
          <cell r="E6683" t="str">
            <v>GIUNTO SMONT.GS 3FL.PN10DN250</v>
          </cell>
        </row>
        <row r="6684">
          <cell r="D6684" t="str">
            <v>N3250300</v>
          </cell>
          <cell r="E6684" t="str">
            <v>GIUNTO SMONT.GS 3FL.PN10DN300</v>
          </cell>
        </row>
        <row r="6685">
          <cell r="D6685" t="str">
            <v>N3250350</v>
          </cell>
          <cell r="E6685" t="str">
            <v>GIUNTO SMONT.GS 3FL.PN10DN350</v>
          </cell>
        </row>
        <row r="6686">
          <cell r="D6686" t="str">
            <v>N3250400</v>
          </cell>
          <cell r="E6686" t="str">
            <v>GIUNTO SMONT.GS 3FL.PN10DN400</v>
          </cell>
        </row>
        <row r="6687">
          <cell r="D6687" t="str">
            <v>N3250450</v>
          </cell>
          <cell r="E6687" t="str">
            <v>GIUNTO SMONT.GS 3FL.PN10DN450</v>
          </cell>
        </row>
        <row r="6688">
          <cell r="D6688" t="str">
            <v>N3250500</v>
          </cell>
          <cell r="E6688" t="str">
            <v>GIUNTO SMONT.GS 3FL.PN10DN500</v>
          </cell>
        </row>
        <row r="6689">
          <cell r="D6689" t="str">
            <v>N3250600</v>
          </cell>
          <cell r="E6689" t="str">
            <v>GIUNTO SMONT.GS 3FL.PN10DN600</v>
          </cell>
        </row>
        <row r="6690">
          <cell r="D6690" t="str">
            <v>N3250700</v>
          </cell>
          <cell r="E6690" t="str">
            <v>GIUNTO SMONT.GS 3FL.PN10DN700</v>
          </cell>
        </row>
        <row r="6691">
          <cell r="D6691" t="str">
            <v>N3250800</v>
          </cell>
          <cell r="E6691" t="str">
            <v>GIUNTO SMONT.GS 3FL.PN10DN800</v>
          </cell>
        </row>
        <row r="6692">
          <cell r="D6692" t="str">
            <v>N3250900</v>
          </cell>
          <cell r="E6692" t="str">
            <v>GIUNTO SMONT.GS 3FL.PN10DN900</v>
          </cell>
        </row>
        <row r="6693">
          <cell r="D6693" t="str">
            <v>N3251000</v>
          </cell>
          <cell r="E6693" t="str">
            <v>GIUNTO SMONT.GS 3FL.PN10DN1000</v>
          </cell>
        </row>
        <row r="6694">
          <cell r="D6694" t="str">
            <v>N3251100</v>
          </cell>
          <cell r="E6694" t="str">
            <v>GIUNTO SMONT.GS 3FL.PN10DN1100</v>
          </cell>
        </row>
        <row r="6695">
          <cell r="D6695" t="str">
            <v>N3251200</v>
          </cell>
          <cell r="E6695" t="str">
            <v>GIUNTO SMONT.GS 3FL.PN10DN1200</v>
          </cell>
        </row>
        <row r="6696">
          <cell r="D6696" t="str">
            <v>N3251400</v>
          </cell>
          <cell r="E6696" t="str">
            <v>GIUNTO SMONT.GS 3FL.PN10DN1400</v>
          </cell>
        </row>
        <row r="6697">
          <cell r="D6697" t="str">
            <v>N3251500</v>
          </cell>
          <cell r="E6697" t="str">
            <v>GIUNTO SMONT.GS 3FL.PN10DN1500</v>
          </cell>
        </row>
        <row r="6698">
          <cell r="D6698" t="str">
            <v>N3251600</v>
          </cell>
          <cell r="E6698" t="str">
            <v>GIUNTO SMONT.GS 3FL.PN10DN1600</v>
          </cell>
        </row>
        <row r="6699">
          <cell r="D6699" t="str">
            <v>N3260100</v>
          </cell>
          <cell r="E6699" t="str">
            <v>GIUNTO SMONT.GS 3FL.PN16DN100</v>
          </cell>
        </row>
        <row r="6700">
          <cell r="D6700" t="str">
            <v>N3260125</v>
          </cell>
          <cell r="E6700" t="str">
            <v>GIUNTO SMONT.GS 3FL.PN16DN125</v>
          </cell>
        </row>
        <row r="6701">
          <cell r="D6701" t="str">
            <v>N3260150</v>
          </cell>
          <cell r="E6701" t="str">
            <v>GIUNTO SMONT.GS 3FL.PN16DN150</v>
          </cell>
        </row>
        <row r="6702">
          <cell r="D6702" t="str">
            <v>N3260200</v>
          </cell>
          <cell r="E6702" t="str">
            <v>GIUNTO SMONT.GS 3FL.PN16DN200</v>
          </cell>
        </row>
        <row r="6703">
          <cell r="D6703" t="str">
            <v>N3260250</v>
          </cell>
          <cell r="E6703" t="str">
            <v>GIUNTO SMONT.GS 3FL.PN16DN250</v>
          </cell>
        </row>
        <row r="6704">
          <cell r="D6704" t="str">
            <v>N3260300</v>
          </cell>
          <cell r="E6704" t="str">
            <v>GIUNTO SMONT.GS 3FL.PN16DN300</v>
          </cell>
        </row>
        <row r="6705">
          <cell r="D6705" t="str">
            <v>N3260350</v>
          </cell>
          <cell r="E6705" t="str">
            <v>GIUNTO SMONT.GS 3FL.PN16DN350</v>
          </cell>
        </row>
        <row r="6706">
          <cell r="D6706" t="str">
            <v>N3260400</v>
          </cell>
          <cell r="E6706" t="str">
            <v>GIUNTO SMONT.GS 3FL.PN16DN400</v>
          </cell>
        </row>
        <row r="6707">
          <cell r="D6707" t="str">
            <v>N3260450</v>
          </cell>
          <cell r="E6707" t="str">
            <v>GIUNTO SMONT.GS 3FL.PN16DN450</v>
          </cell>
        </row>
        <row r="6708">
          <cell r="D6708" t="str">
            <v>N3260500</v>
          </cell>
          <cell r="E6708" t="str">
            <v>GIUNTO SMONT.GS 3FL.PN16DN500</v>
          </cell>
        </row>
        <row r="6709">
          <cell r="D6709" t="str">
            <v>N3260600</v>
          </cell>
          <cell r="E6709" t="str">
            <v>GIUNTO SMONT.GS 3FL.PN16DN600</v>
          </cell>
        </row>
        <row r="6710">
          <cell r="D6710" t="str">
            <v>N3260700</v>
          </cell>
          <cell r="E6710" t="str">
            <v>GIUNTO SMONT.GS 3FL.PN16DN700</v>
          </cell>
        </row>
        <row r="6711">
          <cell r="D6711" t="str">
            <v>N3260800</v>
          </cell>
          <cell r="E6711" t="str">
            <v>GIUNTO SMONT.GS 3FL.PN16DN800</v>
          </cell>
        </row>
        <row r="6712">
          <cell r="D6712" t="str">
            <v>N3260900</v>
          </cell>
          <cell r="E6712" t="str">
            <v>GIUNTO SMONT.GS 3FL.PN16DN900</v>
          </cell>
        </row>
        <row r="6713">
          <cell r="D6713" t="str">
            <v>N3261000</v>
          </cell>
          <cell r="E6713" t="str">
            <v>GIUNTO SMONT.GS 3FL.PN16DN1000</v>
          </cell>
        </row>
        <row r="6714">
          <cell r="D6714" t="str">
            <v>N3261100</v>
          </cell>
          <cell r="E6714" t="str">
            <v>GIUNTO SMONT.GS 3FL.PN16DN1100</v>
          </cell>
        </row>
        <row r="6715">
          <cell r="D6715" t="str">
            <v>N3261200</v>
          </cell>
          <cell r="E6715" t="str">
            <v>GIUNTO SMONT.GS 3FL.PN16DN1200</v>
          </cell>
        </row>
        <row r="6716">
          <cell r="D6716" t="str">
            <v>N3261400</v>
          </cell>
          <cell r="E6716" t="str">
            <v>GIUNTO SMONT.GS 3FL.PN16DN1400</v>
          </cell>
        </row>
        <row r="6717">
          <cell r="D6717" t="str">
            <v>N3261500</v>
          </cell>
          <cell r="E6717" t="str">
            <v>GIUNTO SMONT.GS 3FL.PN16DN1500</v>
          </cell>
        </row>
        <row r="6718">
          <cell r="D6718" t="str">
            <v>N3261600</v>
          </cell>
          <cell r="E6718" t="str">
            <v>GIUNTO SMONT.GS 3FL.PN16DN1600</v>
          </cell>
        </row>
        <row r="6719">
          <cell r="D6719" t="str">
            <v>N3270100</v>
          </cell>
          <cell r="E6719" t="str">
            <v>GIUNTO SMONT.GS 3FL.PN25DN100</v>
          </cell>
        </row>
        <row r="6720">
          <cell r="D6720" t="str">
            <v>N3270125</v>
          </cell>
          <cell r="E6720" t="str">
            <v>GIUNTO SMONT.GS 3FL.PN25DN125</v>
          </cell>
        </row>
        <row r="6721">
          <cell r="D6721" t="str">
            <v>N3270150</v>
          </cell>
          <cell r="E6721" t="str">
            <v>GIUNTO SMONT.GS 3FL.PN25DN150</v>
          </cell>
        </row>
        <row r="6722">
          <cell r="D6722" t="str">
            <v>N3270200</v>
          </cell>
          <cell r="E6722" t="str">
            <v>GIUNTO SMONT.GS 3FL.PN25DN200</v>
          </cell>
        </row>
        <row r="6723">
          <cell r="D6723" t="str">
            <v>N3270250</v>
          </cell>
          <cell r="E6723" t="str">
            <v>GIUNTO SMONT.GS 3FL.PN25DN250</v>
          </cell>
        </row>
        <row r="6724">
          <cell r="D6724" t="str">
            <v>N3270300</v>
          </cell>
          <cell r="E6724" t="str">
            <v>GIUNTO SMONT.GS 3FL.PN25DN300</v>
          </cell>
        </row>
        <row r="6725">
          <cell r="D6725" t="str">
            <v>N3270350</v>
          </cell>
          <cell r="E6725" t="str">
            <v>GIUNTO SMONT.GS 3FL.PN25DN350</v>
          </cell>
        </row>
        <row r="6726">
          <cell r="D6726" t="str">
            <v>N3270400</v>
          </cell>
          <cell r="E6726" t="str">
            <v>GIUNTO SMONT.GS 3FL.PN25DN400</v>
          </cell>
        </row>
        <row r="6727">
          <cell r="D6727" t="str">
            <v>N3270450</v>
          </cell>
          <cell r="E6727" t="str">
            <v>GIUNTO SMONT.GS 3FL.PN25DN450</v>
          </cell>
        </row>
        <row r="6728">
          <cell r="D6728" t="str">
            <v>N3270500</v>
          </cell>
          <cell r="E6728" t="str">
            <v>GIUNTO SMONT.GS 3FL.PN25DN500</v>
          </cell>
        </row>
        <row r="6729">
          <cell r="D6729" t="str">
            <v>N3270600</v>
          </cell>
          <cell r="E6729" t="str">
            <v>GIUNTO SMONT.GS 3FL.PN25DN600</v>
          </cell>
        </row>
        <row r="6730">
          <cell r="D6730" t="str">
            <v>N3270700</v>
          </cell>
          <cell r="E6730" t="str">
            <v>GIUNTO SMONT.GS 3FL.PN25DN700</v>
          </cell>
        </row>
        <row r="6731">
          <cell r="D6731" t="str">
            <v>N3270800</v>
          </cell>
          <cell r="E6731" t="str">
            <v>GIUNTO SMONT.GS 3FL.PN25DN800</v>
          </cell>
        </row>
        <row r="6732">
          <cell r="D6732" t="str">
            <v>N3270900</v>
          </cell>
          <cell r="E6732" t="str">
            <v>GIUNTO SMONT.GS 3FL.PN25DN900</v>
          </cell>
        </row>
        <row r="6733">
          <cell r="D6733" t="str">
            <v>N3271000</v>
          </cell>
          <cell r="E6733" t="str">
            <v>GIUNTO SMONT.GS 3FL.PN25DN1000</v>
          </cell>
        </row>
        <row r="6734">
          <cell r="D6734" t="str">
            <v>N3340040</v>
          </cell>
          <cell r="E6734" t="str">
            <v>GIUNTO UNIVERSALE DOPPIO DN40</v>
          </cell>
        </row>
        <row r="6735">
          <cell r="D6735" t="str">
            <v>N3340050</v>
          </cell>
          <cell r="E6735" t="str">
            <v>GIUNTO UNIVERSALE DOPPIO DN50</v>
          </cell>
        </row>
        <row r="6736">
          <cell r="D6736" t="str">
            <v>N3340065</v>
          </cell>
          <cell r="E6736" t="str">
            <v>GIUNTO UNIVERSALE DOPPIO DN65</v>
          </cell>
        </row>
        <row r="6737">
          <cell r="D6737" t="str">
            <v>N3340080</v>
          </cell>
          <cell r="E6737" t="str">
            <v>GIUNTO UNIVERSALE DOPPIO DN80</v>
          </cell>
        </row>
        <row r="6738">
          <cell r="D6738" t="str">
            <v>N3340100</v>
          </cell>
          <cell r="E6738" t="str">
            <v>GIUNTO UNIVERSALE DOPPIO DN100</v>
          </cell>
        </row>
        <row r="6739">
          <cell r="D6739" t="str">
            <v>N3340125</v>
          </cell>
          <cell r="E6739" t="str">
            <v>GIUNTO UNIVERSALE DOPPIO DN125</v>
          </cell>
        </row>
        <row r="6740">
          <cell r="D6740" t="str">
            <v>N3340150</v>
          </cell>
          <cell r="E6740" t="str">
            <v>GIUNTO UNIVERSALE DOPPIO DN150</v>
          </cell>
        </row>
        <row r="6741">
          <cell r="D6741" t="str">
            <v>N3340200</v>
          </cell>
          <cell r="E6741" t="str">
            <v>GIUNTO UNIVERSALE DOPPIO DN200</v>
          </cell>
        </row>
        <row r="6742">
          <cell r="D6742" t="str">
            <v>N3340250</v>
          </cell>
          <cell r="E6742" t="str">
            <v>GIUNTO UNIVERSALE DOPPIO DN250</v>
          </cell>
        </row>
        <row r="6743">
          <cell r="D6743" t="str">
            <v>N3340300</v>
          </cell>
          <cell r="E6743" t="str">
            <v>GIUNTO UNIVERSALE DOPPIO DN300</v>
          </cell>
        </row>
        <row r="6744">
          <cell r="D6744" t="str">
            <v>N3350050</v>
          </cell>
          <cell r="E6744" t="str">
            <v>GIUNTO UNIVERSALE FL.PN10DN50</v>
          </cell>
        </row>
        <row r="6745">
          <cell r="D6745" t="str">
            <v>N3350065</v>
          </cell>
          <cell r="E6745" t="str">
            <v>GIUNTO UNIVERSALE FL.PN10DN65</v>
          </cell>
        </row>
        <row r="6746">
          <cell r="D6746" t="str">
            <v>N3350080</v>
          </cell>
          <cell r="E6746" t="str">
            <v>GIUNTO UNIVERSALE FL.PN10DN80</v>
          </cell>
        </row>
        <row r="6747">
          <cell r="D6747" t="str">
            <v>N3350100</v>
          </cell>
          <cell r="E6747" t="str">
            <v>GIUNTO UNIVERSALE FL.PN10DN100</v>
          </cell>
        </row>
        <row r="6748">
          <cell r="D6748" t="str">
            <v>N3350125</v>
          </cell>
          <cell r="E6748" t="str">
            <v>GIUNTO UNIVERSALE FL.PN10DN125</v>
          </cell>
        </row>
        <row r="6749">
          <cell r="D6749" t="str">
            <v>N3350150</v>
          </cell>
          <cell r="E6749" t="str">
            <v>GIUNTO UNIVERSALE FL.PN10DN150</v>
          </cell>
        </row>
        <row r="6750">
          <cell r="D6750" t="str">
            <v>N3350200</v>
          </cell>
          <cell r="E6750" t="str">
            <v>GIUNTO UNIVERSALE FL.PN10DN200</v>
          </cell>
        </row>
        <row r="6751">
          <cell r="D6751" t="str">
            <v>N3350250</v>
          </cell>
          <cell r="E6751" t="str">
            <v>GIUNTO UNIVERSALE FL.PN10DN250</v>
          </cell>
        </row>
        <row r="6752">
          <cell r="D6752" t="str">
            <v>N3350300</v>
          </cell>
          <cell r="E6752" t="str">
            <v>GIUNTO UNIVERSALE FL.PN10DN300</v>
          </cell>
        </row>
        <row r="6753">
          <cell r="D6753" t="str">
            <v>N3360015</v>
          </cell>
          <cell r="E6753" t="str">
            <v>GIUNTO DIELETTR. SS PN25 DN15</v>
          </cell>
        </row>
        <row r="6754">
          <cell r="D6754" t="str">
            <v>N3360020</v>
          </cell>
          <cell r="E6754" t="str">
            <v>GIUNTO DIELETTR. SS PN25 DN20</v>
          </cell>
        </row>
        <row r="6755">
          <cell r="D6755" t="str">
            <v>N3360025</v>
          </cell>
          <cell r="E6755" t="str">
            <v>GIUNTO DIELETTR. SS PN25 DN25</v>
          </cell>
        </row>
        <row r="6756">
          <cell r="D6756" t="str">
            <v>N3360032</v>
          </cell>
          <cell r="E6756" t="str">
            <v>GIUNTO DIELETTR. SS PN25 DN32</v>
          </cell>
        </row>
        <row r="6757">
          <cell r="D6757" t="str">
            <v>N3360040</v>
          </cell>
          <cell r="E6757" t="str">
            <v>GIUNTO DIELETTR. SS PN25 DN40</v>
          </cell>
        </row>
        <row r="6758">
          <cell r="D6758" t="str">
            <v>N3360050</v>
          </cell>
          <cell r="E6758" t="str">
            <v>GIUNTO DIELETTR. SS PN25 DN50</v>
          </cell>
        </row>
        <row r="6759">
          <cell r="D6759" t="str">
            <v>N3360065</v>
          </cell>
          <cell r="E6759" t="str">
            <v>GIUNTO DIELETTR. SS PN25 DN65</v>
          </cell>
        </row>
        <row r="6760">
          <cell r="D6760" t="str">
            <v>N3360080</v>
          </cell>
          <cell r="E6760" t="str">
            <v>GIUNTO DIELETTR. SS PN25 DN80</v>
          </cell>
        </row>
        <row r="6761">
          <cell r="D6761" t="str">
            <v>N3360100</v>
          </cell>
          <cell r="E6761" t="str">
            <v>GIUNTO DIELETTR. SS PN25 DN100</v>
          </cell>
        </row>
        <row r="6762">
          <cell r="D6762" t="str">
            <v>N3360125</v>
          </cell>
          <cell r="E6762" t="str">
            <v>GIUNTO DIELETTR. SS PN25 DN125</v>
          </cell>
        </row>
        <row r="6763">
          <cell r="D6763" t="str">
            <v>N3360150</v>
          </cell>
          <cell r="E6763" t="str">
            <v>GIUNTO DIELETTR. SS PN25 DN150</v>
          </cell>
        </row>
        <row r="6764">
          <cell r="D6764" t="str">
            <v>N3360200</v>
          </cell>
          <cell r="E6764" t="str">
            <v>GIUNTO DIELETTR. SS PN25 DN200</v>
          </cell>
        </row>
        <row r="6765">
          <cell r="D6765" t="str">
            <v>N3360250</v>
          </cell>
          <cell r="E6765" t="str">
            <v>GIUNTO DIELETTR. SS PN25 DN250</v>
          </cell>
        </row>
        <row r="6766">
          <cell r="D6766" t="str">
            <v>N3360300</v>
          </cell>
          <cell r="E6766" t="str">
            <v>GIUNTO DIELETTR. SS PN25 DN300</v>
          </cell>
        </row>
        <row r="6767">
          <cell r="D6767" t="str">
            <v>N3360350</v>
          </cell>
          <cell r="E6767" t="str">
            <v>GIUNTO DIELETTR. SS PN25 DN350</v>
          </cell>
        </row>
        <row r="6768">
          <cell r="D6768" t="str">
            <v>N3360400</v>
          </cell>
          <cell r="E6768" t="str">
            <v>GIUNTO DIELETTR. SS PN25 DN400</v>
          </cell>
        </row>
        <row r="6769">
          <cell r="D6769" t="str">
            <v>N3360450</v>
          </cell>
          <cell r="E6769" t="str">
            <v>GIUNTO DIELETTR. SS PN25 DN450</v>
          </cell>
        </row>
        <row r="6770">
          <cell r="D6770" t="str">
            <v>N3360500</v>
          </cell>
          <cell r="E6770" t="str">
            <v>GIUNTO DIELETTR. SS PN25 DN500</v>
          </cell>
        </row>
        <row r="6771">
          <cell r="D6771" t="str">
            <v>N3360550</v>
          </cell>
          <cell r="E6771" t="str">
            <v>GIUNTO DIELETTR. SS PN25 DN550</v>
          </cell>
        </row>
        <row r="6772">
          <cell r="D6772" t="str">
            <v>N3360600</v>
          </cell>
          <cell r="E6772" t="str">
            <v>GIUNTO DIELETTR. SS PN25 DN600</v>
          </cell>
        </row>
        <row r="6773">
          <cell r="D6773" t="str">
            <v>N3360650</v>
          </cell>
          <cell r="E6773" t="str">
            <v>GIUNTO DIELETTR. SS PN25 DN650</v>
          </cell>
        </row>
        <row r="6774">
          <cell r="D6774" t="str">
            <v>N3360700</v>
          </cell>
          <cell r="E6774" t="str">
            <v>GIUNTO DIELETTR. SS PN25 DN700</v>
          </cell>
        </row>
        <row r="6775">
          <cell r="D6775" t="str">
            <v>N3360750</v>
          </cell>
          <cell r="E6775" t="str">
            <v>GIUNTO DIELETTR. SS PN25 DN750</v>
          </cell>
        </row>
        <row r="6776">
          <cell r="D6776" t="str">
            <v>N3370015</v>
          </cell>
          <cell r="E6776" t="str">
            <v>GIUNTO DIELETTR. SS PN64 DN15</v>
          </cell>
        </row>
        <row r="6777">
          <cell r="D6777" t="str">
            <v>N3370020</v>
          </cell>
          <cell r="E6777" t="str">
            <v>GIUNTO DIELETTR. SS PN64 DN20</v>
          </cell>
        </row>
        <row r="6778">
          <cell r="D6778" t="str">
            <v>N3370025</v>
          </cell>
          <cell r="E6778" t="str">
            <v>GIUNTO DIELETTR. SS PN64 DN25</v>
          </cell>
        </row>
        <row r="6779">
          <cell r="D6779" t="str">
            <v>N3370032</v>
          </cell>
          <cell r="E6779" t="str">
            <v>GIUNTO DIELETTR. SS PN64 DN32</v>
          </cell>
        </row>
        <row r="6780">
          <cell r="D6780" t="str">
            <v>N3370040</v>
          </cell>
          <cell r="E6780" t="str">
            <v>GIUNTO DIELETTR. SS PN64 DN40</v>
          </cell>
        </row>
        <row r="6781">
          <cell r="D6781" t="str">
            <v>N3370050</v>
          </cell>
          <cell r="E6781" t="str">
            <v>GIUNTO DIELETTR. SS PN64 DN50</v>
          </cell>
        </row>
        <row r="6782">
          <cell r="D6782" t="str">
            <v>N3370065</v>
          </cell>
          <cell r="E6782" t="str">
            <v>GIUNTO DIELETTR. SS PN64 DN65</v>
          </cell>
        </row>
        <row r="6783">
          <cell r="D6783" t="str">
            <v>N3370080</v>
          </cell>
          <cell r="E6783" t="str">
            <v>GIUNTO DIELETTR. SS PN64 DN80</v>
          </cell>
        </row>
        <row r="6784">
          <cell r="D6784" t="str">
            <v>N3370100</v>
          </cell>
          <cell r="E6784" t="str">
            <v>GIUNTO DIELETTR. SS PN64 DN100</v>
          </cell>
        </row>
        <row r="6785">
          <cell r="D6785" t="str">
            <v>N3370125</v>
          </cell>
          <cell r="E6785" t="str">
            <v>GIUNTO DIELETTR. SS PN64 DN125</v>
          </cell>
        </row>
        <row r="6786">
          <cell r="D6786" t="str">
            <v>N3370150</v>
          </cell>
          <cell r="E6786" t="str">
            <v>GIUNTO DIELETTR. SS PN64 DN150</v>
          </cell>
        </row>
        <row r="6787">
          <cell r="D6787" t="str">
            <v>N3370200</v>
          </cell>
          <cell r="E6787" t="str">
            <v>GIUNTO DIELETTR. SS PN64 DN200</v>
          </cell>
        </row>
        <row r="6788">
          <cell r="D6788" t="str">
            <v>N3370250</v>
          </cell>
          <cell r="E6788" t="str">
            <v>GIUNTO DIELETTR. SS PN64 DN250</v>
          </cell>
        </row>
        <row r="6789">
          <cell r="D6789" t="str">
            <v>N3370300</v>
          </cell>
          <cell r="E6789" t="str">
            <v>GIUNTO DIELETTR. SS PN64 DN300</v>
          </cell>
        </row>
        <row r="6790">
          <cell r="D6790" t="str">
            <v>N3370350</v>
          </cell>
          <cell r="E6790" t="str">
            <v>GIUNTO DIELETTR. SS PN64 DN350</v>
          </cell>
        </row>
        <row r="6791">
          <cell r="D6791" t="str">
            <v>N3370400</v>
          </cell>
          <cell r="E6791" t="str">
            <v>GIUNTO DIELETTR. SS PN64 DN400</v>
          </cell>
        </row>
        <row r="6792">
          <cell r="D6792" t="str">
            <v>N3370450</v>
          </cell>
          <cell r="E6792" t="str">
            <v>GIUNTO DIELETTR. SS PN64 DN450</v>
          </cell>
        </row>
        <row r="6793">
          <cell r="D6793" t="str">
            <v>N3370500</v>
          </cell>
          <cell r="E6793" t="str">
            <v>GIUNTO DIELETTR. SS PN64 DN500</v>
          </cell>
        </row>
        <row r="6794">
          <cell r="D6794" t="str">
            <v>N3380015</v>
          </cell>
          <cell r="E6794" t="str">
            <v>GIUNTO DIELETTR. SS PN100DN15</v>
          </cell>
        </row>
        <row r="6795">
          <cell r="D6795" t="str">
            <v>N3380020</v>
          </cell>
          <cell r="E6795" t="str">
            <v>GIUNTO DIELETTR. SS PN100DN20</v>
          </cell>
        </row>
        <row r="6796">
          <cell r="D6796" t="str">
            <v>N3380025</v>
          </cell>
          <cell r="E6796" t="str">
            <v>GIUNTO DIELETTR. SS PN100DN25</v>
          </cell>
        </row>
        <row r="6797">
          <cell r="D6797" t="str">
            <v>N3380032</v>
          </cell>
          <cell r="E6797" t="str">
            <v>GIUNTO DIELETTR. SS PN100DN32</v>
          </cell>
        </row>
        <row r="6798">
          <cell r="D6798" t="str">
            <v>N3380040</v>
          </cell>
          <cell r="E6798" t="str">
            <v>GIUNTO DIELETTR. SS PN100DN40</v>
          </cell>
        </row>
        <row r="6799">
          <cell r="D6799" t="str">
            <v>N3380050</v>
          </cell>
          <cell r="E6799" t="str">
            <v>GIUNTO DIELETTR. SS PN100DN50</v>
          </cell>
        </row>
        <row r="6800">
          <cell r="D6800" t="str">
            <v>N3380065</v>
          </cell>
          <cell r="E6800" t="str">
            <v>GIUNTO DIELETTR. SS PN100DN65</v>
          </cell>
        </row>
        <row r="6801">
          <cell r="D6801" t="str">
            <v>N3380080</v>
          </cell>
          <cell r="E6801" t="str">
            <v>GIUNTO DIELETTR. SS PN100DN80</v>
          </cell>
        </row>
        <row r="6802">
          <cell r="D6802" t="str">
            <v>N3380100</v>
          </cell>
          <cell r="E6802" t="str">
            <v>GIUNTO DIELETTR. SS PN100DN100</v>
          </cell>
        </row>
        <row r="6803">
          <cell r="D6803" t="str">
            <v>N3380125</v>
          </cell>
          <cell r="E6803" t="str">
            <v>GIUNTO DIELETTR. SS PN100DN125</v>
          </cell>
        </row>
        <row r="6804">
          <cell r="D6804" t="str">
            <v>N3380150</v>
          </cell>
          <cell r="E6804" t="str">
            <v>GIUNTO DIELETTR. SS PN100DN150</v>
          </cell>
        </row>
        <row r="6805">
          <cell r="D6805" t="str">
            <v>N3380200</v>
          </cell>
          <cell r="E6805" t="str">
            <v>GIUNTO DIELETTR. SS PN100DN200</v>
          </cell>
        </row>
        <row r="6806">
          <cell r="D6806" t="str">
            <v>N3380250</v>
          </cell>
          <cell r="E6806" t="str">
            <v>GIUNTO DIELETTR. SS PN100DN250</v>
          </cell>
        </row>
        <row r="6807">
          <cell r="D6807" t="str">
            <v>N3380300</v>
          </cell>
          <cell r="E6807" t="str">
            <v>GIUNTO DIELETTR. SS PN100DN300</v>
          </cell>
        </row>
        <row r="6808">
          <cell r="D6808" t="str">
            <v>N3380350</v>
          </cell>
          <cell r="E6808" t="str">
            <v>GIUNTO DIELETTR. SS PN100DN350</v>
          </cell>
        </row>
        <row r="6809">
          <cell r="D6809" t="str">
            <v>N3380400</v>
          </cell>
          <cell r="E6809" t="str">
            <v>GIUNTO DIELETTR. SS PN100DN400</v>
          </cell>
        </row>
        <row r="6810">
          <cell r="D6810" t="str">
            <v>N3380450</v>
          </cell>
          <cell r="E6810" t="str">
            <v>GIUNTO DIELETTR. SS PN100DN450</v>
          </cell>
        </row>
        <row r="6811">
          <cell r="D6811" t="str">
            <v>N3380500</v>
          </cell>
          <cell r="E6811" t="str">
            <v>GIUNTO DIELETTR. SS PN100DN500</v>
          </cell>
        </row>
        <row r="6812">
          <cell r="D6812" t="str">
            <v>RD100080</v>
          </cell>
          <cell r="E6812" t="str">
            <v>RIDUT. CONICO RD10 PN10 DN80</v>
          </cell>
        </row>
        <row r="6813">
          <cell r="D6813" t="str">
            <v>RD100100</v>
          </cell>
          <cell r="E6813" t="str">
            <v>RIDUT. CONICO RD10 PN10 DN100</v>
          </cell>
        </row>
        <row r="6814">
          <cell r="D6814" t="str">
            <v>RD100125</v>
          </cell>
          <cell r="E6814" t="str">
            <v>RIDUT. CONICO RD10 PN10 DN125</v>
          </cell>
        </row>
        <row r="6815">
          <cell r="D6815" t="str">
            <v>RD100150</v>
          </cell>
          <cell r="E6815" t="str">
            <v>RIDUT. CONICO RD10 PN10 DN150</v>
          </cell>
        </row>
        <row r="6816">
          <cell r="D6816" t="str">
            <v>RD100200</v>
          </cell>
          <cell r="E6816" t="str">
            <v>RIDUT. CONICO RD10 PN10 DN200</v>
          </cell>
        </row>
        <row r="6817">
          <cell r="D6817" t="str">
            <v>RD100250</v>
          </cell>
          <cell r="E6817" t="str">
            <v>RIDUT. CONICO RD10 PN10 DN250</v>
          </cell>
        </row>
        <row r="6818">
          <cell r="D6818" t="str">
            <v>RD100300</v>
          </cell>
          <cell r="E6818" t="str">
            <v>RIDUT. CONICO RD10 PN10 DN300</v>
          </cell>
        </row>
        <row r="6819">
          <cell r="D6819" t="str">
            <v>RD100350</v>
          </cell>
          <cell r="E6819" t="str">
            <v>RIDUT. CONICO RD10 PN10 DN350</v>
          </cell>
        </row>
        <row r="6820">
          <cell r="D6820" t="str">
            <v>RD100400</v>
          </cell>
          <cell r="E6820" t="str">
            <v>RIDUT. CONICO RD10 PN10 DN400</v>
          </cell>
        </row>
        <row r="6821">
          <cell r="D6821" t="str">
            <v>RD100500</v>
          </cell>
          <cell r="E6821" t="str">
            <v>RIDUT. CONICO RD10 PN10 DN500</v>
          </cell>
        </row>
        <row r="6822">
          <cell r="D6822" t="str">
            <v>RD100600</v>
          </cell>
          <cell r="E6822" t="str">
            <v>RIDUT. CONICO RD10 PN10 DN600</v>
          </cell>
        </row>
        <row r="6823">
          <cell r="D6823" t="str">
            <v>RD100700</v>
          </cell>
          <cell r="E6823" t="str">
            <v>RIDUT. CONICO RD10 PN10 DN700</v>
          </cell>
        </row>
        <row r="6824">
          <cell r="D6824" t="str">
            <v>RD100800</v>
          </cell>
          <cell r="E6824" t="str">
            <v>RIDUT. CONICO RD10 PN10 DN800</v>
          </cell>
        </row>
        <row r="6825">
          <cell r="D6825" t="str">
            <v>RD100900</v>
          </cell>
          <cell r="E6825" t="str">
            <v>RIDUT. CONICO RD10 PN10 DN900</v>
          </cell>
        </row>
        <row r="6826">
          <cell r="D6826" t="str">
            <v>RD101000</v>
          </cell>
          <cell r="E6826" t="str">
            <v>RIDUT. CONICO RD10 PN10 DN1000</v>
          </cell>
        </row>
        <row r="6827">
          <cell r="D6827" t="str">
            <v>RD101200</v>
          </cell>
          <cell r="E6827" t="str">
            <v>RIDUT. CONICO RD10 PN10 DN1200</v>
          </cell>
        </row>
        <row r="6828">
          <cell r="D6828" t="str">
            <v>RD160080</v>
          </cell>
          <cell r="E6828" t="str">
            <v>RIDUT. CONICO RD16 PN16 DN80</v>
          </cell>
        </row>
        <row r="6829">
          <cell r="D6829" t="str">
            <v>RD160100</v>
          </cell>
          <cell r="E6829" t="str">
            <v>RIDUT. CONICO RD16 PN16 DN100</v>
          </cell>
        </row>
        <row r="6830">
          <cell r="D6830" t="str">
            <v>RD160125</v>
          </cell>
          <cell r="E6830" t="str">
            <v>RIDUT. CONICO RD16 PN16 DN125</v>
          </cell>
        </row>
        <row r="6831">
          <cell r="D6831" t="str">
            <v>RD160150</v>
          </cell>
          <cell r="E6831" t="str">
            <v>RIDUT. CONICO RD16 PN16 DN150</v>
          </cell>
        </row>
        <row r="6832">
          <cell r="D6832" t="str">
            <v>RD160200</v>
          </cell>
          <cell r="E6832" t="str">
            <v>RIDUT. CONICO RD16 PN16 DN200</v>
          </cell>
        </row>
        <row r="6833">
          <cell r="D6833" t="str">
            <v>RD160250</v>
          </cell>
          <cell r="E6833" t="str">
            <v>RIDUT. CONICO RD16 PN16 DN250</v>
          </cell>
        </row>
        <row r="6834">
          <cell r="D6834" t="str">
            <v>RD160300</v>
          </cell>
          <cell r="E6834" t="str">
            <v>RIDUT. CONICO RD16 PN16 DN300</v>
          </cell>
        </row>
        <row r="6835">
          <cell r="D6835" t="str">
            <v>RD160350</v>
          </cell>
          <cell r="E6835" t="str">
            <v>RIDUT. CONICO RD16 PN16 DN350</v>
          </cell>
        </row>
        <row r="6836">
          <cell r="D6836" t="str">
            <v>RD160400</v>
          </cell>
          <cell r="E6836" t="str">
            <v>RIDUT. CONICO RD16 PN16 DN400</v>
          </cell>
        </row>
        <row r="6837">
          <cell r="D6837" t="str">
            <v>RD160450</v>
          </cell>
          <cell r="E6837" t="str">
            <v>RIDUT. CONICO RD16 PN16 DN450</v>
          </cell>
        </row>
        <row r="6838">
          <cell r="D6838" t="str">
            <v>RD160500</v>
          </cell>
          <cell r="E6838" t="str">
            <v>RIDUT. CONICO RD16 PN16 DN500</v>
          </cell>
        </row>
        <row r="6839">
          <cell r="D6839" t="str">
            <v>RD160600</v>
          </cell>
          <cell r="E6839" t="str">
            <v>RIDUT. CONICO RD16 PN16 DN600</v>
          </cell>
        </row>
        <row r="6840">
          <cell r="D6840" t="str">
            <v>RD160700</v>
          </cell>
          <cell r="E6840" t="str">
            <v>RIDUT. CONICO RD16 PN16 DN700</v>
          </cell>
        </row>
        <row r="6841">
          <cell r="D6841" t="str">
            <v>RD160800</v>
          </cell>
          <cell r="E6841" t="str">
            <v>RIDUT. CONICO RD16 PN16 DN800</v>
          </cell>
        </row>
        <row r="6842">
          <cell r="D6842" t="str">
            <v>RD160900</v>
          </cell>
          <cell r="E6842" t="str">
            <v>RIDUT. CONICO RD16 PN16 DN900</v>
          </cell>
        </row>
        <row r="6843">
          <cell r="D6843" t="str">
            <v>RD161000</v>
          </cell>
          <cell r="E6843" t="str">
            <v>RIDUT. CONICO RD16 PN16 DN1000</v>
          </cell>
        </row>
        <row r="6844">
          <cell r="D6844" t="str">
            <v>RD161200</v>
          </cell>
          <cell r="E6844" t="str">
            <v>RIDUT. CONICO RD16 PN16 DN1200</v>
          </cell>
        </row>
        <row r="6845">
          <cell r="D6845" t="str">
            <v>RD250080</v>
          </cell>
          <cell r="E6845" t="str">
            <v>RIDUT. CONICO RD25 PN25 DN80</v>
          </cell>
        </row>
        <row r="6846">
          <cell r="D6846" t="str">
            <v>RD250100</v>
          </cell>
          <cell r="E6846" t="str">
            <v>RIDUT. CONICO RD25 PN25 DN100</v>
          </cell>
        </row>
        <row r="6847">
          <cell r="D6847" t="str">
            <v>RD250125</v>
          </cell>
          <cell r="E6847" t="str">
            <v>RIDUT. CONICO RD25 PN25 DN125</v>
          </cell>
        </row>
        <row r="6848">
          <cell r="D6848" t="str">
            <v>RD250150</v>
          </cell>
          <cell r="E6848" t="str">
            <v>RIDUT. CONICO RD25 PN25 DN150</v>
          </cell>
        </row>
        <row r="6849">
          <cell r="D6849" t="str">
            <v>RD250200</v>
          </cell>
          <cell r="E6849" t="str">
            <v>RIDUT. CONICO RD25 PN25 DN200</v>
          </cell>
        </row>
        <row r="6850">
          <cell r="D6850" t="str">
            <v>RD250250</v>
          </cell>
          <cell r="E6850" t="str">
            <v>RIDUT. CONICO RD25 PN25 DN250</v>
          </cell>
        </row>
        <row r="6851">
          <cell r="D6851" t="str">
            <v>RD250300</v>
          </cell>
          <cell r="E6851" t="str">
            <v>RIDUT. CONICO RD25 PN25 DN300</v>
          </cell>
        </row>
        <row r="6852">
          <cell r="D6852" t="str">
            <v>RD250350</v>
          </cell>
          <cell r="E6852" t="str">
            <v>RIDUT. CONICO RD25 PN25 DN350</v>
          </cell>
        </row>
        <row r="6853">
          <cell r="D6853" t="str">
            <v>RD250400</v>
          </cell>
          <cell r="E6853" t="str">
            <v>RIDUT. CONICO RD25 PN25 DN400</v>
          </cell>
        </row>
        <row r="6854">
          <cell r="D6854" t="str">
            <v>RD250450</v>
          </cell>
          <cell r="E6854" t="str">
            <v>RIDUT. CONICO RD25 PN25 DN450</v>
          </cell>
        </row>
        <row r="6855">
          <cell r="D6855" t="str">
            <v>RD250500</v>
          </cell>
          <cell r="E6855" t="str">
            <v>RIDUT. CONICO RD25 PN25 DN500</v>
          </cell>
        </row>
        <row r="6856">
          <cell r="D6856" t="str">
            <v>RD250600</v>
          </cell>
          <cell r="E6856" t="str">
            <v>RIDUT. CONICO RD25 PN25 DN600</v>
          </cell>
        </row>
        <row r="6857">
          <cell r="D6857" t="str">
            <v>RD400080</v>
          </cell>
          <cell r="E6857" t="str">
            <v>RIDUT. CONICO RD40 PN40 DN80</v>
          </cell>
        </row>
        <row r="6858">
          <cell r="D6858" t="str">
            <v>RD400100</v>
          </cell>
          <cell r="E6858" t="str">
            <v>RIDUT. CONICO RD40 PN40 DN100</v>
          </cell>
        </row>
        <row r="6859">
          <cell r="D6859" t="str">
            <v>RD400125</v>
          </cell>
          <cell r="E6859" t="str">
            <v>RIDUT. CONICO RD40 PN40 DN125</v>
          </cell>
        </row>
        <row r="6860">
          <cell r="D6860" t="str">
            <v>RD400150</v>
          </cell>
          <cell r="E6860" t="str">
            <v>RIDUT. CONICO RD40 PN40 DN150</v>
          </cell>
        </row>
        <row r="6861">
          <cell r="D6861" t="str">
            <v>RD400200</v>
          </cell>
          <cell r="E6861" t="str">
            <v>RIDUT. CONICO RD40 PN40 DN200</v>
          </cell>
        </row>
        <row r="6862">
          <cell r="D6862" t="str">
            <v>RD400250</v>
          </cell>
          <cell r="E6862" t="str">
            <v>RIDUT. CONICO RD40 PN40 DN250</v>
          </cell>
        </row>
        <row r="6863">
          <cell r="D6863" t="str">
            <v>RD400300</v>
          </cell>
          <cell r="E6863" t="str">
            <v>RIDUT. CONICO RD40 PN40 DN300</v>
          </cell>
        </row>
        <row r="6864">
          <cell r="D6864" t="str">
            <v>RD400350</v>
          </cell>
          <cell r="E6864" t="str">
            <v>RIDUT. CONICO RD40 PN40 DN350</v>
          </cell>
        </row>
        <row r="6865">
          <cell r="D6865" t="str">
            <v>RD400400</v>
          </cell>
          <cell r="E6865" t="str">
            <v>RIDUT. CONICO RD40 PN40 DN400</v>
          </cell>
        </row>
        <row r="6866">
          <cell r="D6866" t="str">
            <v>RD400450</v>
          </cell>
          <cell r="E6866" t="str">
            <v>RIDUT. CONICO RD40 PN40 DN450</v>
          </cell>
        </row>
        <row r="6867">
          <cell r="D6867" t="str">
            <v>RD400500</v>
          </cell>
          <cell r="E6867" t="str">
            <v>RIDUT. CONICO RD40 PN40 DN500</v>
          </cell>
        </row>
        <row r="6868">
          <cell r="D6868" t="str">
            <v>RD400600</v>
          </cell>
          <cell r="E6868" t="str">
            <v>RIDUT. CONICO RD40 PN40 DN600</v>
          </cell>
        </row>
        <row r="6869">
          <cell r="D6869" t="str">
            <v>RD100800</v>
          </cell>
          <cell r="E6869" t="str">
            <v>RIDUT. CONICO RD10 PN10 DN800</v>
          </cell>
        </row>
        <row r="6870">
          <cell r="D6870" t="str">
            <v>RD100900</v>
          </cell>
          <cell r="E6870" t="str">
            <v>RIDUT. CONICO RD10 PN10 DN900</v>
          </cell>
        </row>
        <row r="6871">
          <cell r="D6871" t="str">
            <v>RD101000</v>
          </cell>
          <cell r="E6871" t="str">
            <v>RIDUT. CONICO RD10 PN10 DN1000</v>
          </cell>
        </row>
        <row r="6872">
          <cell r="D6872" t="str">
            <v>RD101200</v>
          </cell>
          <cell r="E6872" t="str">
            <v>RIDUT. CONICO RD10 PN10 DN1200</v>
          </cell>
        </row>
        <row r="6873">
          <cell r="D6873" t="str">
            <v>RD160080</v>
          </cell>
          <cell r="E6873" t="str">
            <v>RIDUT. CONICO RD16 PN16 DN80</v>
          </cell>
        </row>
        <row r="6874">
          <cell r="D6874" t="str">
            <v>RD160100</v>
          </cell>
          <cell r="E6874" t="str">
            <v>RIDUT. CONICO RD16 PN16 DN100</v>
          </cell>
        </row>
        <row r="6875">
          <cell r="D6875" t="str">
            <v>RD160125</v>
          </cell>
          <cell r="E6875" t="str">
            <v>RIDUT. CONICO RD16 PN16 DN125</v>
          </cell>
        </row>
        <row r="6876">
          <cell r="D6876" t="str">
            <v>RD160150</v>
          </cell>
          <cell r="E6876" t="str">
            <v>RIDUT. CONICO RD16 PN16 DN150</v>
          </cell>
        </row>
        <row r="6877">
          <cell r="D6877" t="str">
            <v>RD160200</v>
          </cell>
          <cell r="E6877" t="str">
            <v>RIDUT. CONICO RD16 PN16 DN200</v>
          </cell>
        </row>
        <row r="6878">
          <cell r="D6878" t="str">
            <v>RD160250</v>
          </cell>
          <cell r="E6878" t="str">
            <v>RIDUT. CONICO RD16 PN16 DN250</v>
          </cell>
        </row>
        <row r="6879">
          <cell r="D6879" t="str">
            <v>RD160300</v>
          </cell>
          <cell r="E6879" t="str">
            <v>RIDUT. CONICO RD16 PN16 DN300</v>
          </cell>
        </row>
        <row r="6880">
          <cell r="D6880" t="str">
            <v>RD160350</v>
          </cell>
          <cell r="E6880" t="str">
            <v>RIDUT. CONICO RD16 PN16 DN350</v>
          </cell>
        </row>
        <row r="6881">
          <cell r="D6881" t="str">
            <v>RD160400</v>
          </cell>
          <cell r="E6881" t="str">
            <v>RIDUT. CONICO RD16 PN16 DN400</v>
          </cell>
        </row>
        <row r="6882">
          <cell r="D6882" t="str">
            <v>RD160450</v>
          </cell>
          <cell r="E6882" t="str">
            <v>RIDUT. CONICO RD16 PN16 DN450</v>
          </cell>
        </row>
        <row r="6883">
          <cell r="D6883" t="str">
            <v>RD160500</v>
          </cell>
          <cell r="E6883" t="str">
            <v>RIDUT. CONICO RD16 PN16 DN500</v>
          </cell>
        </row>
        <row r="6884">
          <cell r="D6884" t="str">
            <v>RD160600</v>
          </cell>
          <cell r="E6884" t="str">
            <v>RIDUT. CONICO RD16 PN16 DN600</v>
          </cell>
        </row>
        <row r="6885">
          <cell r="D6885" t="str">
            <v>RD160700</v>
          </cell>
          <cell r="E6885" t="str">
            <v>RIDUT. CONICO RD16 PN16 DN700</v>
          </cell>
        </row>
        <row r="6886">
          <cell r="D6886" t="str">
            <v>RD160800</v>
          </cell>
          <cell r="E6886" t="str">
            <v>RIDUT. CONICO RD16 PN16 DN800</v>
          </cell>
        </row>
        <row r="6887">
          <cell r="D6887" t="str">
            <v>RD160900</v>
          </cell>
          <cell r="E6887" t="str">
            <v>RIDUT. CONICO RD16 PN16 DN900</v>
          </cell>
        </row>
        <row r="6888">
          <cell r="D6888" t="str">
            <v>RD161000</v>
          </cell>
          <cell r="E6888" t="str">
            <v>RIDUT. CONICO RD16 PN16 DN1000</v>
          </cell>
        </row>
        <row r="6889">
          <cell r="D6889" t="str">
            <v>RD161200</v>
          </cell>
          <cell r="E6889" t="str">
            <v>RIDUT. CONICO RD16 PN16 DN1200</v>
          </cell>
        </row>
        <row r="6890">
          <cell r="D6890" t="str">
            <v>RD250080</v>
          </cell>
          <cell r="E6890" t="str">
            <v>RIDUT. CONICO RD25 PN25 DN80</v>
          </cell>
        </row>
        <row r="6891">
          <cell r="D6891" t="str">
            <v>RD250100</v>
          </cell>
          <cell r="E6891" t="str">
            <v>RIDUT. CONICO RD25 PN25 DN100</v>
          </cell>
        </row>
        <row r="6892">
          <cell r="D6892" t="str">
            <v>RD250125</v>
          </cell>
          <cell r="E6892" t="str">
            <v>RIDUT. CONICO RD25 PN25 DN125</v>
          </cell>
        </row>
        <row r="6893">
          <cell r="D6893" t="str">
            <v>RD250150</v>
          </cell>
          <cell r="E6893" t="str">
            <v>RIDUT. CONICO RD25 PN25 DN150</v>
          </cell>
        </row>
        <row r="6894">
          <cell r="D6894" t="str">
            <v>RD250200</v>
          </cell>
          <cell r="E6894" t="str">
            <v>RIDUT. CONICO RD25 PN25 DN200</v>
          </cell>
        </row>
        <row r="6895">
          <cell r="D6895" t="str">
            <v>RD250250</v>
          </cell>
          <cell r="E6895" t="str">
            <v>RIDUT. CONICO RD25 PN25 DN250</v>
          </cell>
        </row>
        <row r="6896">
          <cell r="D6896" t="str">
            <v>RD250300</v>
          </cell>
          <cell r="E6896" t="str">
            <v>RIDUT. CONICO RD25 PN25 DN300</v>
          </cell>
        </row>
        <row r="6897">
          <cell r="D6897" t="str">
            <v>RD250350</v>
          </cell>
          <cell r="E6897" t="str">
            <v>RIDUT. CONICO RD25 PN25 DN350</v>
          </cell>
        </row>
        <row r="6898">
          <cell r="D6898" t="str">
            <v>RD250400</v>
          </cell>
          <cell r="E6898" t="str">
            <v>RIDUT. CONICO RD25 PN25 DN400</v>
          </cell>
        </row>
        <row r="6899">
          <cell r="D6899" t="str">
            <v>RD250450</v>
          </cell>
          <cell r="E6899" t="str">
            <v>RIDUT. CONICO RD25 PN25 DN450</v>
          </cell>
        </row>
        <row r="6900">
          <cell r="D6900" t="str">
            <v>RD250500</v>
          </cell>
          <cell r="E6900" t="str">
            <v>RIDUT. CONICO RD25 PN25 DN500</v>
          </cell>
        </row>
        <row r="6901">
          <cell r="D6901" t="str">
            <v>RD250600</v>
          </cell>
          <cell r="E6901" t="str">
            <v>RIDUT. CONICO RD25 PN25 DN600</v>
          </cell>
        </row>
        <row r="6902">
          <cell r="D6902" t="str">
            <v>RD400080</v>
          </cell>
          <cell r="E6902" t="str">
            <v>RIDUT. CONICO RD40 PN40 DN80</v>
          </cell>
        </row>
        <row r="6903">
          <cell r="D6903" t="str">
            <v>RD400100</v>
          </cell>
          <cell r="E6903" t="str">
            <v>RIDUT. CONICO RD40 PN40 DN100</v>
          </cell>
        </row>
        <row r="6904">
          <cell r="D6904" t="str">
            <v>RD400125</v>
          </cell>
          <cell r="E6904" t="str">
            <v>RIDUT. CONICO RD40 PN40 DN125</v>
          </cell>
        </row>
        <row r="6905">
          <cell r="D6905" t="str">
            <v>RD400150</v>
          </cell>
          <cell r="E6905" t="str">
            <v>RIDUT. CONICO RD40 PN40 DN150</v>
          </cell>
        </row>
        <row r="6906">
          <cell r="D6906" t="str">
            <v>RD400200</v>
          </cell>
          <cell r="E6906" t="str">
            <v>RIDUT. CONICO RD40 PN40 DN200</v>
          </cell>
        </row>
        <row r="6907">
          <cell r="D6907" t="str">
            <v>RD400250</v>
          </cell>
          <cell r="E6907" t="str">
            <v>RIDUT. CONICO RD40 PN40 DN250</v>
          </cell>
        </row>
        <row r="6908">
          <cell r="D6908" t="str">
            <v>RD400300</v>
          </cell>
          <cell r="E6908" t="str">
            <v>RIDUT. CONICO RD40 PN40 DN300</v>
          </cell>
        </row>
        <row r="6909">
          <cell r="D6909" t="str">
            <v>RD400350</v>
          </cell>
          <cell r="E6909" t="str">
            <v>RIDUT. CONICO RD40 PN40 DN350</v>
          </cell>
        </row>
        <row r="6910">
          <cell r="D6910" t="str">
            <v>RD400400</v>
          </cell>
          <cell r="E6910" t="str">
            <v>RIDUT. CONICO RD40 PN40 DN400</v>
          </cell>
        </row>
        <row r="6911">
          <cell r="D6911" t="str">
            <v>RD400450</v>
          </cell>
          <cell r="E6911" t="str">
            <v>RIDUT. CONICO RD40 PN40 DN450</v>
          </cell>
        </row>
        <row r="6912">
          <cell r="D6912" t="str">
            <v>RD400500</v>
          </cell>
          <cell r="E6912" t="str">
            <v>RIDUT. CONICO RD40 PN40 DN500</v>
          </cell>
        </row>
        <row r="6913">
          <cell r="D6913" t="str">
            <v>RD400600</v>
          </cell>
          <cell r="E6913" t="str">
            <v>RIDUT. CONICO RD40 PN40 DN600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7" Type="http://schemas.openxmlformats.org/officeDocument/2006/relationships/comments" Target="../comments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2090"/>
  <sheetViews>
    <sheetView showGridLines="0" tabSelected="1" showOutlineSymbols="0" zoomScale="120" zoomScaleNormal="120" workbookViewId="0">
      <selection activeCell="AI8" sqref="AI8"/>
    </sheetView>
  </sheetViews>
  <sheetFormatPr defaultColWidth="9.140625" defaultRowHeight="12.75" x14ac:dyDescent="0.2"/>
  <cols>
    <col min="1" max="1" width="2.7109375" style="21" bestFit="1" customWidth="1"/>
    <col min="2" max="2" width="14" style="4" bestFit="1" customWidth="1"/>
    <col min="3" max="3" width="15.7109375" style="4" customWidth="1"/>
    <col min="4" max="4" width="15.7109375" style="4" hidden="1" customWidth="1"/>
    <col min="5" max="5" width="12.7109375" style="4" customWidth="1"/>
    <col min="6" max="6" width="9.7109375" style="4" customWidth="1"/>
    <col min="7" max="7" width="12.85546875" style="4" bestFit="1" customWidth="1"/>
    <col min="8" max="8" width="14.42578125" style="4" bestFit="1" customWidth="1"/>
    <col min="9" max="9" width="14.5703125" style="4" bestFit="1" customWidth="1"/>
    <col min="10" max="10" width="13.28515625" style="4" bestFit="1" customWidth="1"/>
    <col min="11" max="12" width="14.85546875" style="4" bestFit="1" customWidth="1"/>
    <col min="13" max="16" width="7.42578125" style="4" customWidth="1"/>
    <col min="17" max="17" width="11.5703125" style="4" bestFit="1" customWidth="1"/>
    <col min="18" max="18" width="13.42578125" style="4" bestFit="1" customWidth="1"/>
    <col min="19" max="19" width="13.5703125" style="4" bestFit="1" customWidth="1"/>
    <col min="20" max="20" width="6" style="4" bestFit="1" customWidth="1"/>
    <col min="21" max="25" width="6.7109375" style="4" bestFit="1" customWidth="1"/>
    <col min="26" max="26" width="6.5703125" style="4" bestFit="1" customWidth="1"/>
    <col min="27" max="27" width="6.7109375" style="4" bestFit="1" customWidth="1"/>
    <col min="28" max="28" width="8.28515625" style="4" bestFit="1" customWidth="1"/>
    <col min="29" max="29" width="10.85546875" style="4" bestFit="1" customWidth="1"/>
    <col min="30" max="30" width="5.7109375" style="4" bestFit="1" customWidth="1"/>
    <col min="31" max="31" width="6.85546875" style="4" bestFit="1" customWidth="1"/>
    <col min="32" max="32" width="6.5703125" style="4" bestFit="1" customWidth="1"/>
    <col min="33" max="33" width="6.42578125" style="4" bestFit="1" customWidth="1"/>
    <col min="34" max="35" width="6.5703125" style="4" bestFit="1" customWidth="1"/>
    <col min="36" max="37" width="6" style="4" bestFit="1" customWidth="1"/>
    <col min="38" max="41" width="6" style="4" customWidth="1"/>
    <col min="42" max="42" width="7.140625" style="78" customWidth="1"/>
    <col min="43" max="43" width="7.140625" style="78" bestFit="1" customWidth="1"/>
    <col min="44" max="45" width="7.140625" style="78" customWidth="1"/>
    <col min="46" max="46" width="8.5703125" style="4" bestFit="1" customWidth="1"/>
    <col min="47" max="48" width="13.7109375" style="4" bestFit="1" customWidth="1"/>
    <col min="49" max="52" width="9.5703125" style="4" bestFit="1" customWidth="1"/>
    <col min="53" max="54" width="8.5703125" style="4" hidden="1" customWidth="1"/>
    <col min="55" max="56" width="11" style="4" hidden="1" customWidth="1"/>
    <col min="57" max="57" width="14.140625" style="4" bestFit="1" customWidth="1"/>
    <col min="58" max="58" width="14.140625" style="4" customWidth="1"/>
    <col min="59" max="59" width="14.140625" style="96" bestFit="1" customWidth="1"/>
    <col min="60" max="60" width="6" style="4" bestFit="1" customWidth="1"/>
    <col min="61" max="61" width="6.42578125" style="4" bestFit="1" customWidth="1"/>
    <col min="62" max="62" width="6.28515625" style="4" bestFit="1" customWidth="1"/>
    <col min="63" max="63" width="6.5703125" style="4" bestFit="1" customWidth="1"/>
    <col min="64" max="64" width="5.85546875" style="4" bestFit="1" customWidth="1"/>
    <col min="65" max="67" width="6" style="4" bestFit="1" customWidth="1"/>
    <col min="68" max="83" width="6" style="4" customWidth="1"/>
    <col min="84" max="84" width="6" style="4" bestFit="1" customWidth="1"/>
    <col min="85" max="85" width="6.42578125" style="4" bestFit="1" customWidth="1"/>
    <col min="86" max="87" width="6.5703125" style="4" bestFit="1" customWidth="1"/>
    <col min="88" max="88" width="5.85546875" style="4" bestFit="1" customWidth="1"/>
    <col min="89" max="91" width="6" style="4" bestFit="1" customWidth="1"/>
    <col min="92" max="16384" width="9.140625" style="4"/>
  </cols>
  <sheetData>
    <row r="1" spans="1:9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5"/>
      <c r="AQ1" s="75"/>
      <c r="AR1" s="75"/>
      <c r="AS1" s="75"/>
      <c r="AT1" s="3"/>
      <c r="AU1" s="3"/>
      <c r="AV1" s="3"/>
      <c r="AW1" s="3"/>
      <c r="AX1" s="3">
        <v>1.1169</v>
      </c>
      <c r="AY1" s="3"/>
      <c r="AZ1" s="3"/>
      <c r="BA1" s="3"/>
      <c r="BB1" s="3"/>
      <c r="BC1" s="3"/>
      <c r="BD1" s="3"/>
      <c r="BE1" s="3"/>
      <c r="BF1" s="3"/>
      <c r="BG1" s="94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ht="25.5" customHeight="1" x14ac:dyDescent="0.2">
      <c r="A2" s="5"/>
      <c r="B2" s="276" t="s">
        <v>535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3"/>
      <c r="AC2" s="3"/>
      <c r="AD2" s="3"/>
      <c r="AE2" s="3" t="s">
        <v>0</v>
      </c>
      <c r="AF2" s="3"/>
      <c r="AG2" s="3"/>
      <c r="AH2" s="3"/>
      <c r="AI2" s="3"/>
      <c r="AJ2" s="3"/>
      <c r="AK2" s="3"/>
      <c r="AL2" s="269" t="s">
        <v>529</v>
      </c>
      <c r="AM2" s="269"/>
      <c r="AN2" s="270" t="s">
        <v>530</v>
      </c>
      <c r="AO2" s="270"/>
      <c r="AP2" s="75"/>
      <c r="AQ2" s="75"/>
      <c r="AR2" s="75"/>
      <c r="AS2" s="75"/>
      <c r="AT2" s="278" t="s">
        <v>1</v>
      </c>
      <c r="AU2" s="82" t="s">
        <v>2</v>
      </c>
      <c r="AV2" s="280" t="s">
        <v>2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94"/>
      <c r="BH2" s="240" t="s">
        <v>8</v>
      </c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2"/>
      <c r="BX2" s="246" t="s">
        <v>234</v>
      </c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8"/>
    </row>
    <row r="3" spans="1:91" ht="13.5" thickBot="1" x14ac:dyDescent="0.25">
      <c r="A3" s="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7"/>
      <c r="U3" s="277"/>
      <c r="V3" s="277"/>
      <c r="W3" s="277"/>
      <c r="X3" s="277"/>
      <c r="Y3" s="277"/>
      <c r="Z3" s="277"/>
      <c r="AA3" s="277"/>
      <c r="AB3" s="3"/>
      <c r="AC3" s="3"/>
      <c r="AD3" s="3"/>
      <c r="AE3" s="3"/>
      <c r="AF3" s="3"/>
      <c r="AG3" s="3"/>
      <c r="AH3" s="3"/>
      <c r="AI3" s="3"/>
      <c r="AJ3" s="3"/>
      <c r="AK3" s="3"/>
      <c r="AL3" s="269"/>
      <c r="AM3" s="269"/>
      <c r="AN3" s="270"/>
      <c r="AO3" s="270"/>
      <c r="AP3" s="75"/>
      <c r="AQ3" s="75"/>
      <c r="AR3" s="75"/>
      <c r="AS3" s="75"/>
      <c r="AT3" s="279"/>
      <c r="AU3" s="83"/>
      <c r="AV3" s="281"/>
      <c r="AW3" s="3"/>
      <c r="AX3" s="3"/>
      <c r="AY3" s="3"/>
      <c r="AZ3" s="3"/>
      <c r="BG3" s="94"/>
      <c r="BH3" s="243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5"/>
      <c r="BX3" s="249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1"/>
    </row>
    <row r="4" spans="1:91" ht="14.25" customHeight="1" thickBot="1" x14ac:dyDescent="0.3">
      <c r="A4" s="3"/>
      <c r="B4" s="92"/>
      <c r="C4" s="3"/>
      <c r="D4" s="3"/>
      <c r="E4" s="91"/>
      <c r="F4" s="3"/>
      <c r="G4" s="282" t="s">
        <v>522</v>
      </c>
      <c r="H4" s="282"/>
      <c r="I4" s="282"/>
      <c r="J4" s="282"/>
      <c r="K4" s="282"/>
      <c r="L4" s="282"/>
      <c r="M4" s="282"/>
      <c r="N4" s="283"/>
      <c r="O4" s="283"/>
      <c r="P4" s="283"/>
      <c r="Q4" s="283"/>
      <c r="R4" s="283"/>
      <c r="S4" s="284"/>
      <c r="T4" s="285" t="s">
        <v>523</v>
      </c>
      <c r="U4" s="286"/>
      <c r="V4" s="286"/>
      <c r="W4" s="286"/>
      <c r="X4" s="286"/>
      <c r="Y4" s="286"/>
      <c r="Z4" s="286"/>
      <c r="AA4" s="287"/>
      <c r="AB4" s="84" t="s">
        <v>3</v>
      </c>
      <c r="AC4" s="84" t="s">
        <v>3</v>
      </c>
      <c r="AD4" s="6" t="s">
        <v>4</v>
      </c>
      <c r="AE4" s="271" t="s">
        <v>225</v>
      </c>
      <c r="AF4" s="272"/>
      <c r="AG4" s="272"/>
      <c r="AH4" s="272"/>
      <c r="AI4" s="272"/>
      <c r="AJ4" s="272"/>
      <c r="AK4" s="273"/>
      <c r="AL4" s="271" t="s">
        <v>527</v>
      </c>
      <c r="AM4" s="272"/>
      <c r="AN4" s="272"/>
      <c r="AO4" s="273"/>
      <c r="AP4" s="252" t="s">
        <v>199</v>
      </c>
      <c r="AQ4" s="253"/>
      <c r="AR4" s="253"/>
      <c r="AS4" s="254"/>
      <c r="AT4" s="80" t="s">
        <v>3</v>
      </c>
      <c r="AU4" s="87" t="s">
        <v>3</v>
      </c>
      <c r="AV4" s="7" t="s">
        <v>3</v>
      </c>
      <c r="AW4" s="8" t="s">
        <v>3</v>
      </c>
      <c r="AX4" s="8" t="s">
        <v>3</v>
      </c>
      <c r="AY4" s="9" t="s">
        <v>3</v>
      </c>
      <c r="AZ4" s="9" t="s">
        <v>3</v>
      </c>
      <c r="BA4" s="274" t="s">
        <v>5</v>
      </c>
      <c r="BB4" s="255" t="s">
        <v>6</v>
      </c>
      <c r="BC4" s="256"/>
      <c r="BD4" s="85"/>
      <c r="BE4" s="10" t="s">
        <v>7</v>
      </c>
      <c r="BF4" s="10" t="s">
        <v>7</v>
      </c>
      <c r="BG4" s="95" t="s">
        <v>7</v>
      </c>
      <c r="BH4" s="257" t="s">
        <v>230</v>
      </c>
      <c r="BI4" s="258"/>
      <c r="BJ4" s="258"/>
      <c r="BK4" s="258"/>
      <c r="BL4" s="258"/>
      <c r="BM4" s="258"/>
      <c r="BN4" s="258"/>
      <c r="BO4" s="259"/>
      <c r="BP4" s="263" t="s">
        <v>229</v>
      </c>
      <c r="BQ4" s="264"/>
      <c r="BR4" s="264"/>
      <c r="BS4" s="264"/>
      <c r="BT4" s="264"/>
      <c r="BU4" s="264"/>
      <c r="BV4" s="264"/>
      <c r="BW4" s="265"/>
      <c r="BX4" s="266" t="s">
        <v>231</v>
      </c>
      <c r="BY4" s="267"/>
      <c r="BZ4" s="267"/>
      <c r="CA4" s="267"/>
      <c r="CB4" s="267"/>
      <c r="CC4" s="267"/>
      <c r="CD4" s="267"/>
      <c r="CE4" s="268"/>
      <c r="CF4" s="260" t="s">
        <v>232</v>
      </c>
      <c r="CG4" s="261"/>
      <c r="CH4" s="261"/>
      <c r="CI4" s="261"/>
      <c r="CJ4" s="261"/>
      <c r="CK4" s="261"/>
      <c r="CL4" s="261"/>
      <c r="CM4" s="262"/>
    </row>
    <row r="5" spans="1:91" s="12" customFormat="1" ht="12" customHeight="1" x14ac:dyDescent="0.15">
      <c r="A5" s="11"/>
      <c r="B5" s="100" t="s">
        <v>9</v>
      </c>
      <c r="C5" s="100" t="s">
        <v>10</v>
      </c>
      <c r="D5" s="100" t="s">
        <v>194</v>
      </c>
      <c r="E5" s="100" t="s">
        <v>11</v>
      </c>
      <c r="F5" s="101" t="s">
        <v>12</v>
      </c>
      <c r="G5" s="102" t="s">
        <v>200</v>
      </c>
      <c r="H5" s="102" t="s">
        <v>203</v>
      </c>
      <c r="I5" s="102" t="s">
        <v>204</v>
      </c>
      <c r="J5" s="102" t="s">
        <v>201</v>
      </c>
      <c r="K5" s="102" t="s">
        <v>202</v>
      </c>
      <c r="L5" s="102" t="s">
        <v>205</v>
      </c>
      <c r="M5" s="103" t="s">
        <v>13</v>
      </c>
      <c r="N5" s="221" t="s">
        <v>532</v>
      </c>
      <c r="O5" s="221" t="s">
        <v>533</v>
      </c>
      <c r="P5" s="222" t="s">
        <v>534</v>
      </c>
      <c r="Q5" s="104" t="s">
        <v>206</v>
      </c>
      <c r="R5" s="105" t="s">
        <v>207</v>
      </c>
      <c r="S5" s="106" t="s">
        <v>208</v>
      </c>
      <c r="T5" s="107" t="s">
        <v>14</v>
      </c>
      <c r="U5" s="108" t="s">
        <v>15</v>
      </c>
      <c r="V5" s="108" t="s">
        <v>16</v>
      </c>
      <c r="W5" s="108" t="s">
        <v>17</v>
      </c>
      <c r="X5" s="108" t="s">
        <v>18</v>
      </c>
      <c r="Y5" s="108" t="s">
        <v>19</v>
      </c>
      <c r="Z5" s="108" t="s">
        <v>20</v>
      </c>
      <c r="AA5" s="109" t="s">
        <v>21</v>
      </c>
      <c r="AB5" s="110" t="s">
        <v>209</v>
      </c>
      <c r="AC5" s="110" t="s">
        <v>210</v>
      </c>
      <c r="AD5" s="111" t="s">
        <v>22</v>
      </c>
      <c r="AE5" s="112" t="s">
        <v>14</v>
      </c>
      <c r="AF5" s="112" t="s">
        <v>15</v>
      </c>
      <c r="AG5" s="112" t="s">
        <v>16</v>
      </c>
      <c r="AH5" s="112" t="s">
        <v>17</v>
      </c>
      <c r="AI5" s="112" t="s">
        <v>18</v>
      </c>
      <c r="AJ5" s="112" t="s">
        <v>19</v>
      </c>
      <c r="AK5" s="113" t="s">
        <v>20</v>
      </c>
      <c r="AL5" s="225" t="s">
        <v>528</v>
      </c>
      <c r="AM5" s="225" t="s">
        <v>20</v>
      </c>
      <c r="AN5" s="226" t="s">
        <v>528</v>
      </c>
      <c r="AO5" s="226" t="s">
        <v>20</v>
      </c>
      <c r="AP5" s="114" t="s">
        <v>198</v>
      </c>
      <c r="AQ5" s="115" t="s">
        <v>23</v>
      </c>
      <c r="AR5" s="115" t="s">
        <v>24</v>
      </c>
      <c r="AS5" s="115" t="s">
        <v>197</v>
      </c>
      <c r="AT5" s="116" t="s">
        <v>25</v>
      </c>
      <c r="AU5" s="117" t="s">
        <v>215</v>
      </c>
      <c r="AV5" s="118" t="s">
        <v>216</v>
      </c>
      <c r="AW5" s="119" t="s">
        <v>214</v>
      </c>
      <c r="AX5" s="119" t="s">
        <v>213</v>
      </c>
      <c r="AY5" s="120" t="s">
        <v>211</v>
      </c>
      <c r="AZ5" s="120" t="s">
        <v>212</v>
      </c>
      <c r="BA5" s="275"/>
      <c r="BB5" s="121" t="s">
        <v>27</v>
      </c>
      <c r="BC5" s="122" t="s">
        <v>28</v>
      </c>
      <c r="BD5" s="86"/>
      <c r="BE5" s="123" t="s">
        <v>217</v>
      </c>
      <c r="BF5" s="123" t="s">
        <v>218</v>
      </c>
      <c r="BG5" s="124" t="s">
        <v>235</v>
      </c>
      <c r="BH5" s="125" t="s">
        <v>14</v>
      </c>
      <c r="BI5" s="125" t="s">
        <v>15</v>
      </c>
      <c r="BJ5" s="125" t="s">
        <v>16</v>
      </c>
      <c r="BK5" s="125" t="s">
        <v>17</v>
      </c>
      <c r="BL5" s="125" t="s">
        <v>18</v>
      </c>
      <c r="BM5" s="125" t="s">
        <v>19</v>
      </c>
      <c r="BN5" s="125" t="s">
        <v>20</v>
      </c>
      <c r="BO5" s="125" t="s">
        <v>21</v>
      </c>
      <c r="BP5" s="126" t="s">
        <v>14</v>
      </c>
      <c r="BQ5" s="126" t="s">
        <v>15</v>
      </c>
      <c r="BR5" s="126" t="s">
        <v>16</v>
      </c>
      <c r="BS5" s="126" t="s">
        <v>17</v>
      </c>
      <c r="BT5" s="126" t="s">
        <v>18</v>
      </c>
      <c r="BU5" s="126" t="s">
        <v>19</v>
      </c>
      <c r="BV5" s="126" t="s">
        <v>20</v>
      </c>
      <c r="BW5" s="126" t="s">
        <v>21</v>
      </c>
      <c r="BX5" s="127" t="s">
        <v>14</v>
      </c>
      <c r="BY5" s="127" t="s">
        <v>15</v>
      </c>
      <c r="BZ5" s="127" t="s">
        <v>16</v>
      </c>
      <c r="CA5" s="127" t="s">
        <v>17</v>
      </c>
      <c r="CB5" s="127" t="s">
        <v>18</v>
      </c>
      <c r="CC5" s="127" t="s">
        <v>19</v>
      </c>
      <c r="CD5" s="127" t="s">
        <v>20</v>
      </c>
      <c r="CE5" s="127" t="s">
        <v>21</v>
      </c>
      <c r="CF5" s="128" t="s">
        <v>14</v>
      </c>
      <c r="CG5" s="128" t="s">
        <v>15</v>
      </c>
      <c r="CH5" s="128" t="s">
        <v>16</v>
      </c>
      <c r="CI5" s="128" t="s">
        <v>17</v>
      </c>
      <c r="CJ5" s="128" t="s">
        <v>18</v>
      </c>
      <c r="CK5" s="128" t="s">
        <v>19</v>
      </c>
      <c r="CL5" s="128" t="s">
        <v>20</v>
      </c>
      <c r="CM5" s="128" t="s">
        <v>21</v>
      </c>
    </row>
    <row r="6" spans="1:91" ht="18" x14ac:dyDescent="0.2">
      <c r="A6" s="73">
        <v>0</v>
      </c>
      <c r="B6" s="134"/>
      <c r="C6" s="135"/>
      <c r="D6" s="135"/>
      <c r="E6" s="143" t="s">
        <v>33</v>
      </c>
      <c r="F6" s="144" t="s">
        <v>30</v>
      </c>
      <c r="G6" s="145">
        <v>38.520000000000003</v>
      </c>
      <c r="H6" s="145">
        <v>275.87</v>
      </c>
      <c r="I6" s="145">
        <v>608.92999999999995</v>
      </c>
      <c r="J6" s="145">
        <v>26.01</v>
      </c>
      <c r="K6" s="145">
        <v>185.61</v>
      </c>
      <c r="L6" s="145">
        <v>409.55</v>
      </c>
      <c r="M6" s="145">
        <v>1.79</v>
      </c>
      <c r="N6" s="220">
        <v>-0.01</v>
      </c>
      <c r="O6" s="220">
        <v>0.06</v>
      </c>
      <c r="P6" s="220">
        <v>0</v>
      </c>
      <c r="Q6" s="136">
        <f>G6+J6+$M6+N6+O6+P6</f>
        <v>66.37</v>
      </c>
      <c r="R6" s="136">
        <f>H6+K6+$M6+N6+O6+P6</f>
        <v>463.32000000000005</v>
      </c>
      <c r="S6" s="136">
        <f>I6+L6+$M6+N6+O6+P6</f>
        <v>1020.3199999999999</v>
      </c>
      <c r="T6" s="147">
        <v>0</v>
      </c>
      <c r="U6" s="147">
        <v>7.8228999999999997</v>
      </c>
      <c r="V6" s="147">
        <v>7.1600999999999999</v>
      </c>
      <c r="W6" s="147">
        <v>7.1901999999999999</v>
      </c>
      <c r="X6" s="147">
        <v>5.3726000000000003</v>
      </c>
      <c r="Y6" s="147">
        <v>2.7214</v>
      </c>
      <c r="Z6" s="147">
        <v>1.3355999999999999</v>
      </c>
      <c r="AA6" s="147">
        <v>0.37159999999999999</v>
      </c>
      <c r="AB6" s="147">
        <v>3.39E-2</v>
      </c>
      <c r="AC6" s="147">
        <v>1.7100000000000001E-2</v>
      </c>
      <c r="AD6" s="145">
        <v>-26.13</v>
      </c>
      <c r="AE6" s="146">
        <f>0-11.5</f>
        <v>-11.5</v>
      </c>
      <c r="AF6" s="146">
        <f>4.62-11.5</f>
        <v>-6.88</v>
      </c>
      <c r="AG6" s="146">
        <f>2.73-11.5</f>
        <v>-8.77</v>
      </c>
      <c r="AH6" s="146">
        <f>2.21-11.5</f>
        <v>-9.2899999999999991</v>
      </c>
      <c r="AI6" s="146">
        <f>1.58-11.5</f>
        <v>-9.92</v>
      </c>
      <c r="AJ6" s="146">
        <v>0.66</v>
      </c>
      <c r="AK6" s="146">
        <v>0</v>
      </c>
      <c r="AL6" s="146">
        <v>0.222</v>
      </c>
      <c r="AM6" s="219">
        <v>0</v>
      </c>
      <c r="AN6" s="219">
        <v>0.47</v>
      </c>
      <c r="AO6" s="219">
        <v>0</v>
      </c>
      <c r="AP6" s="137">
        <f>AQ6+AR6+AS6</f>
        <v>0</v>
      </c>
      <c r="AQ6" s="146">
        <v>0</v>
      </c>
      <c r="AR6" s="146">
        <v>0</v>
      </c>
      <c r="AS6" s="146">
        <v>0</v>
      </c>
      <c r="AT6" s="148">
        <v>0</v>
      </c>
      <c r="AU6" s="148">
        <v>0</v>
      </c>
      <c r="AV6" s="148">
        <v>0</v>
      </c>
      <c r="AW6" s="149">
        <v>0</v>
      </c>
      <c r="AX6" s="149">
        <v>0</v>
      </c>
      <c r="AY6" s="149">
        <v>0.1186</v>
      </c>
      <c r="AZ6" s="149">
        <v>0.06</v>
      </c>
      <c r="BA6" s="150">
        <v>1.033655</v>
      </c>
      <c r="BB6" s="151"/>
      <c r="BC6" s="152"/>
      <c r="BD6" s="152"/>
      <c r="BE6" s="138">
        <f>SUM($AD6+Q6)</f>
        <v>40.240000000000009</v>
      </c>
      <c r="BF6" s="138">
        <f t="shared" ref="BE6:BG7" si="0">SUM($AD6+R6)</f>
        <v>437.19000000000005</v>
      </c>
      <c r="BG6" s="138">
        <f t="shared" si="0"/>
        <v>994.18999999999994</v>
      </c>
      <c r="BH6" s="139">
        <f t="shared" ref="BH6:BM7" si="1">T6+$AB6+AE6+$AN6+$AP6+$AT6+$AW6+$AY6</f>
        <v>-10.8775</v>
      </c>
      <c r="BI6" s="139">
        <f t="shared" si="1"/>
        <v>1.5653999999999999</v>
      </c>
      <c r="BJ6" s="139">
        <f t="shared" si="1"/>
        <v>-0.98739999999999961</v>
      </c>
      <c r="BK6" s="139">
        <f t="shared" si="1"/>
        <v>-1.4772999999999992</v>
      </c>
      <c r="BL6" s="139">
        <f t="shared" si="1"/>
        <v>-3.9249000000000001</v>
      </c>
      <c r="BM6" s="139">
        <f t="shared" si="1"/>
        <v>4.0038999999999998</v>
      </c>
      <c r="BN6" s="139">
        <f>Z6+$AC6+AK6+$AO6+$AP6+$AT6+$AX6+$AZ6</f>
        <v>1.4126999999999998</v>
      </c>
      <c r="BO6" s="139">
        <f>$AA6+$AC6+$AK6+$AO6+$AP6+$AT6+$AX6+$AZ6</f>
        <v>0.44869999999999999</v>
      </c>
      <c r="BP6" s="139">
        <f>$T6+$AB6+$AE6+$AL6+$AP6+$AT6+$AW6+$AY6</f>
        <v>-11.125500000000001</v>
      </c>
      <c r="BQ6" s="139">
        <f>$U6+$AB6+$AF6+$AL6+$AP6+$AT6+$AW6+$AY6</f>
        <v>1.3173999999999999</v>
      </c>
      <c r="BR6" s="139">
        <f>$V6+$AB6+$AG6+$AL6+$AP6+$AT6+$AW6+$AY6</f>
        <v>-1.2353999999999996</v>
      </c>
      <c r="BS6" s="139">
        <f>$W6+$AB6+$AH6+$AL6+$AP6+$AT6+$AW6+$AY6</f>
        <v>-1.7252999999999992</v>
      </c>
      <c r="BT6" s="139">
        <f>$X6+$AB6+$AI6+$AL6+$AP6+$AT6+$AW6+$AY6</f>
        <v>-4.1728999999999994</v>
      </c>
      <c r="BU6" s="139">
        <f>$Y6+$AB6+$AJ6+$AL6+$AP6+$AT6+$AW6+$AY6</f>
        <v>3.7559</v>
      </c>
      <c r="BV6" s="139">
        <f>$Z6+$AC6+$AK6+$AM6+$AP6+$AT6+$AX6+$AZ6</f>
        <v>1.4126999999999998</v>
      </c>
      <c r="BW6" s="139">
        <f>$AA6+$AC6+$AK6+$AM6+$AP6+$AT6+$AX6+$AZ6</f>
        <v>0.44869999999999999</v>
      </c>
      <c r="BX6" s="139">
        <f>$T6+$AB6+$AE6+$AN6+$AP6+$AU6+$AW6+$AY6</f>
        <v>-10.8775</v>
      </c>
      <c r="BY6" s="139">
        <f>$U6+$AB6+$AF6+$AN6+$AP6+$AU6+$AW6+$AY6</f>
        <v>1.5653999999999999</v>
      </c>
      <c r="BZ6" s="139">
        <f>$V6+$AB6+$AG6+$AL6+$AP6+$AU6+$AW6+$AY6</f>
        <v>-1.2353999999999996</v>
      </c>
      <c r="CA6" s="139">
        <f>$W6+$AB6+$AH6+$AL6+$AP6+$AU6+$AW6+$AY6</f>
        <v>-1.7252999999999992</v>
      </c>
      <c r="CB6" s="139">
        <f>$X6+$AB6+$AI6+$AN6+$AP6+$AU6+$AW6+$AY6</f>
        <v>-3.9249000000000001</v>
      </c>
      <c r="CC6" s="139">
        <f>$Y6+$AB6+$AJ6+$AN6+$AP6+$AU6+$AW6+$AY6</f>
        <v>4.0038999999999998</v>
      </c>
      <c r="CD6" s="139">
        <f>$Z6+$AC6+$AK6+$AO6+$AP6+$AV6+$AX6+$AZ6</f>
        <v>1.4126999999999998</v>
      </c>
      <c r="CE6" s="139">
        <f>$AA6+$AC6+$AO6+$AP6+$AV6+$AX6+$AZ6</f>
        <v>0.44869999999999999</v>
      </c>
      <c r="CF6" s="139">
        <f>$T6+$AB6+$AE6+$AL6+$AP6+$AU6+$AW6+$AY6</f>
        <v>-11.125500000000001</v>
      </c>
      <c r="CG6" s="139">
        <f>$U6+$AB6+$AF6+$AL6+$AP6+$AU6+$AW6+$AY6</f>
        <v>1.3173999999999999</v>
      </c>
      <c r="CH6" s="139">
        <f>$V6+$AB6+$AG6+$AL6+$AP6+$AU6+$AW6+$AY6</f>
        <v>-1.2353999999999996</v>
      </c>
      <c r="CI6" s="139">
        <f>$W6+$AB6+$AH6+$AL6+$AP6+$AU6+$AW6+$AY6</f>
        <v>-1.7252999999999992</v>
      </c>
      <c r="CJ6" s="139">
        <f>$X6+$AB6+$AI6+$AL6+$AP6+$AU6+$AW6+$AY6</f>
        <v>-4.1728999999999994</v>
      </c>
      <c r="CK6" s="139">
        <f>$Y6+$AB6+$AJ6+$AL6+$AP6+$AU6+$AW6+$AY6</f>
        <v>3.7559</v>
      </c>
      <c r="CL6" s="139">
        <f>$Z6+$AC6+$AK6+$AM6+$AP6+$AV6+$AX6+$AZ6</f>
        <v>1.4126999999999998</v>
      </c>
      <c r="CM6" s="140">
        <f>$AA6+$AC6+$AK6+$AM6+$AP6+$AV6+$AX6+$AZ6</f>
        <v>0.44869999999999999</v>
      </c>
    </row>
    <row r="7" spans="1:91" x14ac:dyDescent="0.2">
      <c r="A7" s="73">
        <v>0</v>
      </c>
      <c r="B7" s="141"/>
      <c r="C7" s="142"/>
      <c r="D7" s="142"/>
      <c r="E7" s="143" t="s">
        <v>29</v>
      </c>
      <c r="F7" s="144" t="s">
        <v>30</v>
      </c>
      <c r="G7" s="145">
        <v>31.97</v>
      </c>
      <c r="H7" s="145">
        <v>233.17</v>
      </c>
      <c r="I7" s="145">
        <v>503.56</v>
      </c>
      <c r="J7" s="145">
        <v>22.68</v>
      </c>
      <c r="K7" s="145">
        <v>164.71</v>
      </c>
      <c r="L7" s="145">
        <v>355.57</v>
      </c>
      <c r="M7" s="145">
        <v>1.79</v>
      </c>
      <c r="N7" s="145">
        <v>0</v>
      </c>
      <c r="O7" s="145">
        <v>0</v>
      </c>
      <c r="P7" s="145">
        <v>0</v>
      </c>
      <c r="Q7" s="136">
        <f>G7+J7+$M7+N7+O7+P7</f>
        <v>56.44</v>
      </c>
      <c r="R7" s="136">
        <f>H7+K7+$M7+N7+O7+P7</f>
        <v>399.67</v>
      </c>
      <c r="S7" s="136">
        <f>I7+L7+$M7+N7+O7+P7</f>
        <v>860.92</v>
      </c>
      <c r="T7" s="147">
        <v>0</v>
      </c>
      <c r="U7" s="147">
        <v>5.8571</v>
      </c>
      <c r="V7" s="147">
        <v>5.3608000000000002</v>
      </c>
      <c r="W7" s="147">
        <v>5.3834</v>
      </c>
      <c r="X7" s="147">
        <v>4.0225</v>
      </c>
      <c r="Y7" s="147">
        <v>2.0375999999999999</v>
      </c>
      <c r="Z7" s="147">
        <v>1</v>
      </c>
      <c r="AA7" s="147">
        <v>0.2782</v>
      </c>
      <c r="AB7" s="147">
        <v>3.39E-2</v>
      </c>
      <c r="AC7" s="147">
        <v>1.7100000000000001E-2</v>
      </c>
      <c r="AD7" s="145">
        <v>-26.13</v>
      </c>
      <c r="AE7" s="146">
        <f>0-11.5</f>
        <v>-11.5</v>
      </c>
      <c r="AF7" s="146">
        <f>4.62-11.5</f>
        <v>-6.88</v>
      </c>
      <c r="AG7" s="146">
        <f>2.73-11.5</f>
        <v>-8.77</v>
      </c>
      <c r="AH7" s="146">
        <f>2.21-11.5</f>
        <v>-9.2899999999999991</v>
      </c>
      <c r="AI7" s="146">
        <f>1.58-11.5</f>
        <v>-9.92</v>
      </c>
      <c r="AJ7" s="146">
        <v>0.66</v>
      </c>
      <c r="AK7" s="146">
        <v>0</v>
      </c>
      <c r="AL7" s="146">
        <v>0.222</v>
      </c>
      <c r="AM7" s="146">
        <v>0</v>
      </c>
      <c r="AN7" s="146">
        <v>0.47</v>
      </c>
      <c r="AO7" s="146">
        <v>0</v>
      </c>
      <c r="AP7" s="146">
        <f>AQ7+AR7+AS7</f>
        <v>0</v>
      </c>
      <c r="AQ7" s="146">
        <v>0</v>
      </c>
      <c r="AR7" s="146">
        <v>0</v>
      </c>
      <c r="AS7" s="146">
        <v>0</v>
      </c>
      <c r="AT7" s="148">
        <v>0</v>
      </c>
      <c r="AU7" s="148">
        <v>0</v>
      </c>
      <c r="AV7" s="148">
        <v>0</v>
      </c>
      <c r="AW7" s="149">
        <v>0</v>
      </c>
      <c r="AX7" s="149">
        <v>0</v>
      </c>
      <c r="AY7" s="149">
        <v>0.1186</v>
      </c>
      <c r="AZ7" s="149">
        <v>0.06</v>
      </c>
      <c r="BA7" s="150">
        <v>1.033655</v>
      </c>
      <c r="BB7" s="151">
        <v>38.97</v>
      </c>
      <c r="BC7" s="152">
        <v>38.801000000000002</v>
      </c>
      <c r="BD7" s="152"/>
      <c r="BE7" s="152">
        <f t="shared" si="0"/>
        <v>30.31</v>
      </c>
      <c r="BF7" s="152">
        <f t="shared" si="0"/>
        <v>373.54</v>
      </c>
      <c r="BG7" s="152">
        <f t="shared" si="0"/>
        <v>834.79</v>
      </c>
      <c r="BH7" s="139">
        <f t="shared" si="1"/>
        <v>-10.8775</v>
      </c>
      <c r="BI7" s="139">
        <f t="shared" si="1"/>
        <v>-0.40039999999999992</v>
      </c>
      <c r="BJ7" s="139">
        <f t="shared" si="1"/>
        <v>-2.7866999999999997</v>
      </c>
      <c r="BK7" s="139">
        <f t="shared" si="1"/>
        <v>-3.2840999999999996</v>
      </c>
      <c r="BL7" s="139">
        <f t="shared" si="1"/>
        <v>-5.2750000000000004</v>
      </c>
      <c r="BM7" s="139">
        <f t="shared" si="1"/>
        <v>3.3201000000000001</v>
      </c>
      <c r="BN7" s="139">
        <f>Z7+$AC7+AK7+$AO7+$AP7+$AT7+$AX7+$AZ7</f>
        <v>1.0770999999999999</v>
      </c>
      <c r="BO7" s="139">
        <f>$AA7+$AC7+$AK7+$AO7+$AP7+$AT7+$AX7+$AZ7</f>
        <v>0.3553</v>
      </c>
      <c r="BP7" s="153">
        <f>$T7+$AB7+$AE7+$AL7+$AP7+$AT7+$AW7+$AY7</f>
        <v>-11.125500000000001</v>
      </c>
      <c r="BQ7" s="153">
        <f>$U7+$AB7+$AF7+$AL7+$AP7+$AT7+$AW7+$AY7</f>
        <v>-0.64839999999999987</v>
      </c>
      <c r="BR7" s="153">
        <f>$V7+$AB7+$AG7+$AL7+$AP7+$AT7+$AW7+$AY7</f>
        <v>-3.0346999999999995</v>
      </c>
      <c r="BS7" s="153">
        <f>$W7+$AB7+$AH7+$AL7+$AP7+$AT7+$AW7+$AY7</f>
        <v>-3.5320999999999994</v>
      </c>
      <c r="BT7" s="153">
        <f>$X7+$AB7+$AI7+$AL7+$AP7+$AT7+$AW7+$AY7</f>
        <v>-5.5229999999999997</v>
      </c>
      <c r="BU7" s="153">
        <f>$Y7+$AB7+$AJ7+$AL7+$AP7+$AT7+$AW7+$AY7</f>
        <v>3.0720999999999998</v>
      </c>
      <c r="BV7" s="153">
        <f>$Z7+$AC7+$AK7+$AM7+$AP7+$AT7+$AX7+$AZ7</f>
        <v>1.0770999999999999</v>
      </c>
      <c r="BW7" s="139">
        <f>$AA7+$AC7+$AK7+$AM7+$AP7+$AT7+$AX7+$AZ7</f>
        <v>0.3553</v>
      </c>
      <c r="BX7" s="139">
        <f>$T7+$AB7+$AE7+$AN7+$AP7+$AU7+$AW7+$AY7</f>
        <v>-10.8775</v>
      </c>
      <c r="BY7" s="139">
        <f>$U7+$AB7+$AF7+$AN7+$AP7+$AU7+$AW7+$AY7</f>
        <v>-0.40039999999999992</v>
      </c>
      <c r="BZ7" s="139">
        <f>$V7+$AB7+$AG7+$AL7+$AP7+$AU7+$AW7+$AY7</f>
        <v>-3.0346999999999995</v>
      </c>
      <c r="CA7" s="139">
        <f>$W7+$AB7+$AH7+$AL7+$AP7+$AU7+$AW7+$AY7</f>
        <v>-3.5320999999999994</v>
      </c>
      <c r="CB7" s="139">
        <f>$X7+$AB7+$AI7+$AN7+$AP7+$AU7+$AW7+$AY7</f>
        <v>-5.2750000000000004</v>
      </c>
      <c r="CC7" s="139">
        <f>$Y7+$AB7+$AJ7+$AN7+$AP7+$AU7+$AW7+$AY7</f>
        <v>3.3201000000000001</v>
      </c>
      <c r="CD7" s="139">
        <f>$Z7+$AC7+$AK7+$AO7+$AP7+$AV7+$AX7+$AZ7</f>
        <v>1.0770999999999999</v>
      </c>
      <c r="CE7" s="139">
        <f>$AA7+$AC7+$AO7+$AP7+$AV7+$AX7+$AZ7</f>
        <v>0.3553</v>
      </c>
      <c r="CF7" s="139">
        <f>$T7+$AB7+$AE7+$AL7+$AP7+$AU7+$AW7+$AY7</f>
        <v>-11.125500000000001</v>
      </c>
      <c r="CG7" s="153">
        <f>$U7+$AB7+$AF7+$AL7+$AP7+$AU7+$AW7+$AY7</f>
        <v>-0.64839999999999987</v>
      </c>
      <c r="CH7" s="153">
        <f>$V7+$AB7+$AG7+$AL7+$AP7+$AU7+$AW7+$AY7</f>
        <v>-3.0346999999999995</v>
      </c>
      <c r="CI7" s="153">
        <f>$W7+$AB7+$AH7+$AL7+$AP7+$AU7+$AW7+$AY7</f>
        <v>-3.5320999999999994</v>
      </c>
      <c r="CJ7" s="153">
        <f>$X7+$AB7+$AI7+$AL7+$AP7+$AU7+$AW7+$AY7</f>
        <v>-5.5229999999999997</v>
      </c>
      <c r="CK7" s="153">
        <f>$Y7+$AB7+$AJ7+$AL7+$AP7+$AU7+$AW7+$AY7</f>
        <v>3.0720999999999998</v>
      </c>
      <c r="CL7" s="139">
        <f>$Z7+$AC7+$AK7+$AM7+$AP7+$AV7+$AX7+$AZ7</f>
        <v>1.0770999999999999</v>
      </c>
      <c r="CM7" s="140">
        <f>$AA7+$AC7+$AK7+$AM7+$AP7+$AV7+$AX7+$AZ7</f>
        <v>0.3553</v>
      </c>
    </row>
    <row r="8" spans="1:91" x14ac:dyDescent="0.2">
      <c r="A8" s="79">
        <f>A6+1</f>
        <v>1</v>
      </c>
      <c r="B8" s="154" t="s">
        <v>196</v>
      </c>
      <c r="C8" s="155" t="s">
        <v>195</v>
      </c>
      <c r="D8" s="155"/>
      <c r="E8" s="155" t="s">
        <v>29</v>
      </c>
      <c r="F8" s="156" t="s">
        <v>30</v>
      </c>
      <c r="G8" s="157">
        <f>IF(E8=$E$6,G$6,G$7)</f>
        <v>31.97</v>
      </c>
      <c r="H8" s="157"/>
      <c r="I8" s="157"/>
      <c r="J8" s="157">
        <f>IF(E8=$E$6,J$6,J$7)</f>
        <v>22.68</v>
      </c>
      <c r="K8" s="157"/>
      <c r="L8" s="157"/>
      <c r="M8" s="157">
        <f t="shared" ref="M8:M39" si="2">IF(E8=$E$6,M$6,M$7)</f>
        <v>1.79</v>
      </c>
      <c r="N8" s="157"/>
      <c r="O8" s="157"/>
      <c r="P8" s="157"/>
      <c r="Q8" s="157"/>
      <c r="R8" s="157"/>
      <c r="S8" s="157">
        <f>SUM(G8:M8)</f>
        <v>56.44</v>
      </c>
      <c r="T8" s="158">
        <f t="shared" ref="T8:T39" si="3">IF(E8=$E$6,T$6,T$7)</f>
        <v>0</v>
      </c>
      <c r="U8" s="158">
        <f t="shared" ref="U8:U39" si="4">IF(E8=$E$6,U$6,U$7)</f>
        <v>5.8571</v>
      </c>
      <c r="V8" s="158">
        <f t="shared" ref="V8:V39" si="5">IF(E8=$E$6,V$6,V$7)</f>
        <v>5.3608000000000002</v>
      </c>
      <c r="W8" s="158">
        <f t="shared" ref="W8:W39" si="6">IF(E8=$E$6,W$6,W$7)</f>
        <v>5.3834</v>
      </c>
      <c r="X8" s="158">
        <f t="shared" ref="X8:X39" si="7">IF(E8=$E$6,X$6,X$7)</f>
        <v>4.0225</v>
      </c>
      <c r="Y8" s="158">
        <f t="shared" ref="Y8:Y39" si="8">IF(E8=$E$6,Y$6,Y$7)</f>
        <v>2.0375999999999999</v>
      </c>
      <c r="Z8" s="158">
        <f t="shared" ref="Z8:Z39" si="9">IF(E8=$E$6,Z$6,Z$7)</f>
        <v>1</v>
      </c>
      <c r="AA8" s="158">
        <f t="shared" ref="AA8:AA39" si="10">IF(E8=$E$6,AA$6,AA$7)</f>
        <v>0.2782</v>
      </c>
      <c r="AB8" s="159">
        <f>AB$7</f>
        <v>3.39E-2</v>
      </c>
      <c r="AC8" s="159"/>
      <c r="AD8" s="157">
        <f t="shared" ref="AD8:AD39" si="11">$AD$6</f>
        <v>-26.13</v>
      </c>
      <c r="AE8" s="158">
        <f t="shared" ref="AE8:AK17" si="12">IF($E8=$E$6,AE$6,AE$7)</f>
        <v>-11.5</v>
      </c>
      <c r="AF8" s="158">
        <f t="shared" si="12"/>
        <v>-6.88</v>
      </c>
      <c r="AG8" s="158">
        <f t="shared" si="12"/>
        <v>-8.77</v>
      </c>
      <c r="AH8" s="158">
        <f t="shared" si="12"/>
        <v>-9.2899999999999991</v>
      </c>
      <c r="AI8" s="158">
        <f t="shared" si="12"/>
        <v>-9.92</v>
      </c>
      <c r="AJ8" s="158">
        <f t="shared" si="12"/>
        <v>0.66</v>
      </c>
      <c r="AK8" s="158">
        <f t="shared" si="12"/>
        <v>0</v>
      </c>
      <c r="AL8" s="158"/>
      <c r="AM8" s="158"/>
      <c r="AN8" s="158"/>
      <c r="AO8" s="158"/>
      <c r="AP8" s="158">
        <f>AQ8+AR8+AS8</f>
        <v>0</v>
      </c>
      <c r="AQ8" s="158">
        <f t="shared" ref="AQ8:AT27" si="13">IF($E8=$E$6,AQ$6,AQ$7)</f>
        <v>0</v>
      </c>
      <c r="AR8" s="158">
        <f t="shared" si="13"/>
        <v>0</v>
      </c>
      <c r="AS8" s="158">
        <f t="shared" si="13"/>
        <v>0</v>
      </c>
      <c r="AT8" s="158">
        <f t="shared" si="13"/>
        <v>0</v>
      </c>
      <c r="AU8" s="158"/>
      <c r="AV8" s="158">
        <f t="shared" ref="AV8:AV39" si="14">IF($E8=$E$6,AV$6,AV$7)</f>
        <v>0</v>
      </c>
      <c r="AW8" s="160" t="s">
        <v>224</v>
      </c>
      <c r="AX8" s="160">
        <f t="shared" ref="AX8:AX39" si="15">IF($E8=$E$6,AX$6,AX$7)</f>
        <v>0</v>
      </c>
      <c r="AY8" s="160"/>
      <c r="AZ8" s="160">
        <v>0.14019999999999999</v>
      </c>
      <c r="BA8" s="161"/>
      <c r="BB8" s="162"/>
      <c r="BC8" s="163"/>
      <c r="BD8" s="163"/>
      <c r="BE8" s="163"/>
      <c r="BF8" s="163"/>
      <c r="BG8" s="164" t="e">
        <f>$S8+#REF!+$AD8</f>
        <v>#REF!</v>
      </c>
      <c r="BH8" s="165">
        <f t="shared" ref="BH8:BN8" si="16">T8+$AB8+AE8+$AQ8+$AR8+$AS8+$AT8+$AX8+$AZ8</f>
        <v>-11.325900000000001</v>
      </c>
      <c r="BI8" s="165">
        <f t="shared" si="16"/>
        <v>-0.84879999999999989</v>
      </c>
      <c r="BJ8" s="165">
        <f t="shared" si="16"/>
        <v>-3.2350999999999992</v>
      </c>
      <c r="BK8" s="165">
        <f t="shared" si="16"/>
        <v>-3.732499999999999</v>
      </c>
      <c r="BL8" s="165">
        <f t="shared" si="16"/>
        <v>-5.7233999999999998</v>
      </c>
      <c r="BM8" s="165">
        <f t="shared" si="16"/>
        <v>2.8717000000000001</v>
      </c>
      <c r="BN8" s="165">
        <f t="shared" si="16"/>
        <v>1.1741000000000001</v>
      </c>
      <c r="BO8" s="165">
        <f>AA8+$AB8+AQ8+$AQ8+$AR8+$AS8+$AT8+$AX8+$AZ8</f>
        <v>0.45229999999999998</v>
      </c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>
        <f t="shared" ref="CF8:CL8" si="17">T8+$AB8+AE8+$AQ8+$AR8+$AS8+$AV8+$AX8+$AZ8</f>
        <v>-11.325900000000001</v>
      </c>
      <c r="CG8" s="165">
        <f t="shared" si="17"/>
        <v>-0.84879999999999989</v>
      </c>
      <c r="CH8" s="165">
        <f t="shared" si="17"/>
        <v>-3.2350999999999992</v>
      </c>
      <c r="CI8" s="165">
        <f t="shared" si="17"/>
        <v>-3.732499999999999</v>
      </c>
      <c r="CJ8" s="165">
        <f t="shared" si="17"/>
        <v>-5.7233999999999998</v>
      </c>
      <c r="CK8" s="165">
        <f t="shared" si="17"/>
        <v>2.8717000000000001</v>
      </c>
      <c r="CL8" s="165">
        <f t="shared" si="17"/>
        <v>1.1741000000000001</v>
      </c>
      <c r="CM8" s="166">
        <f>AA8+$AB8+AQ8+$AQ8+$AR8+$AS8+$AV8+$AX8+$AZ8</f>
        <v>0.45229999999999998</v>
      </c>
    </row>
    <row r="9" spans="1:91" ht="18" x14ac:dyDescent="0.2">
      <c r="A9" s="13">
        <f t="shared" ref="A9:A75" si="18">+A8+1</f>
        <v>2</v>
      </c>
      <c r="B9" s="167" t="s">
        <v>31</v>
      </c>
      <c r="C9" s="168" t="s">
        <v>32</v>
      </c>
      <c r="D9" s="168"/>
      <c r="E9" s="169" t="s">
        <v>33</v>
      </c>
      <c r="F9" s="170" t="s">
        <v>30</v>
      </c>
      <c r="G9" s="171">
        <f t="shared" ref="G9:L18" si="19">IF($E9=$E$6,G$6,G$7)</f>
        <v>38.520000000000003</v>
      </c>
      <c r="H9" s="171">
        <f t="shared" si="19"/>
        <v>275.87</v>
      </c>
      <c r="I9" s="171">
        <f t="shared" si="19"/>
        <v>608.92999999999995</v>
      </c>
      <c r="J9" s="171">
        <f t="shared" si="19"/>
        <v>26.01</v>
      </c>
      <c r="K9" s="171">
        <f t="shared" si="19"/>
        <v>185.61</v>
      </c>
      <c r="L9" s="171">
        <f t="shared" si="19"/>
        <v>409.55</v>
      </c>
      <c r="M9" s="171">
        <f t="shared" si="2"/>
        <v>1.79</v>
      </c>
      <c r="N9" s="171">
        <f>IF(E9=$E$6,N$6,N$7)</f>
        <v>-0.01</v>
      </c>
      <c r="O9" s="171">
        <f>IF(E9=$E$6,O$6,O$7)</f>
        <v>0.06</v>
      </c>
      <c r="P9" s="171">
        <f>IF(E9=$E$6,P$6,P$7)</f>
        <v>0</v>
      </c>
      <c r="Q9" s="172">
        <f t="shared" ref="Q9:Q41" si="20">SUM(G9+J9+$M9)</f>
        <v>66.320000000000007</v>
      </c>
      <c r="R9" s="172">
        <f t="shared" ref="R9:R41" si="21">SUM(H9+K9+$M9)</f>
        <v>463.27000000000004</v>
      </c>
      <c r="S9" s="172">
        <f t="shared" ref="S9:S41" si="22">SUM(I9+L9+$M9)</f>
        <v>1020.27</v>
      </c>
      <c r="T9" s="173">
        <f t="shared" si="3"/>
        <v>0</v>
      </c>
      <c r="U9" s="173">
        <f t="shared" si="4"/>
        <v>7.8228999999999997</v>
      </c>
      <c r="V9" s="173">
        <f t="shared" si="5"/>
        <v>7.1600999999999999</v>
      </c>
      <c r="W9" s="173">
        <f t="shared" si="6"/>
        <v>7.1901999999999999</v>
      </c>
      <c r="X9" s="173">
        <f t="shared" si="7"/>
        <v>5.3726000000000003</v>
      </c>
      <c r="Y9" s="173">
        <f t="shared" si="8"/>
        <v>2.7214</v>
      </c>
      <c r="Z9" s="173">
        <f t="shared" si="9"/>
        <v>1.3355999999999999</v>
      </c>
      <c r="AA9" s="173">
        <f t="shared" si="10"/>
        <v>0.37159999999999999</v>
      </c>
      <c r="AB9" s="174">
        <f t="shared" ref="AB9:AB40" si="23">IF(F9=$E$6,AB$6,AB$7)</f>
        <v>3.39E-2</v>
      </c>
      <c r="AC9" s="174">
        <f t="shared" ref="AC9:AC40" si="24">IF(G9=$E$6,AC$6,AC$7)</f>
        <v>1.7100000000000001E-2</v>
      </c>
      <c r="AD9" s="172">
        <f t="shared" si="11"/>
        <v>-26.13</v>
      </c>
      <c r="AE9" s="173">
        <f t="shared" si="12"/>
        <v>-11.5</v>
      </c>
      <c r="AF9" s="173">
        <f t="shared" si="12"/>
        <v>-6.88</v>
      </c>
      <c r="AG9" s="173">
        <f t="shared" si="12"/>
        <v>-8.77</v>
      </c>
      <c r="AH9" s="173">
        <f t="shared" si="12"/>
        <v>-9.2899999999999991</v>
      </c>
      <c r="AI9" s="173">
        <f t="shared" si="12"/>
        <v>-9.92</v>
      </c>
      <c r="AJ9" s="173">
        <f t="shared" si="12"/>
        <v>0.66</v>
      </c>
      <c r="AK9" s="173">
        <f t="shared" si="12"/>
        <v>0</v>
      </c>
      <c r="AL9" s="173">
        <f>IF($E9=$E$6,AL$6,AL$7)</f>
        <v>0.222</v>
      </c>
      <c r="AM9" s="173">
        <f t="shared" ref="AM9:AO24" si="25">IF($E9=$E$6,AM$6,AM$7)</f>
        <v>0</v>
      </c>
      <c r="AN9" s="173">
        <f t="shared" si="25"/>
        <v>0.47</v>
      </c>
      <c r="AO9" s="173">
        <f t="shared" si="25"/>
        <v>0</v>
      </c>
      <c r="AP9" s="173">
        <f>AQ9+AR9+AS9</f>
        <v>0</v>
      </c>
      <c r="AQ9" s="173">
        <f t="shared" si="13"/>
        <v>0</v>
      </c>
      <c r="AR9" s="173">
        <f t="shared" si="13"/>
        <v>0</v>
      </c>
      <c r="AS9" s="173">
        <f t="shared" si="13"/>
        <v>0</v>
      </c>
      <c r="AT9" s="173">
        <f t="shared" si="13"/>
        <v>0</v>
      </c>
      <c r="AU9" s="173">
        <f t="shared" ref="AU9:AU40" si="26">IF($E9=$E$6,AU$6,AU$7)</f>
        <v>0</v>
      </c>
      <c r="AV9" s="173">
        <f t="shared" si="14"/>
        <v>0</v>
      </c>
      <c r="AW9" s="175">
        <f t="shared" ref="AW9:AW40" si="27">IF($E9=$E$6,AW$6,AW$7)</f>
        <v>0</v>
      </c>
      <c r="AX9" s="175">
        <f t="shared" si="15"/>
        <v>0</v>
      </c>
      <c r="AY9" s="175">
        <f t="shared" ref="AY9:AZ12" si="28">IF($E9=$E$6,AY$6,AY$7)</f>
        <v>0.1186</v>
      </c>
      <c r="AZ9" s="176">
        <f t="shared" si="28"/>
        <v>0.06</v>
      </c>
      <c r="BA9" s="177">
        <v>0.96817600000000004</v>
      </c>
      <c r="BB9" s="178">
        <v>38.81</v>
      </c>
      <c r="BC9" s="179">
        <v>39.094999999999999</v>
      </c>
      <c r="BD9" s="179"/>
      <c r="BE9" s="180">
        <f t="shared" ref="BE9:BN18" si="29">IF($E9=$E$6,BE$6,BE$7)</f>
        <v>40.240000000000009</v>
      </c>
      <c r="BF9" s="180">
        <f t="shared" si="29"/>
        <v>437.19000000000005</v>
      </c>
      <c r="BG9" s="180">
        <f t="shared" si="29"/>
        <v>994.18999999999994</v>
      </c>
      <c r="BH9" s="173">
        <f t="shared" si="29"/>
        <v>-10.8775</v>
      </c>
      <c r="BI9" s="173">
        <f t="shared" si="29"/>
        <v>1.5653999999999999</v>
      </c>
      <c r="BJ9" s="173">
        <f t="shared" si="29"/>
        <v>-0.98739999999999961</v>
      </c>
      <c r="BK9" s="173">
        <f t="shared" si="29"/>
        <v>-1.4772999999999992</v>
      </c>
      <c r="BL9" s="173">
        <f t="shared" si="29"/>
        <v>-3.9249000000000001</v>
      </c>
      <c r="BM9" s="173">
        <f t="shared" si="29"/>
        <v>4.0038999999999998</v>
      </c>
      <c r="BN9" s="173">
        <f t="shared" si="29"/>
        <v>1.4126999999999998</v>
      </c>
      <c r="BO9" s="173">
        <f t="shared" ref="BO9:BX18" si="30">IF($E9=$E$6,BO$6,BO$7)</f>
        <v>0.44869999999999999</v>
      </c>
      <c r="BP9" s="173">
        <f t="shared" si="30"/>
        <v>-11.125500000000001</v>
      </c>
      <c r="BQ9" s="173">
        <f t="shared" si="30"/>
        <v>1.3173999999999999</v>
      </c>
      <c r="BR9" s="173">
        <f t="shared" si="30"/>
        <v>-1.2353999999999996</v>
      </c>
      <c r="BS9" s="173">
        <f t="shared" si="30"/>
        <v>-1.7252999999999992</v>
      </c>
      <c r="BT9" s="173">
        <f t="shared" si="30"/>
        <v>-4.1728999999999994</v>
      </c>
      <c r="BU9" s="173">
        <f t="shared" si="30"/>
        <v>3.7559</v>
      </c>
      <c r="BV9" s="173">
        <f t="shared" si="30"/>
        <v>1.4126999999999998</v>
      </c>
      <c r="BW9" s="173">
        <f t="shared" si="30"/>
        <v>0.44869999999999999</v>
      </c>
      <c r="BX9" s="173">
        <f t="shared" si="30"/>
        <v>-10.8775</v>
      </c>
      <c r="BY9" s="173">
        <f t="shared" ref="BY9:CM18" si="31">IF($E9=$E$6,BY$6,BY$7)</f>
        <v>1.5653999999999999</v>
      </c>
      <c r="BZ9" s="173">
        <f t="shared" si="31"/>
        <v>-1.2353999999999996</v>
      </c>
      <c r="CA9" s="173">
        <f t="shared" si="31"/>
        <v>-1.7252999999999992</v>
      </c>
      <c r="CB9" s="173">
        <f t="shared" si="31"/>
        <v>-3.9249000000000001</v>
      </c>
      <c r="CC9" s="173">
        <f t="shared" si="31"/>
        <v>4.0038999999999998</v>
      </c>
      <c r="CD9" s="173">
        <f t="shared" si="31"/>
        <v>1.4126999999999998</v>
      </c>
      <c r="CE9" s="173">
        <f t="shared" si="31"/>
        <v>0.44869999999999999</v>
      </c>
      <c r="CF9" s="173">
        <f t="shared" si="31"/>
        <v>-11.125500000000001</v>
      </c>
      <c r="CG9" s="173">
        <f t="shared" si="31"/>
        <v>1.3173999999999999</v>
      </c>
      <c r="CH9" s="173">
        <f t="shared" si="31"/>
        <v>-1.2353999999999996</v>
      </c>
      <c r="CI9" s="173">
        <f t="shared" si="31"/>
        <v>-1.7252999999999992</v>
      </c>
      <c r="CJ9" s="173">
        <f t="shared" si="31"/>
        <v>-4.1728999999999994</v>
      </c>
      <c r="CK9" s="173">
        <f t="shared" si="31"/>
        <v>3.7559</v>
      </c>
      <c r="CL9" s="173">
        <f t="shared" si="31"/>
        <v>1.4126999999999998</v>
      </c>
      <c r="CM9" s="181">
        <f t="shared" si="31"/>
        <v>0.44869999999999999</v>
      </c>
    </row>
    <row r="10" spans="1:91" x14ac:dyDescent="0.2">
      <c r="A10" s="13">
        <f t="shared" si="18"/>
        <v>3</v>
      </c>
      <c r="B10" s="182" t="s">
        <v>34</v>
      </c>
      <c r="C10" s="168" t="s">
        <v>35</v>
      </c>
      <c r="D10" s="168"/>
      <c r="E10" s="168" t="s">
        <v>29</v>
      </c>
      <c r="F10" s="170" t="s">
        <v>30</v>
      </c>
      <c r="G10" s="171">
        <f t="shared" si="19"/>
        <v>31.97</v>
      </c>
      <c r="H10" s="171">
        <f t="shared" si="19"/>
        <v>233.17</v>
      </c>
      <c r="I10" s="171">
        <f t="shared" si="19"/>
        <v>503.56</v>
      </c>
      <c r="J10" s="171">
        <f t="shared" si="19"/>
        <v>22.68</v>
      </c>
      <c r="K10" s="171">
        <f t="shared" si="19"/>
        <v>164.71</v>
      </c>
      <c r="L10" s="171">
        <f t="shared" si="19"/>
        <v>355.57</v>
      </c>
      <c r="M10" s="171">
        <f t="shared" si="2"/>
        <v>1.79</v>
      </c>
      <c r="N10" s="171">
        <f t="shared" ref="N10:N73" si="32">IF(E10=$E$6,N$6,N$7)</f>
        <v>0</v>
      </c>
      <c r="O10" s="171">
        <f t="shared" ref="O10:O73" si="33">IF(E10=$E$6,O$6,O$7)</f>
        <v>0</v>
      </c>
      <c r="P10" s="171">
        <f t="shared" ref="P10:P73" si="34">IF(E10=$E$6,P$6,P$7)</f>
        <v>0</v>
      </c>
      <c r="Q10" s="172">
        <f t="shared" si="20"/>
        <v>56.44</v>
      </c>
      <c r="R10" s="172">
        <f t="shared" si="21"/>
        <v>399.67</v>
      </c>
      <c r="S10" s="172">
        <f t="shared" si="22"/>
        <v>860.92</v>
      </c>
      <c r="T10" s="173">
        <f t="shared" si="3"/>
        <v>0</v>
      </c>
      <c r="U10" s="173">
        <f t="shared" si="4"/>
        <v>5.8571</v>
      </c>
      <c r="V10" s="173">
        <f t="shared" si="5"/>
        <v>5.3608000000000002</v>
      </c>
      <c r="W10" s="173">
        <f t="shared" si="6"/>
        <v>5.3834</v>
      </c>
      <c r="X10" s="173">
        <f t="shared" si="7"/>
        <v>4.0225</v>
      </c>
      <c r="Y10" s="173">
        <f t="shared" si="8"/>
        <v>2.0375999999999999</v>
      </c>
      <c r="Z10" s="173">
        <f t="shared" si="9"/>
        <v>1</v>
      </c>
      <c r="AA10" s="173">
        <f t="shared" si="10"/>
        <v>0.2782</v>
      </c>
      <c r="AB10" s="174">
        <f t="shared" si="23"/>
        <v>3.39E-2</v>
      </c>
      <c r="AC10" s="174">
        <f t="shared" si="24"/>
        <v>1.7100000000000001E-2</v>
      </c>
      <c r="AD10" s="172">
        <f t="shared" si="11"/>
        <v>-26.13</v>
      </c>
      <c r="AE10" s="173">
        <f t="shared" si="12"/>
        <v>-11.5</v>
      </c>
      <c r="AF10" s="173">
        <f t="shared" si="12"/>
        <v>-6.88</v>
      </c>
      <c r="AG10" s="173">
        <f t="shared" si="12"/>
        <v>-8.77</v>
      </c>
      <c r="AH10" s="173">
        <f t="shared" si="12"/>
        <v>-9.2899999999999991</v>
      </c>
      <c r="AI10" s="173">
        <f t="shared" si="12"/>
        <v>-9.92</v>
      </c>
      <c r="AJ10" s="173">
        <f t="shared" si="12"/>
        <v>0.66</v>
      </c>
      <c r="AK10" s="173">
        <f t="shared" si="12"/>
        <v>0</v>
      </c>
      <c r="AL10" s="173">
        <f t="shared" ref="AL10:AO40" si="35">IF($E10=$E$6,AL$6,AL$7)</f>
        <v>0.222</v>
      </c>
      <c r="AM10" s="173">
        <f t="shared" si="25"/>
        <v>0</v>
      </c>
      <c r="AN10" s="173">
        <f t="shared" si="25"/>
        <v>0.47</v>
      </c>
      <c r="AO10" s="173">
        <f t="shared" si="25"/>
        <v>0</v>
      </c>
      <c r="AP10" s="173">
        <f t="shared" ref="AP10:AP73" si="36">AQ10+AR10+AS10</f>
        <v>0</v>
      </c>
      <c r="AQ10" s="173">
        <f t="shared" si="13"/>
        <v>0</v>
      </c>
      <c r="AR10" s="173">
        <f t="shared" si="13"/>
        <v>0</v>
      </c>
      <c r="AS10" s="173">
        <f t="shared" si="13"/>
        <v>0</v>
      </c>
      <c r="AT10" s="183">
        <f t="shared" si="13"/>
        <v>0</v>
      </c>
      <c r="AU10" s="173">
        <f t="shared" si="26"/>
        <v>0</v>
      </c>
      <c r="AV10" s="183">
        <f t="shared" si="14"/>
        <v>0</v>
      </c>
      <c r="AW10" s="176">
        <f t="shared" si="27"/>
        <v>0</v>
      </c>
      <c r="AX10" s="176">
        <f t="shared" si="15"/>
        <v>0</v>
      </c>
      <c r="AY10" s="175">
        <f t="shared" si="28"/>
        <v>0.1186</v>
      </c>
      <c r="AZ10" s="176">
        <f t="shared" si="28"/>
        <v>0.06</v>
      </c>
      <c r="BA10" s="177">
        <v>1.0060290000000001</v>
      </c>
      <c r="BB10" s="178">
        <v>38.840000000000003</v>
      </c>
      <c r="BC10" s="179">
        <v>38.996000000000002</v>
      </c>
      <c r="BD10" s="179"/>
      <c r="BE10" s="180">
        <f t="shared" si="29"/>
        <v>30.31</v>
      </c>
      <c r="BF10" s="180">
        <f t="shared" si="29"/>
        <v>373.54</v>
      </c>
      <c r="BG10" s="180">
        <f t="shared" si="29"/>
        <v>834.79</v>
      </c>
      <c r="BH10" s="173">
        <f t="shared" si="29"/>
        <v>-10.8775</v>
      </c>
      <c r="BI10" s="173">
        <f t="shared" si="29"/>
        <v>-0.40039999999999992</v>
      </c>
      <c r="BJ10" s="173">
        <f t="shared" si="29"/>
        <v>-2.7866999999999997</v>
      </c>
      <c r="BK10" s="173">
        <f t="shared" si="29"/>
        <v>-3.2840999999999996</v>
      </c>
      <c r="BL10" s="173">
        <f t="shared" si="29"/>
        <v>-5.2750000000000004</v>
      </c>
      <c r="BM10" s="173">
        <f t="shared" si="29"/>
        <v>3.3201000000000001</v>
      </c>
      <c r="BN10" s="173">
        <f t="shared" si="29"/>
        <v>1.0770999999999999</v>
      </c>
      <c r="BO10" s="173">
        <f t="shared" si="30"/>
        <v>0.3553</v>
      </c>
      <c r="BP10" s="173">
        <f t="shared" si="30"/>
        <v>-11.125500000000001</v>
      </c>
      <c r="BQ10" s="173">
        <f t="shared" si="30"/>
        <v>-0.64839999999999987</v>
      </c>
      <c r="BR10" s="173">
        <f t="shared" si="30"/>
        <v>-3.0346999999999995</v>
      </c>
      <c r="BS10" s="173">
        <f t="shared" si="30"/>
        <v>-3.5320999999999994</v>
      </c>
      <c r="BT10" s="173">
        <f t="shared" si="30"/>
        <v>-5.5229999999999997</v>
      </c>
      <c r="BU10" s="173">
        <f t="shared" si="30"/>
        <v>3.0720999999999998</v>
      </c>
      <c r="BV10" s="173">
        <f t="shared" si="30"/>
        <v>1.0770999999999999</v>
      </c>
      <c r="BW10" s="173">
        <f t="shared" si="30"/>
        <v>0.3553</v>
      </c>
      <c r="BX10" s="173">
        <f t="shared" si="30"/>
        <v>-10.8775</v>
      </c>
      <c r="BY10" s="173">
        <f t="shared" si="31"/>
        <v>-0.40039999999999992</v>
      </c>
      <c r="BZ10" s="173">
        <f t="shared" si="31"/>
        <v>-3.0346999999999995</v>
      </c>
      <c r="CA10" s="173">
        <f t="shared" si="31"/>
        <v>-3.5320999999999994</v>
      </c>
      <c r="CB10" s="173">
        <f t="shared" si="31"/>
        <v>-5.2750000000000004</v>
      </c>
      <c r="CC10" s="173">
        <f t="shared" si="31"/>
        <v>3.3201000000000001</v>
      </c>
      <c r="CD10" s="173">
        <f t="shared" si="31"/>
        <v>1.0770999999999999</v>
      </c>
      <c r="CE10" s="173">
        <f t="shared" si="31"/>
        <v>0.3553</v>
      </c>
      <c r="CF10" s="173">
        <f t="shared" si="31"/>
        <v>-11.125500000000001</v>
      </c>
      <c r="CG10" s="173">
        <f t="shared" si="31"/>
        <v>-0.64839999999999987</v>
      </c>
      <c r="CH10" s="173">
        <f t="shared" si="31"/>
        <v>-3.0346999999999995</v>
      </c>
      <c r="CI10" s="173">
        <f t="shared" si="31"/>
        <v>-3.5320999999999994</v>
      </c>
      <c r="CJ10" s="173">
        <f t="shared" si="31"/>
        <v>-5.5229999999999997</v>
      </c>
      <c r="CK10" s="173">
        <f t="shared" si="31"/>
        <v>3.0720999999999998</v>
      </c>
      <c r="CL10" s="173">
        <f t="shared" si="31"/>
        <v>1.0770999999999999</v>
      </c>
      <c r="CM10" s="181">
        <f t="shared" si="31"/>
        <v>0.3553</v>
      </c>
    </row>
    <row r="11" spans="1:91" x14ac:dyDescent="0.2">
      <c r="A11" s="13">
        <f t="shared" si="18"/>
        <v>4</v>
      </c>
      <c r="B11" s="182" t="s">
        <v>36</v>
      </c>
      <c r="C11" s="168" t="s">
        <v>37</v>
      </c>
      <c r="D11" s="168"/>
      <c r="E11" s="168" t="s">
        <v>29</v>
      </c>
      <c r="F11" s="170" t="s">
        <v>30</v>
      </c>
      <c r="G11" s="171">
        <f t="shared" si="19"/>
        <v>31.97</v>
      </c>
      <c r="H11" s="171">
        <f t="shared" si="19"/>
        <v>233.17</v>
      </c>
      <c r="I11" s="171">
        <f t="shared" si="19"/>
        <v>503.56</v>
      </c>
      <c r="J11" s="171">
        <f t="shared" si="19"/>
        <v>22.68</v>
      </c>
      <c r="K11" s="171">
        <f t="shared" si="19"/>
        <v>164.71</v>
      </c>
      <c r="L11" s="171">
        <f t="shared" si="19"/>
        <v>355.57</v>
      </c>
      <c r="M11" s="171">
        <f t="shared" si="2"/>
        <v>1.79</v>
      </c>
      <c r="N11" s="171">
        <f t="shared" si="32"/>
        <v>0</v>
      </c>
      <c r="O11" s="171">
        <f t="shared" si="33"/>
        <v>0</v>
      </c>
      <c r="P11" s="171">
        <f t="shared" si="34"/>
        <v>0</v>
      </c>
      <c r="Q11" s="172">
        <f t="shared" si="20"/>
        <v>56.44</v>
      </c>
      <c r="R11" s="172">
        <f t="shared" si="21"/>
        <v>399.67</v>
      </c>
      <c r="S11" s="172">
        <f t="shared" si="22"/>
        <v>860.92</v>
      </c>
      <c r="T11" s="173">
        <f t="shared" si="3"/>
        <v>0</v>
      </c>
      <c r="U11" s="173">
        <f t="shared" si="4"/>
        <v>5.8571</v>
      </c>
      <c r="V11" s="173">
        <f t="shared" si="5"/>
        <v>5.3608000000000002</v>
      </c>
      <c r="W11" s="173">
        <f t="shared" si="6"/>
        <v>5.3834</v>
      </c>
      <c r="X11" s="173">
        <f t="shared" si="7"/>
        <v>4.0225</v>
      </c>
      <c r="Y11" s="173">
        <f t="shared" si="8"/>
        <v>2.0375999999999999</v>
      </c>
      <c r="Z11" s="173">
        <f t="shared" si="9"/>
        <v>1</v>
      </c>
      <c r="AA11" s="173">
        <f t="shared" si="10"/>
        <v>0.2782</v>
      </c>
      <c r="AB11" s="174">
        <f t="shared" si="23"/>
        <v>3.39E-2</v>
      </c>
      <c r="AC11" s="174">
        <f t="shared" si="24"/>
        <v>1.7100000000000001E-2</v>
      </c>
      <c r="AD11" s="172">
        <f t="shared" si="11"/>
        <v>-26.13</v>
      </c>
      <c r="AE11" s="173">
        <f t="shared" si="12"/>
        <v>-11.5</v>
      </c>
      <c r="AF11" s="173">
        <f t="shared" si="12"/>
        <v>-6.88</v>
      </c>
      <c r="AG11" s="173">
        <f t="shared" si="12"/>
        <v>-8.77</v>
      </c>
      <c r="AH11" s="173">
        <f t="shared" si="12"/>
        <v>-9.2899999999999991</v>
      </c>
      <c r="AI11" s="173">
        <f t="shared" si="12"/>
        <v>-9.92</v>
      </c>
      <c r="AJ11" s="173">
        <f t="shared" si="12"/>
        <v>0.66</v>
      </c>
      <c r="AK11" s="173">
        <f t="shared" si="12"/>
        <v>0</v>
      </c>
      <c r="AL11" s="173">
        <f t="shared" si="35"/>
        <v>0.222</v>
      </c>
      <c r="AM11" s="173">
        <f t="shared" si="25"/>
        <v>0</v>
      </c>
      <c r="AN11" s="173">
        <f t="shared" si="25"/>
        <v>0.47</v>
      </c>
      <c r="AO11" s="173">
        <f t="shared" si="25"/>
        <v>0</v>
      </c>
      <c r="AP11" s="173">
        <f t="shared" si="36"/>
        <v>0</v>
      </c>
      <c r="AQ11" s="173">
        <f t="shared" si="13"/>
        <v>0</v>
      </c>
      <c r="AR11" s="173">
        <f t="shared" si="13"/>
        <v>0</v>
      </c>
      <c r="AS11" s="173">
        <f t="shared" si="13"/>
        <v>0</v>
      </c>
      <c r="AT11" s="183">
        <f t="shared" si="13"/>
        <v>0</v>
      </c>
      <c r="AU11" s="173">
        <f t="shared" si="26"/>
        <v>0</v>
      </c>
      <c r="AV11" s="183">
        <f t="shared" si="14"/>
        <v>0</v>
      </c>
      <c r="AW11" s="176">
        <f t="shared" si="27"/>
        <v>0</v>
      </c>
      <c r="AX11" s="176">
        <f t="shared" si="15"/>
        <v>0</v>
      </c>
      <c r="AY11" s="175">
        <f t="shared" si="28"/>
        <v>0.1186</v>
      </c>
      <c r="AZ11" s="176">
        <f t="shared" si="28"/>
        <v>0.06</v>
      </c>
      <c r="BA11" s="177">
        <v>1.017908</v>
      </c>
      <c r="BB11" s="178">
        <v>38.700000000000003</v>
      </c>
      <c r="BC11" s="179">
        <v>38.883000000000003</v>
      </c>
      <c r="BD11" s="179"/>
      <c r="BE11" s="180">
        <f t="shared" si="29"/>
        <v>30.31</v>
      </c>
      <c r="BF11" s="180">
        <f t="shared" si="29"/>
        <v>373.54</v>
      </c>
      <c r="BG11" s="180">
        <f t="shared" si="29"/>
        <v>834.79</v>
      </c>
      <c r="BH11" s="173">
        <f t="shared" si="29"/>
        <v>-10.8775</v>
      </c>
      <c r="BI11" s="173">
        <f t="shared" si="29"/>
        <v>-0.40039999999999992</v>
      </c>
      <c r="BJ11" s="173">
        <f t="shared" si="29"/>
        <v>-2.7866999999999997</v>
      </c>
      <c r="BK11" s="173">
        <f t="shared" si="29"/>
        <v>-3.2840999999999996</v>
      </c>
      <c r="BL11" s="173">
        <f t="shared" si="29"/>
        <v>-5.2750000000000004</v>
      </c>
      <c r="BM11" s="173">
        <f t="shared" si="29"/>
        <v>3.3201000000000001</v>
      </c>
      <c r="BN11" s="173">
        <f t="shared" si="29"/>
        <v>1.0770999999999999</v>
      </c>
      <c r="BO11" s="173">
        <f t="shared" si="30"/>
        <v>0.3553</v>
      </c>
      <c r="BP11" s="173">
        <f t="shared" si="30"/>
        <v>-11.125500000000001</v>
      </c>
      <c r="BQ11" s="173">
        <f t="shared" si="30"/>
        <v>-0.64839999999999987</v>
      </c>
      <c r="BR11" s="173">
        <f t="shared" si="30"/>
        <v>-3.0346999999999995</v>
      </c>
      <c r="BS11" s="173">
        <f t="shared" si="30"/>
        <v>-3.5320999999999994</v>
      </c>
      <c r="BT11" s="173">
        <f t="shared" si="30"/>
        <v>-5.5229999999999997</v>
      </c>
      <c r="BU11" s="173">
        <f t="shared" si="30"/>
        <v>3.0720999999999998</v>
      </c>
      <c r="BV11" s="173">
        <f t="shared" si="30"/>
        <v>1.0770999999999999</v>
      </c>
      <c r="BW11" s="173">
        <f t="shared" si="30"/>
        <v>0.3553</v>
      </c>
      <c r="BX11" s="173">
        <f t="shared" si="30"/>
        <v>-10.8775</v>
      </c>
      <c r="BY11" s="173">
        <f t="shared" si="31"/>
        <v>-0.40039999999999992</v>
      </c>
      <c r="BZ11" s="173">
        <f t="shared" si="31"/>
        <v>-3.0346999999999995</v>
      </c>
      <c r="CA11" s="173">
        <f t="shared" si="31"/>
        <v>-3.5320999999999994</v>
      </c>
      <c r="CB11" s="173">
        <f t="shared" si="31"/>
        <v>-5.2750000000000004</v>
      </c>
      <c r="CC11" s="173">
        <f t="shared" si="31"/>
        <v>3.3201000000000001</v>
      </c>
      <c r="CD11" s="173">
        <f t="shared" si="31"/>
        <v>1.0770999999999999</v>
      </c>
      <c r="CE11" s="173">
        <f t="shared" si="31"/>
        <v>0.3553</v>
      </c>
      <c r="CF11" s="173">
        <f t="shared" si="31"/>
        <v>-11.125500000000001</v>
      </c>
      <c r="CG11" s="173">
        <f t="shared" si="31"/>
        <v>-0.64839999999999987</v>
      </c>
      <c r="CH11" s="173">
        <f t="shared" si="31"/>
        <v>-3.0346999999999995</v>
      </c>
      <c r="CI11" s="173">
        <f t="shared" si="31"/>
        <v>-3.5320999999999994</v>
      </c>
      <c r="CJ11" s="173">
        <f t="shared" si="31"/>
        <v>-5.5229999999999997</v>
      </c>
      <c r="CK11" s="173">
        <f t="shared" si="31"/>
        <v>3.0720999999999998</v>
      </c>
      <c r="CL11" s="173">
        <f t="shared" si="31"/>
        <v>1.0770999999999999</v>
      </c>
      <c r="CM11" s="181">
        <f t="shared" si="31"/>
        <v>0.3553</v>
      </c>
    </row>
    <row r="12" spans="1:91" x14ac:dyDescent="0.2">
      <c r="A12" s="13">
        <f t="shared" si="18"/>
        <v>5</v>
      </c>
      <c r="B12" s="182" t="s">
        <v>38</v>
      </c>
      <c r="C12" s="168" t="s">
        <v>39</v>
      </c>
      <c r="D12" s="168"/>
      <c r="E12" s="168" t="s">
        <v>29</v>
      </c>
      <c r="F12" s="170" t="s">
        <v>30</v>
      </c>
      <c r="G12" s="171">
        <f t="shared" si="19"/>
        <v>31.97</v>
      </c>
      <c r="H12" s="171">
        <f t="shared" si="19"/>
        <v>233.17</v>
      </c>
      <c r="I12" s="171">
        <f t="shared" si="19"/>
        <v>503.56</v>
      </c>
      <c r="J12" s="171">
        <f t="shared" si="19"/>
        <v>22.68</v>
      </c>
      <c r="K12" s="171">
        <f t="shared" si="19"/>
        <v>164.71</v>
      </c>
      <c r="L12" s="171">
        <f t="shared" si="19"/>
        <v>355.57</v>
      </c>
      <c r="M12" s="171">
        <f t="shared" si="2"/>
        <v>1.79</v>
      </c>
      <c r="N12" s="171">
        <f t="shared" si="32"/>
        <v>0</v>
      </c>
      <c r="O12" s="171">
        <f t="shared" si="33"/>
        <v>0</v>
      </c>
      <c r="P12" s="171">
        <f t="shared" si="34"/>
        <v>0</v>
      </c>
      <c r="Q12" s="172">
        <f t="shared" si="20"/>
        <v>56.44</v>
      </c>
      <c r="R12" s="172">
        <f t="shared" si="21"/>
        <v>399.67</v>
      </c>
      <c r="S12" s="172">
        <f t="shared" si="22"/>
        <v>860.92</v>
      </c>
      <c r="T12" s="173">
        <f t="shared" si="3"/>
        <v>0</v>
      </c>
      <c r="U12" s="173">
        <f t="shared" si="4"/>
        <v>5.8571</v>
      </c>
      <c r="V12" s="173">
        <f t="shared" si="5"/>
        <v>5.3608000000000002</v>
      </c>
      <c r="W12" s="173">
        <f t="shared" si="6"/>
        <v>5.3834</v>
      </c>
      <c r="X12" s="173">
        <f t="shared" si="7"/>
        <v>4.0225</v>
      </c>
      <c r="Y12" s="173">
        <f t="shared" si="8"/>
        <v>2.0375999999999999</v>
      </c>
      <c r="Z12" s="173">
        <f t="shared" si="9"/>
        <v>1</v>
      </c>
      <c r="AA12" s="173">
        <f t="shared" si="10"/>
        <v>0.2782</v>
      </c>
      <c r="AB12" s="174">
        <f t="shared" si="23"/>
        <v>3.39E-2</v>
      </c>
      <c r="AC12" s="174">
        <f t="shared" si="24"/>
        <v>1.7100000000000001E-2</v>
      </c>
      <c r="AD12" s="172">
        <f t="shared" si="11"/>
        <v>-26.13</v>
      </c>
      <c r="AE12" s="173">
        <f t="shared" si="12"/>
        <v>-11.5</v>
      </c>
      <c r="AF12" s="173">
        <f t="shared" si="12"/>
        <v>-6.88</v>
      </c>
      <c r="AG12" s="173">
        <f t="shared" si="12"/>
        <v>-8.77</v>
      </c>
      <c r="AH12" s="173">
        <f t="shared" si="12"/>
        <v>-9.2899999999999991</v>
      </c>
      <c r="AI12" s="173">
        <f t="shared" si="12"/>
        <v>-9.92</v>
      </c>
      <c r="AJ12" s="173">
        <f t="shared" si="12"/>
        <v>0.66</v>
      </c>
      <c r="AK12" s="173">
        <f t="shared" si="12"/>
        <v>0</v>
      </c>
      <c r="AL12" s="173">
        <f t="shared" si="35"/>
        <v>0.222</v>
      </c>
      <c r="AM12" s="173">
        <f t="shared" si="25"/>
        <v>0</v>
      </c>
      <c r="AN12" s="173">
        <f t="shared" si="25"/>
        <v>0.47</v>
      </c>
      <c r="AO12" s="173">
        <f t="shared" si="25"/>
        <v>0</v>
      </c>
      <c r="AP12" s="173">
        <f t="shared" si="36"/>
        <v>0</v>
      </c>
      <c r="AQ12" s="173">
        <f t="shared" si="13"/>
        <v>0</v>
      </c>
      <c r="AR12" s="173">
        <f t="shared" si="13"/>
        <v>0</v>
      </c>
      <c r="AS12" s="173">
        <f t="shared" si="13"/>
        <v>0</v>
      </c>
      <c r="AT12" s="183">
        <f t="shared" si="13"/>
        <v>0</v>
      </c>
      <c r="AU12" s="173">
        <f t="shared" si="26"/>
        <v>0</v>
      </c>
      <c r="AV12" s="183">
        <f t="shared" si="14"/>
        <v>0</v>
      </c>
      <c r="AW12" s="176">
        <f t="shared" si="27"/>
        <v>0</v>
      </c>
      <c r="AX12" s="176">
        <f t="shared" si="15"/>
        <v>0</v>
      </c>
      <c r="AY12" s="175">
        <f t="shared" si="28"/>
        <v>0.1186</v>
      </c>
      <c r="AZ12" s="176">
        <f t="shared" ref="AZ12:AZ43" si="37">IF($E12=$E$6,AZ$6,AZ$7)</f>
        <v>0.06</v>
      </c>
      <c r="BA12" s="177">
        <v>1.0062059999999999</v>
      </c>
      <c r="BB12" s="178">
        <v>38.69</v>
      </c>
      <c r="BC12" s="179">
        <v>38.887999999999998</v>
      </c>
      <c r="BD12" s="179"/>
      <c r="BE12" s="180">
        <f t="shared" si="29"/>
        <v>30.31</v>
      </c>
      <c r="BF12" s="180">
        <f t="shared" si="29"/>
        <v>373.54</v>
      </c>
      <c r="BG12" s="180">
        <f t="shared" si="29"/>
        <v>834.79</v>
      </c>
      <c r="BH12" s="173">
        <f t="shared" si="29"/>
        <v>-10.8775</v>
      </c>
      <c r="BI12" s="173">
        <f t="shared" si="29"/>
        <v>-0.40039999999999992</v>
      </c>
      <c r="BJ12" s="173">
        <f t="shared" si="29"/>
        <v>-2.7866999999999997</v>
      </c>
      <c r="BK12" s="173">
        <f t="shared" si="29"/>
        <v>-3.2840999999999996</v>
      </c>
      <c r="BL12" s="173">
        <f t="shared" si="29"/>
        <v>-5.2750000000000004</v>
      </c>
      <c r="BM12" s="173">
        <f t="shared" si="29"/>
        <v>3.3201000000000001</v>
      </c>
      <c r="BN12" s="173">
        <f t="shared" si="29"/>
        <v>1.0770999999999999</v>
      </c>
      <c r="BO12" s="173">
        <f t="shared" si="30"/>
        <v>0.3553</v>
      </c>
      <c r="BP12" s="173">
        <f t="shared" si="30"/>
        <v>-11.125500000000001</v>
      </c>
      <c r="BQ12" s="173">
        <f t="shared" si="30"/>
        <v>-0.64839999999999987</v>
      </c>
      <c r="BR12" s="173">
        <f t="shared" si="30"/>
        <v>-3.0346999999999995</v>
      </c>
      <c r="BS12" s="173">
        <f t="shared" si="30"/>
        <v>-3.5320999999999994</v>
      </c>
      <c r="BT12" s="173">
        <f t="shared" si="30"/>
        <v>-5.5229999999999997</v>
      </c>
      <c r="BU12" s="173">
        <f t="shared" si="30"/>
        <v>3.0720999999999998</v>
      </c>
      <c r="BV12" s="173">
        <f t="shared" si="30"/>
        <v>1.0770999999999999</v>
      </c>
      <c r="BW12" s="173">
        <f t="shared" si="30"/>
        <v>0.3553</v>
      </c>
      <c r="BX12" s="173">
        <f t="shared" si="30"/>
        <v>-10.8775</v>
      </c>
      <c r="BY12" s="173">
        <f t="shared" si="31"/>
        <v>-0.40039999999999992</v>
      </c>
      <c r="BZ12" s="173">
        <f t="shared" si="31"/>
        <v>-3.0346999999999995</v>
      </c>
      <c r="CA12" s="173">
        <f t="shared" si="31"/>
        <v>-3.5320999999999994</v>
      </c>
      <c r="CB12" s="173">
        <f t="shared" si="31"/>
        <v>-5.2750000000000004</v>
      </c>
      <c r="CC12" s="173">
        <f t="shared" si="31"/>
        <v>3.3201000000000001</v>
      </c>
      <c r="CD12" s="173">
        <f t="shared" si="31"/>
        <v>1.0770999999999999</v>
      </c>
      <c r="CE12" s="173">
        <f t="shared" si="31"/>
        <v>0.3553</v>
      </c>
      <c r="CF12" s="173">
        <f t="shared" si="31"/>
        <v>-11.125500000000001</v>
      </c>
      <c r="CG12" s="173">
        <f t="shared" si="31"/>
        <v>-0.64839999999999987</v>
      </c>
      <c r="CH12" s="173">
        <f t="shared" si="31"/>
        <v>-3.0346999999999995</v>
      </c>
      <c r="CI12" s="173">
        <f t="shared" si="31"/>
        <v>-3.5320999999999994</v>
      </c>
      <c r="CJ12" s="173">
        <f t="shared" si="31"/>
        <v>-5.5229999999999997</v>
      </c>
      <c r="CK12" s="173">
        <f t="shared" si="31"/>
        <v>3.0720999999999998</v>
      </c>
      <c r="CL12" s="173">
        <f t="shared" si="31"/>
        <v>1.0770999999999999</v>
      </c>
      <c r="CM12" s="181">
        <f t="shared" si="31"/>
        <v>0.3553</v>
      </c>
    </row>
    <row r="13" spans="1:91" x14ac:dyDescent="0.2">
      <c r="A13" s="13">
        <f t="shared" si="18"/>
        <v>6</v>
      </c>
      <c r="B13" s="182" t="s">
        <v>40</v>
      </c>
      <c r="C13" s="168" t="s">
        <v>41</v>
      </c>
      <c r="D13" s="168"/>
      <c r="E13" s="168" t="s">
        <v>29</v>
      </c>
      <c r="F13" s="170" t="s">
        <v>30</v>
      </c>
      <c r="G13" s="171">
        <f t="shared" si="19"/>
        <v>31.97</v>
      </c>
      <c r="H13" s="171">
        <f t="shared" si="19"/>
        <v>233.17</v>
      </c>
      <c r="I13" s="171">
        <f t="shared" si="19"/>
        <v>503.56</v>
      </c>
      <c r="J13" s="171">
        <f t="shared" si="19"/>
        <v>22.68</v>
      </c>
      <c r="K13" s="171">
        <f t="shared" si="19"/>
        <v>164.71</v>
      </c>
      <c r="L13" s="171">
        <f t="shared" si="19"/>
        <v>355.57</v>
      </c>
      <c r="M13" s="171">
        <f t="shared" si="2"/>
        <v>1.79</v>
      </c>
      <c r="N13" s="171">
        <f t="shared" si="32"/>
        <v>0</v>
      </c>
      <c r="O13" s="171">
        <f t="shared" si="33"/>
        <v>0</v>
      </c>
      <c r="P13" s="171">
        <f t="shared" si="34"/>
        <v>0</v>
      </c>
      <c r="Q13" s="172">
        <f t="shared" si="20"/>
        <v>56.44</v>
      </c>
      <c r="R13" s="172">
        <f t="shared" si="21"/>
        <v>399.67</v>
      </c>
      <c r="S13" s="172">
        <f t="shared" si="22"/>
        <v>860.92</v>
      </c>
      <c r="T13" s="173">
        <f t="shared" si="3"/>
        <v>0</v>
      </c>
      <c r="U13" s="173">
        <f t="shared" si="4"/>
        <v>5.8571</v>
      </c>
      <c r="V13" s="173">
        <f t="shared" si="5"/>
        <v>5.3608000000000002</v>
      </c>
      <c r="W13" s="173">
        <f t="shared" si="6"/>
        <v>5.3834</v>
      </c>
      <c r="X13" s="173">
        <f t="shared" si="7"/>
        <v>4.0225</v>
      </c>
      <c r="Y13" s="173">
        <f t="shared" si="8"/>
        <v>2.0375999999999999</v>
      </c>
      <c r="Z13" s="173">
        <f t="shared" si="9"/>
        <v>1</v>
      </c>
      <c r="AA13" s="173">
        <f t="shared" si="10"/>
        <v>0.2782</v>
      </c>
      <c r="AB13" s="174">
        <f t="shared" si="23"/>
        <v>3.39E-2</v>
      </c>
      <c r="AC13" s="174">
        <f t="shared" si="24"/>
        <v>1.7100000000000001E-2</v>
      </c>
      <c r="AD13" s="172">
        <f t="shared" si="11"/>
        <v>-26.13</v>
      </c>
      <c r="AE13" s="173">
        <f t="shared" si="12"/>
        <v>-11.5</v>
      </c>
      <c r="AF13" s="173">
        <f t="shared" si="12"/>
        <v>-6.88</v>
      </c>
      <c r="AG13" s="173">
        <f t="shared" si="12"/>
        <v>-8.77</v>
      </c>
      <c r="AH13" s="173">
        <f t="shared" si="12"/>
        <v>-9.2899999999999991</v>
      </c>
      <c r="AI13" s="173">
        <f t="shared" si="12"/>
        <v>-9.92</v>
      </c>
      <c r="AJ13" s="173">
        <f t="shared" si="12"/>
        <v>0.66</v>
      </c>
      <c r="AK13" s="173">
        <f t="shared" si="12"/>
        <v>0</v>
      </c>
      <c r="AL13" s="173">
        <f t="shared" si="35"/>
        <v>0.222</v>
      </c>
      <c r="AM13" s="173">
        <f t="shared" si="25"/>
        <v>0</v>
      </c>
      <c r="AN13" s="173">
        <f t="shared" si="25"/>
        <v>0.47</v>
      </c>
      <c r="AO13" s="173">
        <f t="shared" si="25"/>
        <v>0</v>
      </c>
      <c r="AP13" s="173">
        <f t="shared" si="36"/>
        <v>0</v>
      </c>
      <c r="AQ13" s="173">
        <f t="shared" si="13"/>
        <v>0</v>
      </c>
      <c r="AR13" s="173">
        <f t="shared" si="13"/>
        <v>0</v>
      </c>
      <c r="AS13" s="173">
        <f t="shared" si="13"/>
        <v>0</v>
      </c>
      <c r="AT13" s="183">
        <f t="shared" si="13"/>
        <v>0</v>
      </c>
      <c r="AU13" s="173">
        <f t="shared" si="26"/>
        <v>0</v>
      </c>
      <c r="AV13" s="183">
        <f t="shared" si="14"/>
        <v>0</v>
      </c>
      <c r="AW13" s="176">
        <f t="shared" si="27"/>
        <v>0</v>
      </c>
      <c r="AX13" s="176">
        <f t="shared" si="15"/>
        <v>0</v>
      </c>
      <c r="AY13" s="175">
        <f t="shared" ref="AY13:AY44" si="38">IF($E13=$E$6,AY$6,AY$7)</f>
        <v>0.1186</v>
      </c>
      <c r="AZ13" s="176">
        <f t="shared" si="37"/>
        <v>0.06</v>
      </c>
      <c r="BA13" s="177">
        <v>0.99960199999999999</v>
      </c>
      <c r="BB13" s="178">
        <v>38.700000000000003</v>
      </c>
      <c r="BC13" s="179">
        <v>38.880000000000003</v>
      </c>
      <c r="BD13" s="179"/>
      <c r="BE13" s="180">
        <f t="shared" si="29"/>
        <v>30.31</v>
      </c>
      <c r="BF13" s="180">
        <f t="shared" si="29"/>
        <v>373.54</v>
      </c>
      <c r="BG13" s="180">
        <f t="shared" si="29"/>
        <v>834.79</v>
      </c>
      <c r="BH13" s="173">
        <f t="shared" si="29"/>
        <v>-10.8775</v>
      </c>
      <c r="BI13" s="173">
        <f t="shared" si="29"/>
        <v>-0.40039999999999992</v>
      </c>
      <c r="BJ13" s="173">
        <f t="shared" si="29"/>
        <v>-2.7866999999999997</v>
      </c>
      <c r="BK13" s="173">
        <f t="shared" si="29"/>
        <v>-3.2840999999999996</v>
      </c>
      <c r="BL13" s="173">
        <f t="shared" si="29"/>
        <v>-5.2750000000000004</v>
      </c>
      <c r="BM13" s="173">
        <f t="shared" si="29"/>
        <v>3.3201000000000001</v>
      </c>
      <c r="BN13" s="173">
        <f t="shared" si="29"/>
        <v>1.0770999999999999</v>
      </c>
      <c r="BO13" s="173">
        <f t="shared" si="30"/>
        <v>0.3553</v>
      </c>
      <c r="BP13" s="173">
        <f t="shared" si="30"/>
        <v>-11.125500000000001</v>
      </c>
      <c r="BQ13" s="173">
        <f t="shared" si="30"/>
        <v>-0.64839999999999987</v>
      </c>
      <c r="BR13" s="173">
        <f t="shared" si="30"/>
        <v>-3.0346999999999995</v>
      </c>
      <c r="BS13" s="173">
        <f t="shared" si="30"/>
        <v>-3.5320999999999994</v>
      </c>
      <c r="BT13" s="173">
        <f t="shared" si="30"/>
        <v>-5.5229999999999997</v>
      </c>
      <c r="BU13" s="173">
        <f t="shared" si="30"/>
        <v>3.0720999999999998</v>
      </c>
      <c r="BV13" s="173">
        <f t="shared" si="30"/>
        <v>1.0770999999999999</v>
      </c>
      <c r="BW13" s="173">
        <f t="shared" si="30"/>
        <v>0.3553</v>
      </c>
      <c r="BX13" s="173">
        <f t="shared" si="30"/>
        <v>-10.8775</v>
      </c>
      <c r="BY13" s="173">
        <f t="shared" si="31"/>
        <v>-0.40039999999999992</v>
      </c>
      <c r="BZ13" s="173">
        <f t="shared" si="31"/>
        <v>-3.0346999999999995</v>
      </c>
      <c r="CA13" s="173">
        <f t="shared" si="31"/>
        <v>-3.5320999999999994</v>
      </c>
      <c r="CB13" s="173">
        <f t="shared" si="31"/>
        <v>-5.2750000000000004</v>
      </c>
      <c r="CC13" s="173">
        <f t="shared" si="31"/>
        <v>3.3201000000000001</v>
      </c>
      <c r="CD13" s="173">
        <f t="shared" si="31"/>
        <v>1.0770999999999999</v>
      </c>
      <c r="CE13" s="173">
        <f t="shared" si="31"/>
        <v>0.3553</v>
      </c>
      <c r="CF13" s="173">
        <f t="shared" si="31"/>
        <v>-11.125500000000001</v>
      </c>
      <c r="CG13" s="173">
        <f t="shared" si="31"/>
        <v>-0.64839999999999987</v>
      </c>
      <c r="CH13" s="173">
        <f t="shared" si="31"/>
        <v>-3.0346999999999995</v>
      </c>
      <c r="CI13" s="173">
        <f t="shared" si="31"/>
        <v>-3.5320999999999994</v>
      </c>
      <c r="CJ13" s="173">
        <f t="shared" si="31"/>
        <v>-5.5229999999999997</v>
      </c>
      <c r="CK13" s="173">
        <f t="shared" si="31"/>
        <v>3.0720999999999998</v>
      </c>
      <c r="CL13" s="173">
        <f t="shared" si="31"/>
        <v>1.0770999999999999</v>
      </c>
      <c r="CM13" s="181">
        <f t="shared" si="31"/>
        <v>0.3553</v>
      </c>
    </row>
    <row r="14" spans="1:91" x14ac:dyDescent="0.2">
      <c r="A14" s="13">
        <f t="shared" si="18"/>
        <v>7</v>
      </c>
      <c r="B14" s="182" t="s">
        <v>42</v>
      </c>
      <c r="C14" s="168" t="s">
        <v>43</v>
      </c>
      <c r="D14" s="168"/>
      <c r="E14" s="168" t="s">
        <v>29</v>
      </c>
      <c r="F14" s="170" t="s">
        <v>30</v>
      </c>
      <c r="G14" s="171">
        <f t="shared" si="19"/>
        <v>31.97</v>
      </c>
      <c r="H14" s="171">
        <f t="shared" si="19"/>
        <v>233.17</v>
      </c>
      <c r="I14" s="171">
        <f t="shared" si="19"/>
        <v>503.56</v>
      </c>
      <c r="J14" s="171">
        <f t="shared" si="19"/>
        <v>22.68</v>
      </c>
      <c r="K14" s="171">
        <f t="shared" si="19"/>
        <v>164.71</v>
      </c>
      <c r="L14" s="171">
        <f t="shared" si="19"/>
        <v>355.57</v>
      </c>
      <c r="M14" s="171">
        <f t="shared" si="2"/>
        <v>1.79</v>
      </c>
      <c r="N14" s="171">
        <f t="shared" si="32"/>
        <v>0</v>
      </c>
      <c r="O14" s="171">
        <f t="shared" si="33"/>
        <v>0</v>
      </c>
      <c r="P14" s="171">
        <f t="shared" si="34"/>
        <v>0</v>
      </c>
      <c r="Q14" s="172">
        <f t="shared" si="20"/>
        <v>56.44</v>
      </c>
      <c r="R14" s="172">
        <f t="shared" si="21"/>
        <v>399.67</v>
      </c>
      <c r="S14" s="172">
        <f t="shared" si="22"/>
        <v>860.92</v>
      </c>
      <c r="T14" s="173">
        <f t="shared" si="3"/>
        <v>0</v>
      </c>
      <c r="U14" s="173">
        <f t="shared" si="4"/>
        <v>5.8571</v>
      </c>
      <c r="V14" s="173">
        <f t="shared" si="5"/>
        <v>5.3608000000000002</v>
      </c>
      <c r="W14" s="173">
        <f t="shared" si="6"/>
        <v>5.3834</v>
      </c>
      <c r="X14" s="173">
        <f t="shared" si="7"/>
        <v>4.0225</v>
      </c>
      <c r="Y14" s="173">
        <f t="shared" si="8"/>
        <v>2.0375999999999999</v>
      </c>
      <c r="Z14" s="173">
        <f t="shared" si="9"/>
        <v>1</v>
      </c>
      <c r="AA14" s="173">
        <f t="shared" si="10"/>
        <v>0.2782</v>
      </c>
      <c r="AB14" s="174">
        <f t="shared" si="23"/>
        <v>3.39E-2</v>
      </c>
      <c r="AC14" s="174">
        <f t="shared" si="24"/>
        <v>1.7100000000000001E-2</v>
      </c>
      <c r="AD14" s="172">
        <f t="shared" si="11"/>
        <v>-26.13</v>
      </c>
      <c r="AE14" s="173">
        <f t="shared" si="12"/>
        <v>-11.5</v>
      </c>
      <c r="AF14" s="173">
        <f t="shared" si="12"/>
        <v>-6.88</v>
      </c>
      <c r="AG14" s="173">
        <f t="shared" si="12"/>
        <v>-8.77</v>
      </c>
      <c r="AH14" s="173">
        <f t="shared" si="12"/>
        <v>-9.2899999999999991</v>
      </c>
      <c r="AI14" s="173">
        <f t="shared" si="12"/>
        <v>-9.92</v>
      </c>
      <c r="AJ14" s="173">
        <f t="shared" si="12"/>
        <v>0.66</v>
      </c>
      <c r="AK14" s="173">
        <f t="shared" si="12"/>
        <v>0</v>
      </c>
      <c r="AL14" s="173">
        <f t="shared" si="35"/>
        <v>0.222</v>
      </c>
      <c r="AM14" s="173">
        <f t="shared" si="25"/>
        <v>0</v>
      </c>
      <c r="AN14" s="173">
        <f t="shared" si="25"/>
        <v>0.47</v>
      </c>
      <c r="AO14" s="173">
        <f t="shared" si="25"/>
        <v>0</v>
      </c>
      <c r="AP14" s="173">
        <f t="shared" si="36"/>
        <v>0</v>
      </c>
      <c r="AQ14" s="173">
        <f t="shared" si="13"/>
        <v>0</v>
      </c>
      <c r="AR14" s="173">
        <f t="shared" si="13"/>
        <v>0</v>
      </c>
      <c r="AS14" s="173">
        <f t="shared" si="13"/>
        <v>0</v>
      </c>
      <c r="AT14" s="183">
        <f t="shared" si="13"/>
        <v>0</v>
      </c>
      <c r="AU14" s="173">
        <f t="shared" si="26"/>
        <v>0</v>
      </c>
      <c r="AV14" s="183">
        <f t="shared" si="14"/>
        <v>0</v>
      </c>
      <c r="AW14" s="176">
        <f t="shared" si="27"/>
        <v>0</v>
      </c>
      <c r="AX14" s="176">
        <f t="shared" si="15"/>
        <v>0</v>
      </c>
      <c r="AY14" s="175">
        <f t="shared" si="38"/>
        <v>0.1186</v>
      </c>
      <c r="AZ14" s="176">
        <f t="shared" si="37"/>
        <v>0.06</v>
      </c>
      <c r="BA14" s="177">
        <v>1.0262309999999999</v>
      </c>
      <c r="BB14" s="178"/>
      <c r="BC14" s="179">
        <v>38.381999999999998</v>
      </c>
      <c r="BD14" s="179"/>
      <c r="BE14" s="180">
        <f t="shared" si="29"/>
        <v>30.31</v>
      </c>
      <c r="BF14" s="180">
        <f t="shared" si="29"/>
        <v>373.54</v>
      </c>
      <c r="BG14" s="180">
        <f t="shared" si="29"/>
        <v>834.79</v>
      </c>
      <c r="BH14" s="173">
        <f t="shared" si="29"/>
        <v>-10.8775</v>
      </c>
      <c r="BI14" s="173">
        <f t="shared" si="29"/>
        <v>-0.40039999999999992</v>
      </c>
      <c r="BJ14" s="173">
        <f t="shared" si="29"/>
        <v>-2.7866999999999997</v>
      </c>
      <c r="BK14" s="173">
        <f t="shared" si="29"/>
        <v>-3.2840999999999996</v>
      </c>
      <c r="BL14" s="173">
        <f t="shared" si="29"/>
        <v>-5.2750000000000004</v>
      </c>
      <c r="BM14" s="173">
        <f t="shared" si="29"/>
        <v>3.3201000000000001</v>
      </c>
      <c r="BN14" s="173">
        <f t="shared" si="29"/>
        <v>1.0770999999999999</v>
      </c>
      <c r="BO14" s="173">
        <f t="shared" si="30"/>
        <v>0.3553</v>
      </c>
      <c r="BP14" s="173">
        <f t="shared" si="30"/>
        <v>-11.125500000000001</v>
      </c>
      <c r="BQ14" s="173">
        <f t="shared" si="30"/>
        <v>-0.64839999999999987</v>
      </c>
      <c r="BR14" s="173">
        <f t="shared" si="30"/>
        <v>-3.0346999999999995</v>
      </c>
      <c r="BS14" s="173">
        <f t="shared" si="30"/>
        <v>-3.5320999999999994</v>
      </c>
      <c r="BT14" s="173">
        <f t="shared" si="30"/>
        <v>-5.5229999999999997</v>
      </c>
      <c r="BU14" s="173">
        <f t="shared" si="30"/>
        <v>3.0720999999999998</v>
      </c>
      <c r="BV14" s="173">
        <f t="shared" si="30"/>
        <v>1.0770999999999999</v>
      </c>
      <c r="BW14" s="173">
        <f t="shared" si="30"/>
        <v>0.3553</v>
      </c>
      <c r="BX14" s="173">
        <f t="shared" si="30"/>
        <v>-10.8775</v>
      </c>
      <c r="BY14" s="173">
        <f t="shared" si="31"/>
        <v>-0.40039999999999992</v>
      </c>
      <c r="BZ14" s="173">
        <f t="shared" si="31"/>
        <v>-3.0346999999999995</v>
      </c>
      <c r="CA14" s="173">
        <f t="shared" si="31"/>
        <v>-3.5320999999999994</v>
      </c>
      <c r="CB14" s="173">
        <f t="shared" si="31"/>
        <v>-5.2750000000000004</v>
      </c>
      <c r="CC14" s="173">
        <f t="shared" si="31"/>
        <v>3.3201000000000001</v>
      </c>
      <c r="CD14" s="173">
        <f t="shared" si="31"/>
        <v>1.0770999999999999</v>
      </c>
      <c r="CE14" s="173">
        <f t="shared" si="31"/>
        <v>0.3553</v>
      </c>
      <c r="CF14" s="173">
        <f t="shared" si="31"/>
        <v>-11.125500000000001</v>
      </c>
      <c r="CG14" s="173">
        <f t="shared" si="31"/>
        <v>-0.64839999999999987</v>
      </c>
      <c r="CH14" s="173">
        <f t="shared" si="31"/>
        <v>-3.0346999999999995</v>
      </c>
      <c r="CI14" s="173">
        <f t="shared" si="31"/>
        <v>-3.5320999999999994</v>
      </c>
      <c r="CJ14" s="173">
        <f t="shared" si="31"/>
        <v>-5.5229999999999997</v>
      </c>
      <c r="CK14" s="173">
        <f t="shared" si="31"/>
        <v>3.0720999999999998</v>
      </c>
      <c r="CL14" s="173">
        <f t="shared" si="31"/>
        <v>1.0770999999999999</v>
      </c>
      <c r="CM14" s="181">
        <f t="shared" si="31"/>
        <v>0.3553</v>
      </c>
    </row>
    <row r="15" spans="1:91" x14ac:dyDescent="0.2">
      <c r="A15" s="13">
        <f t="shared" si="18"/>
        <v>8</v>
      </c>
      <c r="B15" s="182" t="s">
        <v>44</v>
      </c>
      <c r="C15" s="168" t="s">
        <v>41</v>
      </c>
      <c r="D15" s="168"/>
      <c r="E15" s="168" t="s">
        <v>29</v>
      </c>
      <c r="F15" s="170" t="s">
        <v>30</v>
      </c>
      <c r="G15" s="171">
        <f t="shared" si="19"/>
        <v>31.97</v>
      </c>
      <c r="H15" s="171">
        <f t="shared" si="19"/>
        <v>233.17</v>
      </c>
      <c r="I15" s="171">
        <f t="shared" si="19"/>
        <v>503.56</v>
      </c>
      <c r="J15" s="171">
        <f t="shared" si="19"/>
        <v>22.68</v>
      </c>
      <c r="K15" s="171">
        <f t="shared" si="19"/>
        <v>164.71</v>
      </c>
      <c r="L15" s="171">
        <f t="shared" si="19"/>
        <v>355.57</v>
      </c>
      <c r="M15" s="171">
        <f t="shared" si="2"/>
        <v>1.79</v>
      </c>
      <c r="N15" s="171">
        <f t="shared" si="32"/>
        <v>0</v>
      </c>
      <c r="O15" s="171">
        <f t="shared" si="33"/>
        <v>0</v>
      </c>
      <c r="P15" s="171">
        <f t="shared" si="34"/>
        <v>0</v>
      </c>
      <c r="Q15" s="172">
        <f t="shared" si="20"/>
        <v>56.44</v>
      </c>
      <c r="R15" s="172">
        <f t="shared" si="21"/>
        <v>399.67</v>
      </c>
      <c r="S15" s="172">
        <f t="shared" si="22"/>
        <v>860.92</v>
      </c>
      <c r="T15" s="173">
        <f t="shared" si="3"/>
        <v>0</v>
      </c>
      <c r="U15" s="173">
        <f t="shared" si="4"/>
        <v>5.8571</v>
      </c>
      <c r="V15" s="173">
        <f t="shared" si="5"/>
        <v>5.3608000000000002</v>
      </c>
      <c r="W15" s="173">
        <f t="shared" si="6"/>
        <v>5.3834</v>
      </c>
      <c r="X15" s="173">
        <f t="shared" si="7"/>
        <v>4.0225</v>
      </c>
      <c r="Y15" s="173">
        <f t="shared" si="8"/>
        <v>2.0375999999999999</v>
      </c>
      <c r="Z15" s="173">
        <f t="shared" si="9"/>
        <v>1</v>
      </c>
      <c r="AA15" s="173">
        <f t="shared" si="10"/>
        <v>0.2782</v>
      </c>
      <c r="AB15" s="174">
        <f t="shared" si="23"/>
        <v>3.39E-2</v>
      </c>
      <c r="AC15" s="174">
        <f t="shared" si="24"/>
        <v>1.7100000000000001E-2</v>
      </c>
      <c r="AD15" s="172">
        <f t="shared" si="11"/>
        <v>-26.13</v>
      </c>
      <c r="AE15" s="173">
        <f t="shared" si="12"/>
        <v>-11.5</v>
      </c>
      <c r="AF15" s="173">
        <f t="shared" si="12"/>
        <v>-6.88</v>
      </c>
      <c r="AG15" s="173">
        <f t="shared" si="12"/>
        <v>-8.77</v>
      </c>
      <c r="AH15" s="173">
        <f t="shared" si="12"/>
        <v>-9.2899999999999991</v>
      </c>
      <c r="AI15" s="173">
        <f t="shared" si="12"/>
        <v>-9.92</v>
      </c>
      <c r="AJ15" s="173">
        <f t="shared" si="12"/>
        <v>0.66</v>
      </c>
      <c r="AK15" s="173">
        <f t="shared" si="12"/>
        <v>0</v>
      </c>
      <c r="AL15" s="173">
        <f t="shared" si="35"/>
        <v>0.222</v>
      </c>
      <c r="AM15" s="173">
        <f t="shared" si="25"/>
        <v>0</v>
      </c>
      <c r="AN15" s="173">
        <f t="shared" si="25"/>
        <v>0.47</v>
      </c>
      <c r="AO15" s="173">
        <f t="shared" si="25"/>
        <v>0</v>
      </c>
      <c r="AP15" s="173">
        <f t="shared" si="36"/>
        <v>0</v>
      </c>
      <c r="AQ15" s="173">
        <f t="shared" si="13"/>
        <v>0</v>
      </c>
      <c r="AR15" s="173">
        <f t="shared" si="13"/>
        <v>0</v>
      </c>
      <c r="AS15" s="173">
        <f t="shared" si="13"/>
        <v>0</v>
      </c>
      <c r="AT15" s="183">
        <f t="shared" si="13"/>
        <v>0</v>
      </c>
      <c r="AU15" s="173">
        <f t="shared" si="26"/>
        <v>0</v>
      </c>
      <c r="AV15" s="183">
        <f t="shared" si="14"/>
        <v>0</v>
      </c>
      <c r="AW15" s="176">
        <f t="shared" si="27"/>
        <v>0</v>
      </c>
      <c r="AX15" s="176">
        <f t="shared" si="15"/>
        <v>0</v>
      </c>
      <c r="AY15" s="175">
        <f t="shared" si="38"/>
        <v>0.1186</v>
      </c>
      <c r="AZ15" s="176">
        <f t="shared" si="37"/>
        <v>0.06</v>
      </c>
      <c r="BA15" s="177">
        <v>1.012607</v>
      </c>
      <c r="BB15" s="178">
        <v>38.700000000000003</v>
      </c>
      <c r="BC15" s="179">
        <f>$BB$13</f>
        <v>38.700000000000003</v>
      </c>
      <c r="BD15" s="179"/>
      <c r="BE15" s="180">
        <f t="shared" si="29"/>
        <v>30.31</v>
      </c>
      <c r="BF15" s="180">
        <f t="shared" si="29"/>
        <v>373.54</v>
      </c>
      <c r="BG15" s="180">
        <f t="shared" si="29"/>
        <v>834.79</v>
      </c>
      <c r="BH15" s="173">
        <f t="shared" si="29"/>
        <v>-10.8775</v>
      </c>
      <c r="BI15" s="173">
        <f t="shared" si="29"/>
        <v>-0.40039999999999992</v>
      </c>
      <c r="BJ15" s="173">
        <f t="shared" si="29"/>
        <v>-2.7866999999999997</v>
      </c>
      <c r="BK15" s="173">
        <f t="shared" si="29"/>
        <v>-3.2840999999999996</v>
      </c>
      <c r="BL15" s="173">
        <f t="shared" si="29"/>
        <v>-5.2750000000000004</v>
      </c>
      <c r="BM15" s="173">
        <f t="shared" si="29"/>
        <v>3.3201000000000001</v>
      </c>
      <c r="BN15" s="173">
        <f t="shared" si="29"/>
        <v>1.0770999999999999</v>
      </c>
      <c r="BO15" s="173">
        <f t="shared" si="30"/>
        <v>0.3553</v>
      </c>
      <c r="BP15" s="173">
        <f t="shared" si="30"/>
        <v>-11.125500000000001</v>
      </c>
      <c r="BQ15" s="173">
        <f t="shared" si="30"/>
        <v>-0.64839999999999987</v>
      </c>
      <c r="BR15" s="173">
        <f t="shared" si="30"/>
        <v>-3.0346999999999995</v>
      </c>
      <c r="BS15" s="173">
        <f t="shared" si="30"/>
        <v>-3.5320999999999994</v>
      </c>
      <c r="BT15" s="173">
        <f t="shared" si="30"/>
        <v>-5.5229999999999997</v>
      </c>
      <c r="BU15" s="173">
        <f t="shared" si="30"/>
        <v>3.0720999999999998</v>
      </c>
      <c r="BV15" s="173">
        <f t="shared" si="30"/>
        <v>1.0770999999999999</v>
      </c>
      <c r="BW15" s="173">
        <f t="shared" si="30"/>
        <v>0.3553</v>
      </c>
      <c r="BX15" s="173">
        <f t="shared" si="30"/>
        <v>-10.8775</v>
      </c>
      <c r="BY15" s="173">
        <f t="shared" si="31"/>
        <v>-0.40039999999999992</v>
      </c>
      <c r="BZ15" s="173">
        <f t="shared" si="31"/>
        <v>-3.0346999999999995</v>
      </c>
      <c r="CA15" s="173">
        <f t="shared" si="31"/>
        <v>-3.5320999999999994</v>
      </c>
      <c r="CB15" s="173">
        <f t="shared" si="31"/>
        <v>-5.2750000000000004</v>
      </c>
      <c r="CC15" s="173">
        <f t="shared" si="31"/>
        <v>3.3201000000000001</v>
      </c>
      <c r="CD15" s="173">
        <f t="shared" si="31"/>
        <v>1.0770999999999999</v>
      </c>
      <c r="CE15" s="173">
        <f t="shared" si="31"/>
        <v>0.3553</v>
      </c>
      <c r="CF15" s="173">
        <f t="shared" si="31"/>
        <v>-11.125500000000001</v>
      </c>
      <c r="CG15" s="173">
        <f t="shared" si="31"/>
        <v>-0.64839999999999987</v>
      </c>
      <c r="CH15" s="173">
        <f t="shared" si="31"/>
        <v>-3.0346999999999995</v>
      </c>
      <c r="CI15" s="173">
        <f t="shared" si="31"/>
        <v>-3.5320999999999994</v>
      </c>
      <c r="CJ15" s="173">
        <f t="shared" si="31"/>
        <v>-5.5229999999999997</v>
      </c>
      <c r="CK15" s="173">
        <f t="shared" si="31"/>
        <v>3.0720999999999998</v>
      </c>
      <c r="CL15" s="173">
        <f t="shared" si="31"/>
        <v>1.0770999999999999</v>
      </c>
      <c r="CM15" s="181">
        <f t="shared" si="31"/>
        <v>0.3553</v>
      </c>
    </row>
    <row r="16" spans="1:91" x14ac:dyDescent="0.2">
      <c r="A16" s="13">
        <f t="shared" si="18"/>
        <v>9</v>
      </c>
      <c r="B16" s="182" t="s">
        <v>45</v>
      </c>
      <c r="C16" s="168" t="s">
        <v>46</v>
      </c>
      <c r="D16" s="168"/>
      <c r="E16" s="168" t="s">
        <v>29</v>
      </c>
      <c r="F16" s="170" t="s">
        <v>30</v>
      </c>
      <c r="G16" s="171">
        <f t="shared" si="19"/>
        <v>31.97</v>
      </c>
      <c r="H16" s="171">
        <f t="shared" si="19"/>
        <v>233.17</v>
      </c>
      <c r="I16" s="171">
        <f t="shared" si="19"/>
        <v>503.56</v>
      </c>
      <c r="J16" s="171">
        <f t="shared" si="19"/>
        <v>22.68</v>
      </c>
      <c r="K16" s="171">
        <f t="shared" si="19"/>
        <v>164.71</v>
      </c>
      <c r="L16" s="171">
        <f t="shared" si="19"/>
        <v>355.57</v>
      </c>
      <c r="M16" s="171">
        <f t="shared" si="2"/>
        <v>1.79</v>
      </c>
      <c r="N16" s="171">
        <f t="shared" si="32"/>
        <v>0</v>
      </c>
      <c r="O16" s="171">
        <f t="shared" si="33"/>
        <v>0</v>
      </c>
      <c r="P16" s="171">
        <f t="shared" si="34"/>
        <v>0</v>
      </c>
      <c r="Q16" s="172">
        <f t="shared" si="20"/>
        <v>56.44</v>
      </c>
      <c r="R16" s="172">
        <f t="shared" si="21"/>
        <v>399.67</v>
      </c>
      <c r="S16" s="172">
        <f t="shared" si="22"/>
        <v>860.92</v>
      </c>
      <c r="T16" s="173">
        <f t="shared" si="3"/>
        <v>0</v>
      </c>
      <c r="U16" s="173">
        <f t="shared" si="4"/>
        <v>5.8571</v>
      </c>
      <c r="V16" s="173">
        <f t="shared" si="5"/>
        <v>5.3608000000000002</v>
      </c>
      <c r="W16" s="173">
        <f t="shared" si="6"/>
        <v>5.3834</v>
      </c>
      <c r="X16" s="173">
        <f t="shared" si="7"/>
        <v>4.0225</v>
      </c>
      <c r="Y16" s="173">
        <f t="shared" si="8"/>
        <v>2.0375999999999999</v>
      </c>
      <c r="Z16" s="173">
        <f t="shared" si="9"/>
        <v>1</v>
      </c>
      <c r="AA16" s="173">
        <f t="shared" si="10"/>
        <v>0.2782</v>
      </c>
      <c r="AB16" s="174">
        <f t="shared" si="23"/>
        <v>3.39E-2</v>
      </c>
      <c r="AC16" s="174">
        <f t="shared" si="24"/>
        <v>1.7100000000000001E-2</v>
      </c>
      <c r="AD16" s="172">
        <f t="shared" si="11"/>
        <v>-26.13</v>
      </c>
      <c r="AE16" s="173">
        <f t="shared" si="12"/>
        <v>-11.5</v>
      </c>
      <c r="AF16" s="173">
        <f t="shared" si="12"/>
        <v>-6.88</v>
      </c>
      <c r="AG16" s="173">
        <f t="shared" si="12"/>
        <v>-8.77</v>
      </c>
      <c r="AH16" s="173">
        <f t="shared" si="12"/>
        <v>-9.2899999999999991</v>
      </c>
      <c r="AI16" s="173">
        <f t="shared" si="12"/>
        <v>-9.92</v>
      </c>
      <c r="AJ16" s="173">
        <f t="shared" si="12"/>
        <v>0.66</v>
      </c>
      <c r="AK16" s="173">
        <f t="shared" si="12"/>
        <v>0</v>
      </c>
      <c r="AL16" s="173">
        <f t="shared" si="35"/>
        <v>0.222</v>
      </c>
      <c r="AM16" s="173">
        <f t="shared" si="25"/>
        <v>0</v>
      </c>
      <c r="AN16" s="173">
        <f t="shared" si="25"/>
        <v>0.47</v>
      </c>
      <c r="AO16" s="173">
        <f t="shared" si="25"/>
        <v>0</v>
      </c>
      <c r="AP16" s="173">
        <f t="shared" si="36"/>
        <v>0</v>
      </c>
      <c r="AQ16" s="173">
        <f t="shared" si="13"/>
        <v>0</v>
      </c>
      <c r="AR16" s="173">
        <f t="shared" si="13"/>
        <v>0</v>
      </c>
      <c r="AS16" s="173">
        <f t="shared" si="13"/>
        <v>0</v>
      </c>
      <c r="AT16" s="183">
        <f t="shared" si="13"/>
        <v>0</v>
      </c>
      <c r="AU16" s="173">
        <f t="shared" si="26"/>
        <v>0</v>
      </c>
      <c r="AV16" s="183">
        <f t="shared" si="14"/>
        <v>0</v>
      </c>
      <c r="AW16" s="176">
        <f t="shared" si="27"/>
        <v>0</v>
      </c>
      <c r="AX16" s="176">
        <f t="shared" si="15"/>
        <v>0</v>
      </c>
      <c r="AY16" s="175">
        <f t="shared" si="38"/>
        <v>0.1186</v>
      </c>
      <c r="AZ16" s="176">
        <f t="shared" si="37"/>
        <v>0.06</v>
      </c>
      <c r="BA16" s="177">
        <v>1.0336970000000001</v>
      </c>
      <c r="BB16" s="178">
        <v>38.97</v>
      </c>
      <c r="BC16" s="179">
        <v>38.895000000000003</v>
      </c>
      <c r="BD16" s="179"/>
      <c r="BE16" s="180">
        <f t="shared" si="29"/>
        <v>30.31</v>
      </c>
      <c r="BF16" s="180">
        <f t="shared" si="29"/>
        <v>373.54</v>
      </c>
      <c r="BG16" s="180">
        <f t="shared" si="29"/>
        <v>834.79</v>
      </c>
      <c r="BH16" s="173">
        <f t="shared" si="29"/>
        <v>-10.8775</v>
      </c>
      <c r="BI16" s="173">
        <f t="shared" si="29"/>
        <v>-0.40039999999999992</v>
      </c>
      <c r="BJ16" s="173">
        <f t="shared" si="29"/>
        <v>-2.7866999999999997</v>
      </c>
      <c r="BK16" s="173">
        <f t="shared" si="29"/>
        <v>-3.2840999999999996</v>
      </c>
      <c r="BL16" s="173">
        <f t="shared" si="29"/>
        <v>-5.2750000000000004</v>
      </c>
      <c r="BM16" s="173">
        <f t="shared" si="29"/>
        <v>3.3201000000000001</v>
      </c>
      <c r="BN16" s="173">
        <f t="shared" si="29"/>
        <v>1.0770999999999999</v>
      </c>
      <c r="BO16" s="173">
        <f t="shared" si="30"/>
        <v>0.3553</v>
      </c>
      <c r="BP16" s="173">
        <f t="shared" si="30"/>
        <v>-11.125500000000001</v>
      </c>
      <c r="BQ16" s="173">
        <f t="shared" si="30"/>
        <v>-0.64839999999999987</v>
      </c>
      <c r="BR16" s="173">
        <f t="shared" si="30"/>
        <v>-3.0346999999999995</v>
      </c>
      <c r="BS16" s="173">
        <f t="shared" si="30"/>
        <v>-3.5320999999999994</v>
      </c>
      <c r="BT16" s="173">
        <f t="shared" si="30"/>
        <v>-5.5229999999999997</v>
      </c>
      <c r="BU16" s="173">
        <f t="shared" si="30"/>
        <v>3.0720999999999998</v>
      </c>
      <c r="BV16" s="173">
        <f t="shared" si="30"/>
        <v>1.0770999999999999</v>
      </c>
      <c r="BW16" s="173">
        <f t="shared" si="30"/>
        <v>0.3553</v>
      </c>
      <c r="BX16" s="173">
        <f t="shared" si="30"/>
        <v>-10.8775</v>
      </c>
      <c r="BY16" s="173">
        <f t="shared" si="31"/>
        <v>-0.40039999999999992</v>
      </c>
      <c r="BZ16" s="173">
        <f t="shared" si="31"/>
        <v>-3.0346999999999995</v>
      </c>
      <c r="CA16" s="173">
        <f t="shared" si="31"/>
        <v>-3.5320999999999994</v>
      </c>
      <c r="CB16" s="173">
        <f t="shared" si="31"/>
        <v>-5.2750000000000004</v>
      </c>
      <c r="CC16" s="173">
        <f t="shared" si="31"/>
        <v>3.3201000000000001</v>
      </c>
      <c r="CD16" s="173">
        <f t="shared" si="31"/>
        <v>1.0770999999999999</v>
      </c>
      <c r="CE16" s="173">
        <f t="shared" si="31"/>
        <v>0.3553</v>
      </c>
      <c r="CF16" s="173">
        <f t="shared" si="31"/>
        <v>-11.125500000000001</v>
      </c>
      <c r="CG16" s="173">
        <f t="shared" si="31"/>
        <v>-0.64839999999999987</v>
      </c>
      <c r="CH16" s="173">
        <f t="shared" si="31"/>
        <v>-3.0346999999999995</v>
      </c>
      <c r="CI16" s="173">
        <f t="shared" si="31"/>
        <v>-3.5320999999999994</v>
      </c>
      <c r="CJ16" s="173">
        <f t="shared" si="31"/>
        <v>-5.5229999999999997</v>
      </c>
      <c r="CK16" s="173">
        <f t="shared" si="31"/>
        <v>3.0720999999999998</v>
      </c>
      <c r="CL16" s="173">
        <f t="shared" si="31"/>
        <v>1.0770999999999999</v>
      </c>
      <c r="CM16" s="181">
        <f t="shared" si="31"/>
        <v>0.3553</v>
      </c>
    </row>
    <row r="17" spans="1:91" x14ac:dyDescent="0.2">
      <c r="A17" s="13">
        <f t="shared" si="18"/>
        <v>10</v>
      </c>
      <c r="B17" s="182" t="s">
        <v>47</v>
      </c>
      <c r="C17" s="168" t="s">
        <v>48</v>
      </c>
      <c r="D17" s="168"/>
      <c r="E17" s="168" t="s">
        <v>29</v>
      </c>
      <c r="F17" s="170" t="s">
        <v>30</v>
      </c>
      <c r="G17" s="171">
        <f t="shared" si="19"/>
        <v>31.97</v>
      </c>
      <c r="H17" s="171">
        <f t="shared" si="19"/>
        <v>233.17</v>
      </c>
      <c r="I17" s="171">
        <f t="shared" si="19"/>
        <v>503.56</v>
      </c>
      <c r="J17" s="171">
        <f t="shared" si="19"/>
        <v>22.68</v>
      </c>
      <c r="K17" s="171">
        <f t="shared" si="19"/>
        <v>164.71</v>
      </c>
      <c r="L17" s="171">
        <f t="shared" si="19"/>
        <v>355.57</v>
      </c>
      <c r="M17" s="171">
        <f t="shared" si="2"/>
        <v>1.79</v>
      </c>
      <c r="N17" s="171">
        <f t="shared" si="32"/>
        <v>0</v>
      </c>
      <c r="O17" s="171">
        <f t="shared" si="33"/>
        <v>0</v>
      </c>
      <c r="P17" s="171">
        <f t="shared" si="34"/>
        <v>0</v>
      </c>
      <c r="Q17" s="172">
        <f t="shared" si="20"/>
        <v>56.44</v>
      </c>
      <c r="R17" s="172">
        <f t="shared" si="21"/>
        <v>399.67</v>
      </c>
      <c r="S17" s="172">
        <f t="shared" si="22"/>
        <v>860.92</v>
      </c>
      <c r="T17" s="173">
        <f t="shared" si="3"/>
        <v>0</v>
      </c>
      <c r="U17" s="173">
        <f t="shared" si="4"/>
        <v>5.8571</v>
      </c>
      <c r="V17" s="173">
        <f t="shared" si="5"/>
        <v>5.3608000000000002</v>
      </c>
      <c r="W17" s="173">
        <f t="shared" si="6"/>
        <v>5.3834</v>
      </c>
      <c r="X17" s="173">
        <f t="shared" si="7"/>
        <v>4.0225</v>
      </c>
      <c r="Y17" s="173">
        <f t="shared" si="8"/>
        <v>2.0375999999999999</v>
      </c>
      <c r="Z17" s="173">
        <f t="shared" si="9"/>
        <v>1</v>
      </c>
      <c r="AA17" s="173">
        <f t="shared" si="10"/>
        <v>0.2782</v>
      </c>
      <c r="AB17" s="174">
        <f t="shared" si="23"/>
        <v>3.39E-2</v>
      </c>
      <c r="AC17" s="174">
        <f t="shared" si="24"/>
        <v>1.7100000000000001E-2</v>
      </c>
      <c r="AD17" s="172">
        <f t="shared" si="11"/>
        <v>-26.13</v>
      </c>
      <c r="AE17" s="173">
        <f t="shared" si="12"/>
        <v>-11.5</v>
      </c>
      <c r="AF17" s="173">
        <f t="shared" si="12"/>
        <v>-6.88</v>
      </c>
      <c r="AG17" s="173">
        <f t="shared" si="12"/>
        <v>-8.77</v>
      </c>
      <c r="AH17" s="173">
        <f t="shared" si="12"/>
        <v>-9.2899999999999991</v>
      </c>
      <c r="AI17" s="173">
        <f t="shared" si="12"/>
        <v>-9.92</v>
      </c>
      <c r="AJ17" s="173">
        <f t="shared" si="12"/>
        <v>0.66</v>
      </c>
      <c r="AK17" s="173">
        <f t="shared" si="12"/>
        <v>0</v>
      </c>
      <c r="AL17" s="173">
        <f t="shared" si="35"/>
        <v>0.222</v>
      </c>
      <c r="AM17" s="173">
        <f t="shared" si="25"/>
        <v>0</v>
      </c>
      <c r="AN17" s="173">
        <f t="shared" si="25"/>
        <v>0.47</v>
      </c>
      <c r="AO17" s="173">
        <f t="shared" si="25"/>
        <v>0</v>
      </c>
      <c r="AP17" s="173">
        <f t="shared" si="36"/>
        <v>0</v>
      </c>
      <c r="AQ17" s="173">
        <f t="shared" si="13"/>
        <v>0</v>
      </c>
      <c r="AR17" s="173">
        <f t="shared" si="13"/>
        <v>0</v>
      </c>
      <c r="AS17" s="173">
        <f t="shared" si="13"/>
        <v>0</v>
      </c>
      <c r="AT17" s="183">
        <f t="shared" si="13"/>
        <v>0</v>
      </c>
      <c r="AU17" s="173">
        <f t="shared" si="26"/>
        <v>0</v>
      </c>
      <c r="AV17" s="183">
        <f t="shared" si="14"/>
        <v>0</v>
      </c>
      <c r="AW17" s="176">
        <f t="shared" si="27"/>
        <v>0</v>
      </c>
      <c r="AX17" s="176">
        <f t="shared" si="15"/>
        <v>0</v>
      </c>
      <c r="AY17" s="175">
        <f t="shared" si="38"/>
        <v>0.1186</v>
      </c>
      <c r="AZ17" s="176">
        <f t="shared" si="37"/>
        <v>0.06</v>
      </c>
      <c r="BA17" s="177">
        <v>1.0131140000000001</v>
      </c>
      <c r="BB17" s="178">
        <v>38.71</v>
      </c>
      <c r="BC17" s="179">
        <v>38.883000000000003</v>
      </c>
      <c r="BD17" s="179"/>
      <c r="BE17" s="180">
        <f t="shared" si="29"/>
        <v>30.31</v>
      </c>
      <c r="BF17" s="180">
        <f t="shared" si="29"/>
        <v>373.54</v>
      </c>
      <c r="BG17" s="180">
        <f t="shared" si="29"/>
        <v>834.79</v>
      </c>
      <c r="BH17" s="173">
        <f t="shared" si="29"/>
        <v>-10.8775</v>
      </c>
      <c r="BI17" s="173">
        <f t="shared" si="29"/>
        <v>-0.40039999999999992</v>
      </c>
      <c r="BJ17" s="173">
        <f t="shared" si="29"/>
        <v>-2.7866999999999997</v>
      </c>
      <c r="BK17" s="173">
        <f t="shared" si="29"/>
        <v>-3.2840999999999996</v>
      </c>
      <c r="BL17" s="173">
        <f t="shared" si="29"/>
        <v>-5.2750000000000004</v>
      </c>
      <c r="BM17" s="173">
        <f t="shared" si="29"/>
        <v>3.3201000000000001</v>
      </c>
      <c r="BN17" s="173">
        <f t="shared" si="29"/>
        <v>1.0770999999999999</v>
      </c>
      <c r="BO17" s="173">
        <f t="shared" si="30"/>
        <v>0.3553</v>
      </c>
      <c r="BP17" s="173">
        <f t="shared" si="30"/>
        <v>-11.125500000000001</v>
      </c>
      <c r="BQ17" s="173">
        <f t="shared" si="30"/>
        <v>-0.64839999999999987</v>
      </c>
      <c r="BR17" s="173">
        <f t="shared" si="30"/>
        <v>-3.0346999999999995</v>
      </c>
      <c r="BS17" s="173">
        <f t="shared" si="30"/>
        <v>-3.5320999999999994</v>
      </c>
      <c r="BT17" s="173">
        <f t="shared" si="30"/>
        <v>-5.5229999999999997</v>
      </c>
      <c r="BU17" s="173">
        <f t="shared" si="30"/>
        <v>3.0720999999999998</v>
      </c>
      <c r="BV17" s="173">
        <f t="shared" si="30"/>
        <v>1.0770999999999999</v>
      </c>
      <c r="BW17" s="173">
        <f t="shared" si="30"/>
        <v>0.3553</v>
      </c>
      <c r="BX17" s="173">
        <f t="shared" si="30"/>
        <v>-10.8775</v>
      </c>
      <c r="BY17" s="173">
        <f t="shared" si="31"/>
        <v>-0.40039999999999992</v>
      </c>
      <c r="BZ17" s="173">
        <f t="shared" si="31"/>
        <v>-3.0346999999999995</v>
      </c>
      <c r="CA17" s="173">
        <f t="shared" si="31"/>
        <v>-3.5320999999999994</v>
      </c>
      <c r="CB17" s="173">
        <f t="shared" si="31"/>
        <v>-5.2750000000000004</v>
      </c>
      <c r="CC17" s="173">
        <f t="shared" si="31"/>
        <v>3.3201000000000001</v>
      </c>
      <c r="CD17" s="173">
        <f t="shared" si="31"/>
        <v>1.0770999999999999</v>
      </c>
      <c r="CE17" s="173">
        <f t="shared" si="31"/>
        <v>0.3553</v>
      </c>
      <c r="CF17" s="173">
        <f t="shared" si="31"/>
        <v>-11.125500000000001</v>
      </c>
      <c r="CG17" s="173">
        <f t="shared" si="31"/>
        <v>-0.64839999999999987</v>
      </c>
      <c r="CH17" s="173">
        <f t="shared" si="31"/>
        <v>-3.0346999999999995</v>
      </c>
      <c r="CI17" s="173">
        <f t="shared" si="31"/>
        <v>-3.5320999999999994</v>
      </c>
      <c r="CJ17" s="173">
        <f t="shared" si="31"/>
        <v>-5.5229999999999997</v>
      </c>
      <c r="CK17" s="173">
        <f t="shared" si="31"/>
        <v>3.0720999999999998</v>
      </c>
      <c r="CL17" s="173">
        <f t="shared" si="31"/>
        <v>1.0770999999999999</v>
      </c>
      <c r="CM17" s="181">
        <f t="shared" si="31"/>
        <v>0.3553</v>
      </c>
    </row>
    <row r="18" spans="1:91" x14ac:dyDescent="0.2">
      <c r="A18" s="13">
        <f t="shared" si="18"/>
        <v>11</v>
      </c>
      <c r="B18" s="182" t="s">
        <v>49</v>
      </c>
      <c r="C18" s="168" t="s">
        <v>41</v>
      </c>
      <c r="D18" s="168"/>
      <c r="E18" s="168" t="s">
        <v>29</v>
      </c>
      <c r="F18" s="170" t="s">
        <v>30</v>
      </c>
      <c r="G18" s="171">
        <f t="shared" si="19"/>
        <v>31.97</v>
      </c>
      <c r="H18" s="171">
        <f t="shared" si="19"/>
        <v>233.17</v>
      </c>
      <c r="I18" s="171">
        <f t="shared" si="19"/>
        <v>503.56</v>
      </c>
      <c r="J18" s="171">
        <f t="shared" si="19"/>
        <v>22.68</v>
      </c>
      <c r="K18" s="171">
        <f t="shared" si="19"/>
        <v>164.71</v>
      </c>
      <c r="L18" s="171">
        <f t="shared" si="19"/>
        <v>355.57</v>
      </c>
      <c r="M18" s="171">
        <f t="shared" si="2"/>
        <v>1.79</v>
      </c>
      <c r="N18" s="171">
        <f t="shared" si="32"/>
        <v>0</v>
      </c>
      <c r="O18" s="171">
        <f t="shared" si="33"/>
        <v>0</v>
      </c>
      <c r="P18" s="171">
        <f t="shared" si="34"/>
        <v>0</v>
      </c>
      <c r="Q18" s="172">
        <f t="shared" si="20"/>
        <v>56.44</v>
      </c>
      <c r="R18" s="172">
        <f t="shared" si="21"/>
        <v>399.67</v>
      </c>
      <c r="S18" s="172">
        <f t="shared" si="22"/>
        <v>860.92</v>
      </c>
      <c r="T18" s="173">
        <f t="shared" si="3"/>
        <v>0</v>
      </c>
      <c r="U18" s="173">
        <f t="shared" si="4"/>
        <v>5.8571</v>
      </c>
      <c r="V18" s="173">
        <f t="shared" si="5"/>
        <v>5.3608000000000002</v>
      </c>
      <c r="W18" s="173">
        <f t="shared" si="6"/>
        <v>5.3834</v>
      </c>
      <c r="X18" s="173">
        <f t="shared" si="7"/>
        <v>4.0225</v>
      </c>
      <c r="Y18" s="173">
        <f t="shared" si="8"/>
        <v>2.0375999999999999</v>
      </c>
      <c r="Z18" s="173">
        <f t="shared" si="9"/>
        <v>1</v>
      </c>
      <c r="AA18" s="173">
        <f t="shared" si="10"/>
        <v>0.2782</v>
      </c>
      <c r="AB18" s="174">
        <f t="shared" si="23"/>
        <v>3.39E-2</v>
      </c>
      <c r="AC18" s="174">
        <f t="shared" si="24"/>
        <v>1.7100000000000001E-2</v>
      </c>
      <c r="AD18" s="172">
        <f t="shared" si="11"/>
        <v>-26.13</v>
      </c>
      <c r="AE18" s="173">
        <f t="shared" ref="AE18:AK27" si="39">IF($E18=$E$6,AE$6,AE$7)</f>
        <v>-11.5</v>
      </c>
      <c r="AF18" s="173">
        <f t="shared" si="39"/>
        <v>-6.88</v>
      </c>
      <c r="AG18" s="173">
        <f t="shared" si="39"/>
        <v>-8.77</v>
      </c>
      <c r="AH18" s="173">
        <f t="shared" si="39"/>
        <v>-9.2899999999999991</v>
      </c>
      <c r="AI18" s="173">
        <f t="shared" si="39"/>
        <v>-9.92</v>
      </c>
      <c r="AJ18" s="173">
        <f t="shared" si="39"/>
        <v>0.66</v>
      </c>
      <c r="AK18" s="173">
        <f t="shared" si="39"/>
        <v>0</v>
      </c>
      <c r="AL18" s="173">
        <f t="shared" si="35"/>
        <v>0.222</v>
      </c>
      <c r="AM18" s="173">
        <f t="shared" si="25"/>
        <v>0</v>
      </c>
      <c r="AN18" s="173">
        <f t="shared" si="25"/>
        <v>0.47</v>
      </c>
      <c r="AO18" s="173">
        <f t="shared" si="25"/>
        <v>0</v>
      </c>
      <c r="AP18" s="173">
        <f t="shared" si="36"/>
        <v>0</v>
      </c>
      <c r="AQ18" s="173">
        <f t="shared" si="13"/>
        <v>0</v>
      </c>
      <c r="AR18" s="173">
        <f t="shared" si="13"/>
        <v>0</v>
      </c>
      <c r="AS18" s="173">
        <f t="shared" si="13"/>
        <v>0</v>
      </c>
      <c r="AT18" s="183">
        <f t="shared" si="13"/>
        <v>0</v>
      </c>
      <c r="AU18" s="173">
        <f t="shared" si="26"/>
        <v>0</v>
      </c>
      <c r="AV18" s="183">
        <f t="shared" si="14"/>
        <v>0</v>
      </c>
      <c r="AW18" s="176">
        <f t="shared" si="27"/>
        <v>0</v>
      </c>
      <c r="AX18" s="176">
        <f t="shared" si="15"/>
        <v>0</v>
      </c>
      <c r="AY18" s="175">
        <f t="shared" si="38"/>
        <v>0.1186</v>
      </c>
      <c r="AZ18" s="176">
        <f t="shared" si="37"/>
        <v>0.06</v>
      </c>
      <c r="BA18" s="177">
        <v>1.0084690000000001</v>
      </c>
      <c r="BB18" s="178">
        <v>38.700000000000003</v>
      </c>
      <c r="BC18" s="179">
        <f>$BB$13</f>
        <v>38.700000000000003</v>
      </c>
      <c r="BD18" s="179"/>
      <c r="BE18" s="180">
        <f t="shared" si="29"/>
        <v>30.31</v>
      </c>
      <c r="BF18" s="180">
        <f t="shared" si="29"/>
        <v>373.54</v>
      </c>
      <c r="BG18" s="180">
        <f t="shared" si="29"/>
        <v>834.79</v>
      </c>
      <c r="BH18" s="173">
        <f t="shared" si="29"/>
        <v>-10.8775</v>
      </c>
      <c r="BI18" s="173">
        <f t="shared" si="29"/>
        <v>-0.40039999999999992</v>
      </c>
      <c r="BJ18" s="173">
        <f t="shared" si="29"/>
        <v>-2.7866999999999997</v>
      </c>
      <c r="BK18" s="173">
        <f t="shared" si="29"/>
        <v>-3.2840999999999996</v>
      </c>
      <c r="BL18" s="173">
        <f t="shared" si="29"/>
        <v>-5.2750000000000004</v>
      </c>
      <c r="BM18" s="173">
        <f t="shared" si="29"/>
        <v>3.3201000000000001</v>
      </c>
      <c r="BN18" s="173">
        <f t="shared" si="29"/>
        <v>1.0770999999999999</v>
      </c>
      <c r="BO18" s="173">
        <f t="shared" si="30"/>
        <v>0.3553</v>
      </c>
      <c r="BP18" s="173">
        <f t="shared" si="30"/>
        <v>-11.125500000000001</v>
      </c>
      <c r="BQ18" s="173">
        <f t="shared" si="30"/>
        <v>-0.64839999999999987</v>
      </c>
      <c r="BR18" s="173">
        <f t="shared" si="30"/>
        <v>-3.0346999999999995</v>
      </c>
      <c r="BS18" s="173">
        <f t="shared" si="30"/>
        <v>-3.5320999999999994</v>
      </c>
      <c r="BT18" s="173">
        <f t="shared" si="30"/>
        <v>-5.5229999999999997</v>
      </c>
      <c r="BU18" s="173">
        <f t="shared" si="30"/>
        <v>3.0720999999999998</v>
      </c>
      <c r="BV18" s="173">
        <f t="shared" si="30"/>
        <v>1.0770999999999999</v>
      </c>
      <c r="BW18" s="173">
        <f t="shared" si="30"/>
        <v>0.3553</v>
      </c>
      <c r="BX18" s="173">
        <f t="shared" si="30"/>
        <v>-10.8775</v>
      </c>
      <c r="BY18" s="173">
        <f t="shared" si="31"/>
        <v>-0.40039999999999992</v>
      </c>
      <c r="BZ18" s="173">
        <f t="shared" si="31"/>
        <v>-3.0346999999999995</v>
      </c>
      <c r="CA18" s="173">
        <f t="shared" si="31"/>
        <v>-3.5320999999999994</v>
      </c>
      <c r="CB18" s="173">
        <f t="shared" si="31"/>
        <v>-5.2750000000000004</v>
      </c>
      <c r="CC18" s="173">
        <f t="shared" si="31"/>
        <v>3.3201000000000001</v>
      </c>
      <c r="CD18" s="173">
        <f t="shared" si="31"/>
        <v>1.0770999999999999</v>
      </c>
      <c r="CE18" s="173">
        <f t="shared" si="31"/>
        <v>0.3553</v>
      </c>
      <c r="CF18" s="173">
        <f t="shared" si="31"/>
        <v>-11.125500000000001</v>
      </c>
      <c r="CG18" s="173">
        <f t="shared" si="31"/>
        <v>-0.64839999999999987</v>
      </c>
      <c r="CH18" s="173">
        <f t="shared" si="31"/>
        <v>-3.0346999999999995</v>
      </c>
      <c r="CI18" s="173">
        <f t="shared" si="31"/>
        <v>-3.5320999999999994</v>
      </c>
      <c r="CJ18" s="173">
        <f t="shared" si="31"/>
        <v>-5.5229999999999997</v>
      </c>
      <c r="CK18" s="173">
        <f t="shared" si="31"/>
        <v>3.0720999999999998</v>
      </c>
      <c r="CL18" s="173">
        <f t="shared" si="31"/>
        <v>1.0770999999999999</v>
      </c>
      <c r="CM18" s="181">
        <f t="shared" si="31"/>
        <v>0.3553</v>
      </c>
    </row>
    <row r="19" spans="1:91" x14ac:dyDescent="0.2">
      <c r="A19" s="13">
        <f t="shared" si="18"/>
        <v>12</v>
      </c>
      <c r="B19" s="182" t="s">
        <v>50</v>
      </c>
      <c r="C19" s="168" t="s">
        <v>51</v>
      </c>
      <c r="D19" s="168"/>
      <c r="E19" s="168" t="s">
        <v>29</v>
      </c>
      <c r="F19" s="170" t="s">
        <v>30</v>
      </c>
      <c r="G19" s="171">
        <f t="shared" ref="G19:L28" si="40">IF($E19=$E$6,G$6,G$7)</f>
        <v>31.97</v>
      </c>
      <c r="H19" s="171">
        <f t="shared" si="40"/>
        <v>233.17</v>
      </c>
      <c r="I19" s="171">
        <f t="shared" si="40"/>
        <v>503.56</v>
      </c>
      <c r="J19" s="171">
        <f t="shared" si="40"/>
        <v>22.68</v>
      </c>
      <c r="K19" s="171">
        <f t="shared" si="40"/>
        <v>164.71</v>
      </c>
      <c r="L19" s="171">
        <f t="shared" si="40"/>
        <v>355.57</v>
      </c>
      <c r="M19" s="171">
        <f t="shared" si="2"/>
        <v>1.79</v>
      </c>
      <c r="N19" s="171">
        <f t="shared" si="32"/>
        <v>0</v>
      </c>
      <c r="O19" s="171">
        <f t="shared" si="33"/>
        <v>0</v>
      </c>
      <c r="P19" s="171">
        <f t="shared" si="34"/>
        <v>0</v>
      </c>
      <c r="Q19" s="172">
        <f t="shared" si="20"/>
        <v>56.44</v>
      </c>
      <c r="R19" s="172">
        <f t="shared" si="21"/>
        <v>399.67</v>
      </c>
      <c r="S19" s="172">
        <f t="shared" si="22"/>
        <v>860.92</v>
      </c>
      <c r="T19" s="173">
        <f t="shared" si="3"/>
        <v>0</v>
      </c>
      <c r="U19" s="173">
        <f t="shared" si="4"/>
        <v>5.8571</v>
      </c>
      <c r="V19" s="173">
        <f t="shared" si="5"/>
        <v>5.3608000000000002</v>
      </c>
      <c r="W19" s="173">
        <f t="shared" si="6"/>
        <v>5.3834</v>
      </c>
      <c r="X19" s="173">
        <f t="shared" si="7"/>
        <v>4.0225</v>
      </c>
      <c r="Y19" s="173">
        <f t="shared" si="8"/>
        <v>2.0375999999999999</v>
      </c>
      <c r="Z19" s="173">
        <f t="shared" si="9"/>
        <v>1</v>
      </c>
      <c r="AA19" s="173">
        <f t="shared" si="10"/>
        <v>0.2782</v>
      </c>
      <c r="AB19" s="174">
        <f t="shared" si="23"/>
        <v>3.39E-2</v>
      </c>
      <c r="AC19" s="174">
        <f t="shared" si="24"/>
        <v>1.7100000000000001E-2</v>
      </c>
      <c r="AD19" s="172">
        <f t="shared" si="11"/>
        <v>-26.13</v>
      </c>
      <c r="AE19" s="173">
        <f t="shared" si="39"/>
        <v>-11.5</v>
      </c>
      <c r="AF19" s="173">
        <f t="shared" si="39"/>
        <v>-6.88</v>
      </c>
      <c r="AG19" s="173">
        <f t="shared" si="39"/>
        <v>-8.77</v>
      </c>
      <c r="AH19" s="173">
        <f t="shared" si="39"/>
        <v>-9.2899999999999991</v>
      </c>
      <c r="AI19" s="173">
        <f t="shared" si="39"/>
        <v>-9.92</v>
      </c>
      <c r="AJ19" s="173">
        <f t="shared" si="39"/>
        <v>0.66</v>
      </c>
      <c r="AK19" s="173">
        <f t="shared" si="39"/>
        <v>0</v>
      </c>
      <c r="AL19" s="173">
        <f t="shared" si="35"/>
        <v>0.222</v>
      </c>
      <c r="AM19" s="173">
        <f t="shared" si="25"/>
        <v>0</v>
      </c>
      <c r="AN19" s="173">
        <f t="shared" si="25"/>
        <v>0.47</v>
      </c>
      <c r="AO19" s="173">
        <f t="shared" si="25"/>
        <v>0</v>
      </c>
      <c r="AP19" s="173">
        <f t="shared" si="36"/>
        <v>0</v>
      </c>
      <c r="AQ19" s="173">
        <f t="shared" si="13"/>
        <v>0</v>
      </c>
      <c r="AR19" s="173">
        <f t="shared" si="13"/>
        <v>0</v>
      </c>
      <c r="AS19" s="173">
        <f t="shared" si="13"/>
        <v>0</v>
      </c>
      <c r="AT19" s="183">
        <f t="shared" si="13"/>
        <v>0</v>
      </c>
      <c r="AU19" s="173">
        <f t="shared" si="26"/>
        <v>0</v>
      </c>
      <c r="AV19" s="183">
        <f t="shared" si="14"/>
        <v>0</v>
      </c>
      <c r="AW19" s="176">
        <f t="shared" si="27"/>
        <v>0</v>
      </c>
      <c r="AX19" s="176">
        <f t="shared" si="15"/>
        <v>0</v>
      </c>
      <c r="AY19" s="175">
        <f t="shared" si="38"/>
        <v>0.1186</v>
      </c>
      <c r="AZ19" s="176">
        <f t="shared" si="37"/>
        <v>0.06</v>
      </c>
      <c r="BA19" s="177">
        <v>1.03135</v>
      </c>
      <c r="BB19" s="178">
        <v>38.979999999999997</v>
      </c>
      <c r="BC19" s="179">
        <v>38.898000000000003</v>
      </c>
      <c r="BD19" s="179"/>
      <c r="BE19" s="180">
        <f t="shared" ref="BE19:BN28" si="41">IF($E19=$E$6,BE$6,BE$7)</f>
        <v>30.31</v>
      </c>
      <c r="BF19" s="180">
        <f t="shared" si="41"/>
        <v>373.54</v>
      </c>
      <c r="BG19" s="180">
        <f t="shared" si="41"/>
        <v>834.79</v>
      </c>
      <c r="BH19" s="173">
        <f t="shared" si="41"/>
        <v>-10.8775</v>
      </c>
      <c r="BI19" s="173">
        <f t="shared" si="41"/>
        <v>-0.40039999999999992</v>
      </c>
      <c r="BJ19" s="173">
        <f t="shared" si="41"/>
        <v>-2.7866999999999997</v>
      </c>
      <c r="BK19" s="173">
        <f t="shared" si="41"/>
        <v>-3.2840999999999996</v>
      </c>
      <c r="BL19" s="173">
        <f t="shared" si="41"/>
        <v>-5.2750000000000004</v>
      </c>
      <c r="BM19" s="173">
        <f t="shared" si="41"/>
        <v>3.3201000000000001</v>
      </c>
      <c r="BN19" s="173">
        <f t="shared" si="41"/>
        <v>1.0770999999999999</v>
      </c>
      <c r="BO19" s="173">
        <f t="shared" ref="BO19:BX28" si="42">IF($E19=$E$6,BO$6,BO$7)</f>
        <v>0.3553</v>
      </c>
      <c r="BP19" s="173">
        <f t="shared" si="42"/>
        <v>-11.125500000000001</v>
      </c>
      <c r="BQ19" s="173">
        <f t="shared" si="42"/>
        <v>-0.64839999999999987</v>
      </c>
      <c r="BR19" s="173">
        <f t="shared" si="42"/>
        <v>-3.0346999999999995</v>
      </c>
      <c r="BS19" s="173">
        <f t="shared" si="42"/>
        <v>-3.5320999999999994</v>
      </c>
      <c r="BT19" s="173">
        <f t="shared" si="42"/>
        <v>-5.5229999999999997</v>
      </c>
      <c r="BU19" s="173">
        <f t="shared" si="42"/>
        <v>3.0720999999999998</v>
      </c>
      <c r="BV19" s="173">
        <f t="shared" si="42"/>
        <v>1.0770999999999999</v>
      </c>
      <c r="BW19" s="173">
        <f t="shared" si="42"/>
        <v>0.3553</v>
      </c>
      <c r="BX19" s="173">
        <f t="shared" si="42"/>
        <v>-10.8775</v>
      </c>
      <c r="BY19" s="173">
        <f t="shared" ref="BY19:CM28" si="43">IF($E19=$E$6,BY$6,BY$7)</f>
        <v>-0.40039999999999992</v>
      </c>
      <c r="BZ19" s="173">
        <f t="shared" si="43"/>
        <v>-3.0346999999999995</v>
      </c>
      <c r="CA19" s="173">
        <f t="shared" si="43"/>
        <v>-3.5320999999999994</v>
      </c>
      <c r="CB19" s="173">
        <f t="shared" si="43"/>
        <v>-5.2750000000000004</v>
      </c>
      <c r="CC19" s="173">
        <f t="shared" si="43"/>
        <v>3.3201000000000001</v>
      </c>
      <c r="CD19" s="173">
        <f t="shared" si="43"/>
        <v>1.0770999999999999</v>
      </c>
      <c r="CE19" s="173">
        <f t="shared" si="43"/>
        <v>0.3553</v>
      </c>
      <c r="CF19" s="173">
        <f t="shared" si="43"/>
        <v>-11.125500000000001</v>
      </c>
      <c r="CG19" s="173">
        <f t="shared" si="43"/>
        <v>-0.64839999999999987</v>
      </c>
      <c r="CH19" s="173">
        <f t="shared" si="43"/>
        <v>-3.0346999999999995</v>
      </c>
      <c r="CI19" s="173">
        <f t="shared" si="43"/>
        <v>-3.5320999999999994</v>
      </c>
      <c r="CJ19" s="173">
        <f t="shared" si="43"/>
        <v>-5.5229999999999997</v>
      </c>
      <c r="CK19" s="173">
        <f t="shared" si="43"/>
        <v>3.0720999999999998</v>
      </c>
      <c r="CL19" s="173">
        <f t="shared" si="43"/>
        <v>1.0770999999999999</v>
      </c>
      <c r="CM19" s="181">
        <f t="shared" si="43"/>
        <v>0.3553</v>
      </c>
    </row>
    <row r="20" spans="1:91" x14ac:dyDescent="0.2">
      <c r="A20" s="13">
        <f t="shared" si="18"/>
        <v>13</v>
      </c>
      <c r="B20" s="182" t="s">
        <v>52</v>
      </c>
      <c r="C20" s="168" t="s">
        <v>53</v>
      </c>
      <c r="D20" s="168"/>
      <c r="E20" s="168" t="s">
        <v>29</v>
      </c>
      <c r="F20" s="170" t="s">
        <v>30</v>
      </c>
      <c r="G20" s="171">
        <f t="shared" si="40"/>
        <v>31.97</v>
      </c>
      <c r="H20" s="171">
        <f t="shared" si="40"/>
        <v>233.17</v>
      </c>
      <c r="I20" s="171">
        <f t="shared" si="40"/>
        <v>503.56</v>
      </c>
      <c r="J20" s="171">
        <f t="shared" si="40"/>
        <v>22.68</v>
      </c>
      <c r="K20" s="171">
        <f t="shared" si="40"/>
        <v>164.71</v>
      </c>
      <c r="L20" s="171">
        <f t="shared" si="40"/>
        <v>355.57</v>
      </c>
      <c r="M20" s="171">
        <f t="shared" si="2"/>
        <v>1.79</v>
      </c>
      <c r="N20" s="171">
        <f t="shared" si="32"/>
        <v>0</v>
      </c>
      <c r="O20" s="171">
        <f t="shared" si="33"/>
        <v>0</v>
      </c>
      <c r="P20" s="171">
        <f t="shared" si="34"/>
        <v>0</v>
      </c>
      <c r="Q20" s="172">
        <f t="shared" si="20"/>
        <v>56.44</v>
      </c>
      <c r="R20" s="172">
        <f t="shared" si="21"/>
        <v>399.67</v>
      </c>
      <c r="S20" s="172">
        <f t="shared" si="22"/>
        <v>860.92</v>
      </c>
      <c r="T20" s="173">
        <f t="shared" si="3"/>
        <v>0</v>
      </c>
      <c r="U20" s="173">
        <f t="shared" si="4"/>
        <v>5.8571</v>
      </c>
      <c r="V20" s="173">
        <f t="shared" si="5"/>
        <v>5.3608000000000002</v>
      </c>
      <c r="W20" s="173">
        <f t="shared" si="6"/>
        <v>5.3834</v>
      </c>
      <c r="X20" s="173">
        <f t="shared" si="7"/>
        <v>4.0225</v>
      </c>
      <c r="Y20" s="173">
        <f t="shared" si="8"/>
        <v>2.0375999999999999</v>
      </c>
      <c r="Z20" s="173">
        <f t="shared" si="9"/>
        <v>1</v>
      </c>
      <c r="AA20" s="173">
        <f t="shared" si="10"/>
        <v>0.2782</v>
      </c>
      <c r="AB20" s="174">
        <f t="shared" si="23"/>
        <v>3.39E-2</v>
      </c>
      <c r="AC20" s="174">
        <f t="shared" si="24"/>
        <v>1.7100000000000001E-2</v>
      </c>
      <c r="AD20" s="172">
        <f t="shared" si="11"/>
        <v>-26.13</v>
      </c>
      <c r="AE20" s="173">
        <f t="shared" si="39"/>
        <v>-11.5</v>
      </c>
      <c r="AF20" s="173">
        <f t="shared" si="39"/>
        <v>-6.88</v>
      </c>
      <c r="AG20" s="173">
        <f t="shared" si="39"/>
        <v>-8.77</v>
      </c>
      <c r="AH20" s="173">
        <f t="shared" si="39"/>
        <v>-9.2899999999999991</v>
      </c>
      <c r="AI20" s="173">
        <f t="shared" si="39"/>
        <v>-9.92</v>
      </c>
      <c r="AJ20" s="173">
        <f t="shared" si="39"/>
        <v>0.66</v>
      </c>
      <c r="AK20" s="173">
        <f t="shared" si="39"/>
        <v>0</v>
      </c>
      <c r="AL20" s="173">
        <f t="shared" si="35"/>
        <v>0.222</v>
      </c>
      <c r="AM20" s="173">
        <f t="shared" si="25"/>
        <v>0</v>
      </c>
      <c r="AN20" s="173">
        <f t="shared" si="25"/>
        <v>0.47</v>
      </c>
      <c r="AO20" s="173">
        <f t="shared" si="25"/>
        <v>0</v>
      </c>
      <c r="AP20" s="173">
        <f t="shared" si="36"/>
        <v>0</v>
      </c>
      <c r="AQ20" s="173">
        <f t="shared" si="13"/>
        <v>0</v>
      </c>
      <c r="AR20" s="173">
        <f t="shared" si="13"/>
        <v>0</v>
      </c>
      <c r="AS20" s="173">
        <f t="shared" si="13"/>
        <v>0</v>
      </c>
      <c r="AT20" s="183">
        <f t="shared" si="13"/>
        <v>0</v>
      </c>
      <c r="AU20" s="173">
        <f t="shared" si="26"/>
        <v>0</v>
      </c>
      <c r="AV20" s="183">
        <f t="shared" si="14"/>
        <v>0</v>
      </c>
      <c r="AW20" s="176">
        <f t="shared" si="27"/>
        <v>0</v>
      </c>
      <c r="AX20" s="176">
        <f t="shared" si="15"/>
        <v>0</v>
      </c>
      <c r="AY20" s="175">
        <f t="shared" si="38"/>
        <v>0.1186</v>
      </c>
      <c r="AZ20" s="176">
        <f t="shared" si="37"/>
        <v>0.06</v>
      </c>
      <c r="BA20" s="177">
        <v>1.0265569999999999</v>
      </c>
      <c r="BB20" s="178">
        <v>37.96</v>
      </c>
      <c r="BC20" s="179">
        <v>38.234999999999999</v>
      </c>
      <c r="BD20" s="179"/>
      <c r="BE20" s="180">
        <f t="shared" si="41"/>
        <v>30.31</v>
      </c>
      <c r="BF20" s="180">
        <f t="shared" si="41"/>
        <v>373.54</v>
      </c>
      <c r="BG20" s="180">
        <f t="shared" si="41"/>
        <v>834.79</v>
      </c>
      <c r="BH20" s="173">
        <f t="shared" si="41"/>
        <v>-10.8775</v>
      </c>
      <c r="BI20" s="173">
        <f t="shared" si="41"/>
        <v>-0.40039999999999992</v>
      </c>
      <c r="BJ20" s="173">
        <f t="shared" si="41"/>
        <v>-2.7866999999999997</v>
      </c>
      <c r="BK20" s="173">
        <f t="shared" si="41"/>
        <v>-3.2840999999999996</v>
      </c>
      <c r="BL20" s="173">
        <f t="shared" si="41"/>
        <v>-5.2750000000000004</v>
      </c>
      <c r="BM20" s="173">
        <f t="shared" si="41"/>
        <v>3.3201000000000001</v>
      </c>
      <c r="BN20" s="173">
        <f t="shared" si="41"/>
        <v>1.0770999999999999</v>
      </c>
      <c r="BO20" s="173">
        <f t="shared" si="42"/>
        <v>0.3553</v>
      </c>
      <c r="BP20" s="173">
        <f t="shared" si="42"/>
        <v>-11.125500000000001</v>
      </c>
      <c r="BQ20" s="173">
        <f t="shared" si="42"/>
        <v>-0.64839999999999987</v>
      </c>
      <c r="BR20" s="173">
        <f t="shared" si="42"/>
        <v>-3.0346999999999995</v>
      </c>
      <c r="BS20" s="173">
        <f t="shared" si="42"/>
        <v>-3.5320999999999994</v>
      </c>
      <c r="BT20" s="173">
        <f t="shared" si="42"/>
        <v>-5.5229999999999997</v>
      </c>
      <c r="BU20" s="173">
        <f t="shared" si="42"/>
        <v>3.0720999999999998</v>
      </c>
      <c r="BV20" s="173">
        <f t="shared" si="42"/>
        <v>1.0770999999999999</v>
      </c>
      <c r="BW20" s="173">
        <f t="shared" si="42"/>
        <v>0.3553</v>
      </c>
      <c r="BX20" s="173">
        <f t="shared" si="42"/>
        <v>-10.8775</v>
      </c>
      <c r="BY20" s="173">
        <f t="shared" si="43"/>
        <v>-0.40039999999999992</v>
      </c>
      <c r="BZ20" s="173">
        <f t="shared" si="43"/>
        <v>-3.0346999999999995</v>
      </c>
      <c r="CA20" s="173">
        <f t="shared" si="43"/>
        <v>-3.5320999999999994</v>
      </c>
      <c r="CB20" s="173">
        <f t="shared" si="43"/>
        <v>-5.2750000000000004</v>
      </c>
      <c r="CC20" s="173">
        <f t="shared" si="43"/>
        <v>3.3201000000000001</v>
      </c>
      <c r="CD20" s="173">
        <f t="shared" si="43"/>
        <v>1.0770999999999999</v>
      </c>
      <c r="CE20" s="173">
        <f t="shared" si="43"/>
        <v>0.3553</v>
      </c>
      <c r="CF20" s="173">
        <f t="shared" si="43"/>
        <v>-11.125500000000001</v>
      </c>
      <c r="CG20" s="173">
        <f t="shared" si="43"/>
        <v>-0.64839999999999987</v>
      </c>
      <c r="CH20" s="173">
        <f t="shared" si="43"/>
        <v>-3.0346999999999995</v>
      </c>
      <c r="CI20" s="173">
        <f t="shared" si="43"/>
        <v>-3.5320999999999994</v>
      </c>
      <c r="CJ20" s="173">
        <f t="shared" si="43"/>
        <v>-5.5229999999999997</v>
      </c>
      <c r="CK20" s="173">
        <f t="shared" si="43"/>
        <v>3.0720999999999998</v>
      </c>
      <c r="CL20" s="173">
        <f t="shared" si="43"/>
        <v>1.0770999999999999</v>
      </c>
      <c r="CM20" s="181">
        <f t="shared" si="43"/>
        <v>0.3553</v>
      </c>
    </row>
    <row r="21" spans="1:91" ht="16.5" x14ac:dyDescent="0.2">
      <c r="A21" s="13">
        <f t="shared" si="18"/>
        <v>14</v>
      </c>
      <c r="B21" s="182" t="s">
        <v>226</v>
      </c>
      <c r="C21" s="168" t="s">
        <v>133</v>
      </c>
      <c r="D21" s="168"/>
      <c r="E21" s="168" t="s">
        <v>29</v>
      </c>
      <c r="F21" s="170" t="s">
        <v>30</v>
      </c>
      <c r="G21" s="171">
        <f t="shared" si="40"/>
        <v>31.97</v>
      </c>
      <c r="H21" s="171">
        <f t="shared" si="40"/>
        <v>233.17</v>
      </c>
      <c r="I21" s="171">
        <f t="shared" si="40"/>
        <v>503.56</v>
      </c>
      <c r="J21" s="171">
        <f t="shared" si="40"/>
        <v>22.68</v>
      </c>
      <c r="K21" s="171">
        <f t="shared" si="40"/>
        <v>164.71</v>
      </c>
      <c r="L21" s="171">
        <f t="shared" si="40"/>
        <v>355.57</v>
      </c>
      <c r="M21" s="171">
        <f t="shared" si="2"/>
        <v>1.79</v>
      </c>
      <c r="N21" s="171">
        <f t="shared" si="32"/>
        <v>0</v>
      </c>
      <c r="O21" s="171">
        <f t="shared" si="33"/>
        <v>0</v>
      </c>
      <c r="P21" s="171">
        <f t="shared" si="34"/>
        <v>0</v>
      </c>
      <c r="Q21" s="172">
        <f>SUM(G21+J21+$M21)</f>
        <v>56.44</v>
      </c>
      <c r="R21" s="172">
        <f>SUM(H21+K21+$M21)</f>
        <v>399.67</v>
      </c>
      <c r="S21" s="172">
        <f>SUM(I21+L21+$M21)</f>
        <v>860.92</v>
      </c>
      <c r="T21" s="173">
        <f t="shared" si="3"/>
        <v>0</v>
      </c>
      <c r="U21" s="173">
        <f t="shared" si="4"/>
        <v>5.8571</v>
      </c>
      <c r="V21" s="173">
        <f t="shared" si="5"/>
        <v>5.3608000000000002</v>
      </c>
      <c r="W21" s="173">
        <f t="shared" si="6"/>
        <v>5.3834</v>
      </c>
      <c r="X21" s="173">
        <f t="shared" si="7"/>
        <v>4.0225</v>
      </c>
      <c r="Y21" s="173">
        <f t="shared" si="8"/>
        <v>2.0375999999999999</v>
      </c>
      <c r="Z21" s="173">
        <f t="shared" si="9"/>
        <v>1</v>
      </c>
      <c r="AA21" s="173">
        <f t="shared" si="10"/>
        <v>0.2782</v>
      </c>
      <c r="AB21" s="174">
        <f t="shared" si="23"/>
        <v>3.39E-2</v>
      </c>
      <c r="AC21" s="174">
        <f t="shared" si="24"/>
        <v>1.7100000000000001E-2</v>
      </c>
      <c r="AD21" s="172">
        <f t="shared" si="11"/>
        <v>-26.13</v>
      </c>
      <c r="AE21" s="173">
        <f t="shared" si="39"/>
        <v>-11.5</v>
      </c>
      <c r="AF21" s="173">
        <f t="shared" si="39"/>
        <v>-6.88</v>
      </c>
      <c r="AG21" s="173">
        <f t="shared" si="39"/>
        <v>-8.77</v>
      </c>
      <c r="AH21" s="173">
        <f t="shared" si="39"/>
        <v>-9.2899999999999991</v>
      </c>
      <c r="AI21" s="173">
        <f t="shared" si="39"/>
        <v>-9.92</v>
      </c>
      <c r="AJ21" s="173">
        <f t="shared" si="39"/>
        <v>0.66</v>
      </c>
      <c r="AK21" s="173">
        <f t="shared" si="39"/>
        <v>0</v>
      </c>
      <c r="AL21" s="173">
        <f t="shared" si="35"/>
        <v>0.222</v>
      </c>
      <c r="AM21" s="173">
        <f t="shared" si="25"/>
        <v>0</v>
      </c>
      <c r="AN21" s="173">
        <f t="shared" si="25"/>
        <v>0.47</v>
      </c>
      <c r="AO21" s="173">
        <f t="shared" si="25"/>
        <v>0</v>
      </c>
      <c r="AP21" s="173">
        <f>AQ21+AR21+AS21</f>
        <v>0</v>
      </c>
      <c r="AQ21" s="173">
        <f t="shared" si="13"/>
        <v>0</v>
      </c>
      <c r="AR21" s="173">
        <f t="shared" si="13"/>
        <v>0</v>
      </c>
      <c r="AS21" s="173">
        <f t="shared" si="13"/>
        <v>0</v>
      </c>
      <c r="AT21" s="183">
        <f t="shared" si="13"/>
        <v>0</v>
      </c>
      <c r="AU21" s="173">
        <f t="shared" si="26"/>
        <v>0</v>
      </c>
      <c r="AV21" s="183">
        <f t="shared" si="14"/>
        <v>0</v>
      </c>
      <c r="AW21" s="176">
        <f t="shared" si="27"/>
        <v>0</v>
      </c>
      <c r="AX21" s="176">
        <f t="shared" si="15"/>
        <v>0</v>
      </c>
      <c r="AY21" s="175">
        <f t="shared" si="38"/>
        <v>0.1186</v>
      </c>
      <c r="AZ21" s="176">
        <f t="shared" si="37"/>
        <v>0.06</v>
      </c>
      <c r="BA21" s="177">
        <v>1.0265569999999999</v>
      </c>
      <c r="BB21" s="178">
        <v>37.96</v>
      </c>
      <c r="BC21" s="179">
        <v>38.234999999999999</v>
      </c>
      <c r="BD21" s="179"/>
      <c r="BE21" s="180">
        <f t="shared" si="41"/>
        <v>30.31</v>
      </c>
      <c r="BF21" s="180">
        <f t="shared" si="41"/>
        <v>373.54</v>
      </c>
      <c r="BG21" s="180">
        <f t="shared" si="41"/>
        <v>834.79</v>
      </c>
      <c r="BH21" s="173">
        <f t="shared" si="41"/>
        <v>-10.8775</v>
      </c>
      <c r="BI21" s="173">
        <f t="shared" si="41"/>
        <v>-0.40039999999999992</v>
      </c>
      <c r="BJ21" s="173">
        <f t="shared" si="41"/>
        <v>-2.7866999999999997</v>
      </c>
      <c r="BK21" s="173">
        <f t="shared" si="41"/>
        <v>-3.2840999999999996</v>
      </c>
      <c r="BL21" s="173">
        <f t="shared" si="41"/>
        <v>-5.2750000000000004</v>
      </c>
      <c r="BM21" s="173">
        <f t="shared" si="41"/>
        <v>3.3201000000000001</v>
      </c>
      <c r="BN21" s="173">
        <f t="shared" si="41"/>
        <v>1.0770999999999999</v>
      </c>
      <c r="BO21" s="173">
        <f t="shared" si="42"/>
        <v>0.3553</v>
      </c>
      <c r="BP21" s="173">
        <f t="shared" si="42"/>
        <v>-11.125500000000001</v>
      </c>
      <c r="BQ21" s="173">
        <f t="shared" si="42"/>
        <v>-0.64839999999999987</v>
      </c>
      <c r="BR21" s="173">
        <f t="shared" si="42"/>
        <v>-3.0346999999999995</v>
      </c>
      <c r="BS21" s="173">
        <f t="shared" si="42"/>
        <v>-3.5320999999999994</v>
      </c>
      <c r="BT21" s="173">
        <f t="shared" si="42"/>
        <v>-5.5229999999999997</v>
      </c>
      <c r="BU21" s="173">
        <f t="shared" si="42"/>
        <v>3.0720999999999998</v>
      </c>
      <c r="BV21" s="173">
        <f t="shared" si="42"/>
        <v>1.0770999999999999</v>
      </c>
      <c r="BW21" s="173">
        <f t="shared" si="42"/>
        <v>0.3553</v>
      </c>
      <c r="BX21" s="173">
        <f t="shared" si="42"/>
        <v>-10.8775</v>
      </c>
      <c r="BY21" s="173">
        <f t="shared" si="43"/>
        <v>-0.40039999999999992</v>
      </c>
      <c r="BZ21" s="173">
        <f t="shared" si="43"/>
        <v>-3.0346999999999995</v>
      </c>
      <c r="CA21" s="173">
        <f t="shared" si="43"/>
        <v>-3.5320999999999994</v>
      </c>
      <c r="CB21" s="173">
        <f t="shared" si="43"/>
        <v>-5.2750000000000004</v>
      </c>
      <c r="CC21" s="173">
        <f t="shared" si="43"/>
        <v>3.3201000000000001</v>
      </c>
      <c r="CD21" s="173">
        <f t="shared" si="43"/>
        <v>1.0770999999999999</v>
      </c>
      <c r="CE21" s="173">
        <f t="shared" si="43"/>
        <v>0.3553</v>
      </c>
      <c r="CF21" s="173">
        <f t="shared" si="43"/>
        <v>-11.125500000000001</v>
      </c>
      <c r="CG21" s="173">
        <f t="shared" si="43"/>
        <v>-0.64839999999999987</v>
      </c>
      <c r="CH21" s="173">
        <f t="shared" si="43"/>
        <v>-3.0346999999999995</v>
      </c>
      <c r="CI21" s="173">
        <f t="shared" si="43"/>
        <v>-3.5320999999999994</v>
      </c>
      <c r="CJ21" s="173">
        <f t="shared" si="43"/>
        <v>-5.5229999999999997</v>
      </c>
      <c r="CK21" s="173">
        <f t="shared" si="43"/>
        <v>3.0720999999999998</v>
      </c>
      <c r="CL21" s="173">
        <f t="shared" si="43"/>
        <v>1.0770999999999999</v>
      </c>
      <c r="CM21" s="181">
        <f t="shared" si="43"/>
        <v>0.3553</v>
      </c>
    </row>
    <row r="22" spans="1:91" x14ac:dyDescent="0.2">
      <c r="A22" s="13">
        <f t="shared" si="18"/>
        <v>15</v>
      </c>
      <c r="B22" s="182" t="s">
        <v>54</v>
      </c>
      <c r="C22" s="168" t="s">
        <v>55</v>
      </c>
      <c r="D22" s="168"/>
      <c r="E22" s="168" t="s">
        <v>29</v>
      </c>
      <c r="F22" s="170" t="s">
        <v>30</v>
      </c>
      <c r="G22" s="171">
        <f t="shared" si="40"/>
        <v>31.97</v>
      </c>
      <c r="H22" s="171">
        <f t="shared" si="40"/>
        <v>233.17</v>
      </c>
      <c r="I22" s="171">
        <f t="shared" si="40"/>
        <v>503.56</v>
      </c>
      <c r="J22" s="171">
        <f t="shared" si="40"/>
        <v>22.68</v>
      </c>
      <c r="K22" s="171">
        <f t="shared" si="40"/>
        <v>164.71</v>
      </c>
      <c r="L22" s="171">
        <f t="shared" si="40"/>
        <v>355.57</v>
      </c>
      <c r="M22" s="171">
        <f t="shared" si="2"/>
        <v>1.79</v>
      </c>
      <c r="N22" s="171">
        <f t="shared" si="32"/>
        <v>0</v>
      </c>
      <c r="O22" s="171">
        <f t="shared" si="33"/>
        <v>0</v>
      </c>
      <c r="P22" s="171">
        <f t="shared" si="34"/>
        <v>0</v>
      </c>
      <c r="Q22" s="172">
        <f t="shared" si="20"/>
        <v>56.44</v>
      </c>
      <c r="R22" s="172">
        <f t="shared" si="21"/>
        <v>399.67</v>
      </c>
      <c r="S22" s="172">
        <f t="shared" si="22"/>
        <v>860.92</v>
      </c>
      <c r="T22" s="173">
        <f t="shared" si="3"/>
        <v>0</v>
      </c>
      <c r="U22" s="173">
        <f t="shared" si="4"/>
        <v>5.8571</v>
      </c>
      <c r="V22" s="173">
        <f t="shared" si="5"/>
        <v>5.3608000000000002</v>
      </c>
      <c r="W22" s="173">
        <f t="shared" si="6"/>
        <v>5.3834</v>
      </c>
      <c r="X22" s="173">
        <f t="shared" si="7"/>
        <v>4.0225</v>
      </c>
      <c r="Y22" s="173">
        <f t="shared" si="8"/>
        <v>2.0375999999999999</v>
      </c>
      <c r="Z22" s="173">
        <f t="shared" si="9"/>
        <v>1</v>
      </c>
      <c r="AA22" s="173">
        <f t="shared" si="10"/>
        <v>0.2782</v>
      </c>
      <c r="AB22" s="174">
        <f t="shared" si="23"/>
        <v>3.39E-2</v>
      </c>
      <c r="AC22" s="174">
        <f t="shared" si="24"/>
        <v>1.7100000000000001E-2</v>
      </c>
      <c r="AD22" s="172">
        <f t="shared" si="11"/>
        <v>-26.13</v>
      </c>
      <c r="AE22" s="173">
        <f t="shared" si="39"/>
        <v>-11.5</v>
      </c>
      <c r="AF22" s="173">
        <f t="shared" si="39"/>
        <v>-6.88</v>
      </c>
      <c r="AG22" s="173">
        <f t="shared" si="39"/>
        <v>-8.77</v>
      </c>
      <c r="AH22" s="173">
        <f t="shared" si="39"/>
        <v>-9.2899999999999991</v>
      </c>
      <c r="AI22" s="173">
        <f t="shared" si="39"/>
        <v>-9.92</v>
      </c>
      <c r="AJ22" s="173">
        <f t="shared" si="39"/>
        <v>0.66</v>
      </c>
      <c r="AK22" s="173">
        <f t="shared" si="39"/>
        <v>0</v>
      </c>
      <c r="AL22" s="173">
        <f t="shared" si="35"/>
        <v>0.222</v>
      </c>
      <c r="AM22" s="173">
        <f t="shared" si="25"/>
        <v>0</v>
      </c>
      <c r="AN22" s="173">
        <f t="shared" si="25"/>
        <v>0.47</v>
      </c>
      <c r="AO22" s="173">
        <f t="shared" si="25"/>
        <v>0</v>
      </c>
      <c r="AP22" s="173">
        <f t="shared" si="36"/>
        <v>0</v>
      </c>
      <c r="AQ22" s="173">
        <f t="shared" si="13"/>
        <v>0</v>
      </c>
      <c r="AR22" s="173">
        <f t="shared" si="13"/>
        <v>0</v>
      </c>
      <c r="AS22" s="173">
        <f t="shared" si="13"/>
        <v>0</v>
      </c>
      <c r="AT22" s="183">
        <f t="shared" si="13"/>
        <v>0</v>
      </c>
      <c r="AU22" s="173">
        <f t="shared" si="26"/>
        <v>0</v>
      </c>
      <c r="AV22" s="183">
        <f t="shared" si="14"/>
        <v>0</v>
      </c>
      <c r="AW22" s="176">
        <f t="shared" si="27"/>
        <v>0</v>
      </c>
      <c r="AX22" s="176">
        <f t="shared" si="15"/>
        <v>0</v>
      </c>
      <c r="AY22" s="175">
        <f t="shared" si="38"/>
        <v>0.1186</v>
      </c>
      <c r="AZ22" s="176">
        <f t="shared" si="37"/>
        <v>0.06</v>
      </c>
      <c r="BA22" s="177">
        <v>1.011304</v>
      </c>
      <c r="BB22" s="178">
        <v>38.86</v>
      </c>
      <c r="BC22" s="179">
        <v>38.877000000000002</v>
      </c>
      <c r="BD22" s="179"/>
      <c r="BE22" s="180">
        <f t="shared" si="41"/>
        <v>30.31</v>
      </c>
      <c r="BF22" s="180">
        <f t="shared" si="41"/>
        <v>373.54</v>
      </c>
      <c r="BG22" s="180">
        <f t="shared" si="41"/>
        <v>834.79</v>
      </c>
      <c r="BH22" s="173">
        <f t="shared" si="41"/>
        <v>-10.8775</v>
      </c>
      <c r="BI22" s="173">
        <f t="shared" si="41"/>
        <v>-0.40039999999999992</v>
      </c>
      <c r="BJ22" s="173">
        <f t="shared" si="41"/>
        <v>-2.7866999999999997</v>
      </c>
      <c r="BK22" s="173">
        <f t="shared" si="41"/>
        <v>-3.2840999999999996</v>
      </c>
      <c r="BL22" s="173">
        <f t="shared" si="41"/>
        <v>-5.2750000000000004</v>
      </c>
      <c r="BM22" s="173">
        <f t="shared" si="41"/>
        <v>3.3201000000000001</v>
      </c>
      <c r="BN22" s="173">
        <f t="shared" si="41"/>
        <v>1.0770999999999999</v>
      </c>
      <c r="BO22" s="173">
        <f t="shared" si="42"/>
        <v>0.3553</v>
      </c>
      <c r="BP22" s="173">
        <f t="shared" si="42"/>
        <v>-11.125500000000001</v>
      </c>
      <c r="BQ22" s="173">
        <f t="shared" si="42"/>
        <v>-0.64839999999999987</v>
      </c>
      <c r="BR22" s="173">
        <f t="shared" si="42"/>
        <v>-3.0346999999999995</v>
      </c>
      <c r="BS22" s="173">
        <f t="shared" si="42"/>
        <v>-3.5320999999999994</v>
      </c>
      <c r="BT22" s="173">
        <f t="shared" si="42"/>
        <v>-5.5229999999999997</v>
      </c>
      <c r="BU22" s="173">
        <f t="shared" si="42"/>
        <v>3.0720999999999998</v>
      </c>
      <c r="BV22" s="173">
        <f t="shared" si="42"/>
        <v>1.0770999999999999</v>
      </c>
      <c r="BW22" s="173">
        <f t="shared" si="42"/>
        <v>0.3553</v>
      </c>
      <c r="BX22" s="173">
        <f t="shared" si="42"/>
        <v>-10.8775</v>
      </c>
      <c r="BY22" s="173">
        <f t="shared" si="43"/>
        <v>-0.40039999999999992</v>
      </c>
      <c r="BZ22" s="173">
        <f t="shared" si="43"/>
        <v>-3.0346999999999995</v>
      </c>
      <c r="CA22" s="173">
        <f t="shared" si="43"/>
        <v>-3.5320999999999994</v>
      </c>
      <c r="CB22" s="173">
        <f t="shared" si="43"/>
        <v>-5.2750000000000004</v>
      </c>
      <c r="CC22" s="173">
        <f t="shared" si="43"/>
        <v>3.3201000000000001</v>
      </c>
      <c r="CD22" s="173">
        <f t="shared" si="43"/>
        <v>1.0770999999999999</v>
      </c>
      <c r="CE22" s="173">
        <f t="shared" si="43"/>
        <v>0.3553</v>
      </c>
      <c r="CF22" s="173">
        <f t="shared" si="43"/>
        <v>-11.125500000000001</v>
      </c>
      <c r="CG22" s="173">
        <f t="shared" si="43"/>
        <v>-0.64839999999999987</v>
      </c>
      <c r="CH22" s="173">
        <f t="shared" si="43"/>
        <v>-3.0346999999999995</v>
      </c>
      <c r="CI22" s="173">
        <f t="shared" si="43"/>
        <v>-3.5320999999999994</v>
      </c>
      <c r="CJ22" s="173">
        <f t="shared" si="43"/>
        <v>-5.5229999999999997</v>
      </c>
      <c r="CK22" s="173">
        <f t="shared" si="43"/>
        <v>3.0720999999999998</v>
      </c>
      <c r="CL22" s="173">
        <f t="shared" si="43"/>
        <v>1.0770999999999999</v>
      </c>
      <c r="CM22" s="181">
        <f t="shared" si="43"/>
        <v>0.3553</v>
      </c>
    </row>
    <row r="23" spans="1:91" ht="18" x14ac:dyDescent="0.2">
      <c r="A23" s="13">
        <f t="shared" si="18"/>
        <v>16</v>
      </c>
      <c r="B23" s="182" t="s">
        <v>56</v>
      </c>
      <c r="C23" s="168" t="s">
        <v>32</v>
      </c>
      <c r="D23" s="168"/>
      <c r="E23" s="169" t="s">
        <v>33</v>
      </c>
      <c r="F23" s="170" t="s">
        <v>30</v>
      </c>
      <c r="G23" s="171">
        <f t="shared" si="40"/>
        <v>38.520000000000003</v>
      </c>
      <c r="H23" s="171">
        <f t="shared" si="40"/>
        <v>275.87</v>
      </c>
      <c r="I23" s="171">
        <f t="shared" si="40"/>
        <v>608.92999999999995</v>
      </c>
      <c r="J23" s="171">
        <f t="shared" si="40"/>
        <v>26.01</v>
      </c>
      <c r="K23" s="171">
        <f t="shared" si="40"/>
        <v>185.61</v>
      </c>
      <c r="L23" s="171">
        <f t="shared" si="40"/>
        <v>409.55</v>
      </c>
      <c r="M23" s="171">
        <f t="shared" si="2"/>
        <v>1.79</v>
      </c>
      <c r="N23" s="171">
        <f t="shared" si="32"/>
        <v>-0.01</v>
      </c>
      <c r="O23" s="171">
        <f t="shared" si="33"/>
        <v>0.06</v>
      </c>
      <c r="P23" s="171">
        <f t="shared" si="34"/>
        <v>0</v>
      </c>
      <c r="Q23" s="172">
        <f t="shared" si="20"/>
        <v>66.320000000000007</v>
      </c>
      <c r="R23" s="172">
        <f t="shared" si="21"/>
        <v>463.27000000000004</v>
      </c>
      <c r="S23" s="172">
        <f t="shared" si="22"/>
        <v>1020.27</v>
      </c>
      <c r="T23" s="173">
        <f t="shared" si="3"/>
        <v>0</v>
      </c>
      <c r="U23" s="173">
        <f t="shared" si="4"/>
        <v>7.8228999999999997</v>
      </c>
      <c r="V23" s="173">
        <f t="shared" si="5"/>
        <v>7.1600999999999999</v>
      </c>
      <c r="W23" s="173">
        <f t="shared" si="6"/>
        <v>7.1901999999999999</v>
      </c>
      <c r="X23" s="173">
        <f t="shared" si="7"/>
        <v>5.3726000000000003</v>
      </c>
      <c r="Y23" s="173">
        <f t="shared" si="8"/>
        <v>2.7214</v>
      </c>
      <c r="Z23" s="173">
        <f t="shared" si="9"/>
        <v>1.3355999999999999</v>
      </c>
      <c r="AA23" s="173">
        <f t="shared" si="10"/>
        <v>0.37159999999999999</v>
      </c>
      <c r="AB23" s="174">
        <f t="shared" si="23"/>
        <v>3.39E-2</v>
      </c>
      <c r="AC23" s="174">
        <f t="shared" si="24"/>
        <v>1.7100000000000001E-2</v>
      </c>
      <c r="AD23" s="172">
        <f t="shared" si="11"/>
        <v>-26.13</v>
      </c>
      <c r="AE23" s="173">
        <f t="shared" si="39"/>
        <v>-11.5</v>
      </c>
      <c r="AF23" s="173">
        <f t="shared" si="39"/>
        <v>-6.88</v>
      </c>
      <c r="AG23" s="173">
        <f t="shared" si="39"/>
        <v>-8.77</v>
      </c>
      <c r="AH23" s="173">
        <f t="shared" si="39"/>
        <v>-9.2899999999999991</v>
      </c>
      <c r="AI23" s="173">
        <f t="shared" si="39"/>
        <v>-9.92</v>
      </c>
      <c r="AJ23" s="173">
        <f t="shared" si="39"/>
        <v>0.66</v>
      </c>
      <c r="AK23" s="173">
        <f t="shared" si="39"/>
        <v>0</v>
      </c>
      <c r="AL23" s="173">
        <f t="shared" si="35"/>
        <v>0.222</v>
      </c>
      <c r="AM23" s="173">
        <f t="shared" si="25"/>
        <v>0</v>
      </c>
      <c r="AN23" s="173">
        <f t="shared" si="25"/>
        <v>0.47</v>
      </c>
      <c r="AO23" s="173">
        <f t="shared" si="25"/>
        <v>0</v>
      </c>
      <c r="AP23" s="173">
        <f t="shared" si="36"/>
        <v>0</v>
      </c>
      <c r="AQ23" s="173">
        <f t="shared" si="13"/>
        <v>0</v>
      </c>
      <c r="AR23" s="173">
        <f t="shared" si="13"/>
        <v>0</v>
      </c>
      <c r="AS23" s="173">
        <f t="shared" si="13"/>
        <v>0</v>
      </c>
      <c r="AT23" s="183">
        <f t="shared" si="13"/>
        <v>0</v>
      </c>
      <c r="AU23" s="173">
        <f t="shared" si="26"/>
        <v>0</v>
      </c>
      <c r="AV23" s="183">
        <f t="shared" si="14"/>
        <v>0</v>
      </c>
      <c r="AW23" s="176">
        <f t="shared" si="27"/>
        <v>0</v>
      </c>
      <c r="AX23" s="176">
        <f t="shared" si="15"/>
        <v>0</v>
      </c>
      <c r="AY23" s="175">
        <f t="shared" si="38"/>
        <v>0.1186</v>
      </c>
      <c r="AZ23" s="176">
        <f t="shared" si="37"/>
        <v>0.06</v>
      </c>
      <c r="BA23" s="177">
        <v>0.95256300000000005</v>
      </c>
      <c r="BB23" s="178">
        <v>38.81</v>
      </c>
      <c r="BC23" s="179">
        <f>$BB$9</f>
        <v>38.81</v>
      </c>
      <c r="BD23" s="179"/>
      <c r="BE23" s="180">
        <f t="shared" si="41"/>
        <v>40.240000000000009</v>
      </c>
      <c r="BF23" s="180">
        <f t="shared" si="41"/>
        <v>437.19000000000005</v>
      </c>
      <c r="BG23" s="180">
        <f t="shared" si="41"/>
        <v>994.18999999999994</v>
      </c>
      <c r="BH23" s="173">
        <f t="shared" si="41"/>
        <v>-10.8775</v>
      </c>
      <c r="BI23" s="173">
        <f t="shared" si="41"/>
        <v>1.5653999999999999</v>
      </c>
      <c r="BJ23" s="173">
        <f t="shared" si="41"/>
        <v>-0.98739999999999961</v>
      </c>
      <c r="BK23" s="173">
        <f t="shared" si="41"/>
        <v>-1.4772999999999992</v>
      </c>
      <c r="BL23" s="173">
        <f t="shared" si="41"/>
        <v>-3.9249000000000001</v>
      </c>
      <c r="BM23" s="173">
        <f t="shared" si="41"/>
        <v>4.0038999999999998</v>
      </c>
      <c r="BN23" s="173">
        <f t="shared" si="41"/>
        <v>1.4126999999999998</v>
      </c>
      <c r="BO23" s="173">
        <f t="shared" si="42"/>
        <v>0.44869999999999999</v>
      </c>
      <c r="BP23" s="173">
        <f t="shared" si="42"/>
        <v>-11.125500000000001</v>
      </c>
      <c r="BQ23" s="173">
        <f t="shared" si="42"/>
        <v>1.3173999999999999</v>
      </c>
      <c r="BR23" s="173">
        <f t="shared" si="42"/>
        <v>-1.2353999999999996</v>
      </c>
      <c r="BS23" s="173">
        <f t="shared" si="42"/>
        <v>-1.7252999999999992</v>
      </c>
      <c r="BT23" s="173">
        <f t="shared" si="42"/>
        <v>-4.1728999999999994</v>
      </c>
      <c r="BU23" s="173">
        <f t="shared" si="42"/>
        <v>3.7559</v>
      </c>
      <c r="BV23" s="173">
        <f t="shared" si="42"/>
        <v>1.4126999999999998</v>
      </c>
      <c r="BW23" s="173">
        <f t="shared" si="42"/>
        <v>0.44869999999999999</v>
      </c>
      <c r="BX23" s="173">
        <f t="shared" si="42"/>
        <v>-10.8775</v>
      </c>
      <c r="BY23" s="173">
        <f t="shared" si="43"/>
        <v>1.5653999999999999</v>
      </c>
      <c r="BZ23" s="173">
        <f t="shared" si="43"/>
        <v>-1.2353999999999996</v>
      </c>
      <c r="CA23" s="173">
        <f t="shared" si="43"/>
        <v>-1.7252999999999992</v>
      </c>
      <c r="CB23" s="173">
        <f t="shared" si="43"/>
        <v>-3.9249000000000001</v>
      </c>
      <c r="CC23" s="173">
        <f t="shared" si="43"/>
        <v>4.0038999999999998</v>
      </c>
      <c r="CD23" s="173">
        <f t="shared" si="43"/>
        <v>1.4126999999999998</v>
      </c>
      <c r="CE23" s="173">
        <f t="shared" si="43"/>
        <v>0.44869999999999999</v>
      </c>
      <c r="CF23" s="173">
        <f t="shared" si="43"/>
        <v>-11.125500000000001</v>
      </c>
      <c r="CG23" s="173">
        <f t="shared" si="43"/>
        <v>1.3173999999999999</v>
      </c>
      <c r="CH23" s="173">
        <f t="shared" si="43"/>
        <v>-1.2353999999999996</v>
      </c>
      <c r="CI23" s="173">
        <f t="shared" si="43"/>
        <v>-1.7252999999999992</v>
      </c>
      <c r="CJ23" s="173">
        <f t="shared" si="43"/>
        <v>-4.1728999999999994</v>
      </c>
      <c r="CK23" s="173">
        <f t="shared" si="43"/>
        <v>3.7559</v>
      </c>
      <c r="CL23" s="173">
        <f t="shared" si="43"/>
        <v>1.4126999999999998</v>
      </c>
      <c r="CM23" s="181">
        <f t="shared" si="43"/>
        <v>0.44869999999999999</v>
      </c>
    </row>
    <row r="24" spans="1:91" x14ac:dyDescent="0.2">
      <c r="A24" s="13">
        <f t="shared" si="18"/>
        <v>17</v>
      </c>
      <c r="B24" s="182" t="s">
        <v>57</v>
      </c>
      <c r="C24" s="168" t="s">
        <v>51</v>
      </c>
      <c r="D24" s="168"/>
      <c r="E24" s="168" t="s">
        <v>29</v>
      </c>
      <c r="F24" s="170" t="s">
        <v>30</v>
      </c>
      <c r="G24" s="171">
        <f t="shared" si="40"/>
        <v>31.97</v>
      </c>
      <c r="H24" s="171">
        <f t="shared" si="40"/>
        <v>233.17</v>
      </c>
      <c r="I24" s="171">
        <f t="shared" si="40"/>
        <v>503.56</v>
      </c>
      <c r="J24" s="171">
        <f t="shared" si="40"/>
        <v>22.68</v>
      </c>
      <c r="K24" s="171">
        <f t="shared" si="40"/>
        <v>164.71</v>
      </c>
      <c r="L24" s="171">
        <f t="shared" si="40"/>
        <v>355.57</v>
      </c>
      <c r="M24" s="171">
        <f t="shared" si="2"/>
        <v>1.79</v>
      </c>
      <c r="N24" s="171">
        <f t="shared" si="32"/>
        <v>0</v>
      </c>
      <c r="O24" s="171">
        <f t="shared" si="33"/>
        <v>0</v>
      </c>
      <c r="P24" s="171">
        <f t="shared" si="34"/>
        <v>0</v>
      </c>
      <c r="Q24" s="172">
        <f t="shared" si="20"/>
        <v>56.44</v>
      </c>
      <c r="R24" s="172">
        <f t="shared" si="21"/>
        <v>399.67</v>
      </c>
      <c r="S24" s="172">
        <f t="shared" si="22"/>
        <v>860.92</v>
      </c>
      <c r="T24" s="173">
        <f t="shared" si="3"/>
        <v>0</v>
      </c>
      <c r="U24" s="173">
        <f t="shared" si="4"/>
        <v>5.8571</v>
      </c>
      <c r="V24" s="173">
        <f t="shared" si="5"/>
        <v>5.3608000000000002</v>
      </c>
      <c r="W24" s="173">
        <f t="shared" si="6"/>
        <v>5.3834</v>
      </c>
      <c r="X24" s="173">
        <f t="shared" si="7"/>
        <v>4.0225</v>
      </c>
      <c r="Y24" s="173">
        <f t="shared" si="8"/>
        <v>2.0375999999999999</v>
      </c>
      <c r="Z24" s="173">
        <f t="shared" si="9"/>
        <v>1</v>
      </c>
      <c r="AA24" s="173">
        <f t="shared" si="10"/>
        <v>0.2782</v>
      </c>
      <c r="AB24" s="174">
        <f t="shared" si="23"/>
        <v>3.39E-2</v>
      </c>
      <c r="AC24" s="174">
        <f t="shared" si="24"/>
        <v>1.7100000000000001E-2</v>
      </c>
      <c r="AD24" s="172">
        <f t="shared" si="11"/>
        <v>-26.13</v>
      </c>
      <c r="AE24" s="173">
        <f t="shared" si="39"/>
        <v>-11.5</v>
      </c>
      <c r="AF24" s="173">
        <f t="shared" si="39"/>
        <v>-6.88</v>
      </c>
      <c r="AG24" s="173">
        <f t="shared" si="39"/>
        <v>-8.77</v>
      </c>
      <c r="AH24" s="173">
        <f t="shared" si="39"/>
        <v>-9.2899999999999991</v>
      </c>
      <c r="AI24" s="173">
        <f t="shared" si="39"/>
        <v>-9.92</v>
      </c>
      <c r="AJ24" s="173">
        <f t="shared" si="39"/>
        <v>0.66</v>
      </c>
      <c r="AK24" s="173">
        <f t="shared" si="39"/>
        <v>0</v>
      </c>
      <c r="AL24" s="173">
        <f t="shared" si="35"/>
        <v>0.222</v>
      </c>
      <c r="AM24" s="173">
        <f t="shared" si="25"/>
        <v>0</v>
      </c>
      <c r="AN24" s="173">
        <f t="shared" si="25"/>
        <v>0.47</v>
      </c>
      <c r="AO24" s="173">
        <f t="shared" si="25"/>
        <v>0</v>
      </c>
      <c r="AP24" s="173">
        <f t="shared" si="36"/>
        <v>0</v>
      </c>
      <c r="AQ24" s="173">
        <f t="shared" si="13"/>
        <v>0</v>
      </c>
      <c r="AR24" s="173">
        <f t="shared" si="13"/>
        <v>0</v>
      </c>
      <c r="AS24" s="173">
        <f t="shared" si="13"/>
        <v>0</v>
      </c>
      <c r="AT24" s="183">
        <f t="shared" si="13"/>
        <v>0</v>
      </c>
      <c r="AU24" s="173">
        <f t="shared" si="26"/>
        <v>0</v>
      </c>
      <c r="AV24" s="183">
        <f t="shared" si="14"/>
        <v>0</v>
      </c>
      <c r="AW24" s="176">
        <f t="shared" si="27"/>
        <v>0</v>
      </c>
      <c r="AX24" s="176">
        <f t="shared" si="15"/>
        <v>0</v>
      </c>
      <c r="AY24" s="175">
        <f t="shared" si="38"/>
        <v>0.1186</v>
      </c>
      <c r="AZ24" s="176">
        <f t="shared" si="37"/>
        <v>0.06</v>
      </c>
      <c r="BA24" s="177">
        <v>1.0336590000000001</v>
      </c>
      <c r="BB24" s="178">
        <v>38.979999999999997</v>
      </c>
      <c r="BC24" s="179">
        <f>$BB$19</f>
        <v>38.979999999999997</v>
      </c>
      <c r="BD24" s="179"/>
      <c r="BE24" s="180">
        <f t="shared" si="41"/>
        <v>30.31</v>
      </c>
      <c r="BF24" s="180">
        <f t="shared" si="41"/>
        <v>373.54</v>
      </c>
      <c r="BG24" s="180">
        <f t="shared" si="41"/>
        <v>834.79</v>
      </c>
      <c r="BH24" s="173">
        <f t="shared" si="41"/>
        <v>-10.8775</v>
      </c>
      <c r="BI24" s="173">
        <f t="shared" si="41"/>
        <v>-0.40039999999999992</v>
      </c>
      <c r="BJ24" s="173">
        <f t="shared" si="41"/>
        <v>-2.7866999999999997</v>
      </c>
      <c r="BK24" s="173">
        <f t="shared" si="41"/>
        <v>-3.2840999999999996</v>
      </c>
      <c r="BL24" s="173">
        <f t="shared" si="41"/>
        <v>-5.2750000000000004</v>
      </c>
      <c r="BM24" s="173">
        <f t="shared" si="41"/>
        <v>3.3201000000000001</v>
      </c>
      <c r="BN24" s="173">
        <f t="shared" si="41"/>
        <v>1.0770999999999999</v>
      </c>
      <c r="BO24" s="173">
        <f t="shared" si="42"/>
        <v>0.3553</v>
      </c>
      <c r="BP24" s="173">
        <f t="shared" si="42"/>
        <v>-11.125500000000001</v>
      </c>
      <c r="BQ24" s="173">
        <f t="shared" si="42"/>
        <v>-0.64839999999999987</v>
      </c>
      <c r="BR24" s="173">
        <f t="shared" si="42"/>
        <v>-3.0346999999999995</v>
      </c>
      <c r="BS24" s="173">
        <f t="shared" si="42"/>
        <v>-3.5320999999999994</v>
      </c>
      <c r="BT24" s="173">
        <f t="shared" si="42"/>
        <v>-5.5229999999999997</v>
      </c>
      <c r="BU24" s="173">
        <f t="shared" si="42"/>
        <v>3.0720999999999998</v>
      </c>
      <c r="BV24" s="173">
        <f t="shared" si="42"/>
        <v>1.0770999999999999</v>
      </c>
      <c r="BW24" s="173">
        <f t="shared" si="42"/>
        <v>0.3553</v>
      </c>
      <c r="BX24" s="173">
        <f t="shared" si="42"/>
        <v>-10.8775</v>
      </c>
      <c r="BY24" s="173">
        <f t="shared" si="43"/>
        <v>-0.40039999999999992</v>
      </c>
      <c r="BZ24" s="173">
        <f t="shared" si="43"/>
        <v>-3.0346999999999995</v>
      </c>
      <c r="CA24" s="173">
        <f t="shared" si="43"/>
        <v>-3.5320999999999994</v>
      </c>
      <c r="CB24" s="173">
        <f t="shared" si="43"/>
        <v>-5.2750000000000004</v>
      </c>
      <c r="CC24" s="173">
        <f t="shared" si="43"/>
        <v>3.3201000000000001</v>
      </c>
      <c r="CD24" s="173">
        <f t="shared" si="43"/>
        <v>1.0770999999999999</v>
      </c>
      <c r="CE24" s="173">
        <f t="shared" si="43"/>
        <v>0.3553</v>
      </c>
      <c r="CF24" s="173">
        <f t="shared" si="43"/>
        <v>-11.125500000000001</v>
      </c>
      <c r="CG24" s="173">
        <f t="shared" si="43"/>
        <v>-0.64839999999999987</v>
      </c>
      <c r="CH24" s="173">
        <f t="shared" si="43"/>
        <v>-3.0346999999999995</v>
      </c>
      <c r="CI24" s="173">
        <f t="shared" si="43"/>
        <v>-3.5320999999999994</v>
      </c>
      <c r="CJ24" s="173">
        <f t="shared" si="43"/>
        <v>-5.5229999999999997</v>
      </c>
      <c r="CK24" s="173">
        <f t="shared" si="43"/>
        <v>3.0720999999999998</v>
      </c>
      <c r="CL24" s="173">
        <f t="shared" si="43"/>
        <v>1.0770999999999999</v>
      </c>
      <c r="CM24" s="181">
        <f t="shared" si="43"/>
        <v>0.3553</v>
      </c>
    </row>
    <row r="25" spans="1:91" ht="18" x14ac:dyDescent="0.2">
      <c r="A25" s="13">
        <f t="shared" si="18"/>
        <v>18</v>
      </c>
      <c r="B25" s="182" t="s">
        <v>58</v>
      </c>
      <c r="C25" s="168" t="s">
        <v>32</v>
      </c>
      <c r="D25" s="168"/>
      <c r="E25" s="169" t="s">
        <v>33</v>
      </c>
      <c r="F25" s="170" t="s">
        <v>30</v>
      </c>
      <c r="G25" s="171">
        <f t="shared" si="40"/>
        <v>38.520000000000003</v>
      </c>
      <c r="H25" s="171">
        <f t="shared" si="40"/>
        <v>275.87</v>
      </c>
      <c r="I25" s="171">
        <f t="shared" si="40"/>
        <v>608.92999999999995</v>
      </c>
      <c r="J25" s="171">
        <f t="shared" si="40"/>
        <v>26.01</v>
      </c>
      <c r="K25" s="171">
        <f t="shared" si="40"/>
        <v>185.61</v>
      </c>
      <c r="L25" s="171">
        <f t="shared" si="40"/>
        <v>409.55</v>
      </c>
      <c r="M25" s="171">
        <f t="shared" si="2"/>
        <v>1.79</v>
      </c>
      <c r="N25" s="171">
        <f t="shared" si="32"/>
        <v>-0.01</v>
      </c>
      <c r="O25" s="171">
        <f t="shared" si="33"/>
        <v>0.06</v>
      </c>
      <c r="P25" s="171">
        <f t="shared" si="34"/>
        <v>0</v>
      </c>
      <c r="Q25" s="172">
        <f t="shared" si="20"/>
        <v>66.320000000000007</v>
      </c>
      <c r="R25" s="172">
        <f t="shared" si="21"/>
        <v>463.27000000000004</v>
      </c>
      <c r="S25" s="172">
        <f t="shared" si="22"/>
        <v>1020.27</v>
      </c>
      <c r="T25" s="173">
        <f t="shared" si="3"/>
        <v>0</v>
      </c>
      <c r="U25" s="173">
        <f t="shared" si="4"/>
        <v>7.8228999999999997</v>
      </c>
      <c r="V25" s="173">
        <f t="shared" si="5"/>
        <v>7.1600999999999999</v>
      </c>
      <c r="W25" s="173">
        <f t="shared" si="6"/>
        <v>7.1901999999999999</v>
      </c>
      <c r="X25" s="173">
        <f t="shared" si="7"/>
        <v>5.3726000000000003</v>
      </c>
      <c r="Y25" s="173">
        <f t="shared" si="8"/>
        <v>2.7214</v>
      </c>
      <c r="Z25" s="173">
        <f t="shared" si="9"/>
        <v>1.3355999999999999</v>
      </c>
      <c r="AA25" s="173">
        <f t="shared" si="10"/>
        <v>0.37159999999999999</v>
      </c>
      <c r="AB25" s="174">
        <f t="shared" si="23"/>
        <v>3.39E-2</v>
      </c>
      <c r="AC25" s="174">
        <f t="shared" si="24"/>
        <v>1.7100000000000001E-2</v>
      </c>
      <c r="AD25" s="172">
        <f t="shared" si="11"/>
        <v>-26.13</v>
      </c>
      <c r="AE25" s="173">
        <f t="shared" si="39"/>
        <v>-11.5</v>
      </c>
      <c r="AF25" s="173">
        <f t="shared" si="39"/>
        <v>-6.88</v>
      </c>
      <c r="AG25" s="173">
        <f t="shared" si="39"/>
        <v>-8.77</v>
      </c>
      <c r="AH25" s="173">
        <f t="shared" si="39"/>
        <v>-9.2899999999999991</v>
      </c>
      <c r="AI25" s="173">
        <f t="shared" si="39"/>
        <v>-9.92</v>
      </c>
      <c r="AJ25" s="173">
        <f t="shared" si="39"/>
        <v>0.66</v>
      </c>
      <c r="AK25" s="173">
        <f t="shared" si="39"/>
        <v>0</v>
      </c>
      <c r="AL25" s="173">
        <f t="shared" si="35"/>
        <v>0.222</v>
      </c>
      <c r="AM25" s="173">
        <f t="shared" si="35"/>
        <v>0</v>
      </c>
      <c r="AN25" s="173">
        <f t="shared" si="35"/>
        <v>0.47</v>
      </c>
      <c r="AO25" s="173">
        <f t="shared" si="35"/>
        <v>0</v>
      </c>
      <c r="AP25" s="173">
        <f t="shared" si="36"/>
        <v>0</v>
      </c>
      <c r="AQ25" s="173">
        <f t="shared" si="13"/>
        <v>0</v>
      </c>
      <c r="AR25" s="173">
        <f t="shared" si="13"/>
        <v>0</v>
      </c>
      <c r="AS25" s="173">
        <f t="shared" si="13"/>
        <v>0</v>
      </c>
      <c r="AT25" s="183">
        <f t="shared" si="13"/>
        <v>0</v>
      </c>
      <c r="AU25" s="173">
        <f t="shared" si="26"/>
        <v>0</v>
      </c>
      <c r="AV25" s="183">
        <f t="shared" si="14"/>
        <v>0</v>
      </c>
      <c r="AW25" s="176">
        <f t="shared" si="27"/>
        <v>0</v>
      </c>
      <c r="AX25" s="176">
        <f t="shared" si="15"/>
        <v>0</v>
      </c>
      <c r="AY25" s="175">
        <f t="shared" si="38"/>
        <v>0.1186</v>
      </c>
      <c r="AZ25" s="176">
        <f t="shared" si="37"/>
        <v>0.06</v>
      </c>
      <c r="BA25" s="177">
        <v>0.94660999999999995</v>
      </c>
      <c r="BB25" s="178">
        <v>38.81</v>
      </c>
      <c r="BC25" s="179">
        <f>$BB$9</f>
        <v>38.81</v>
      </c>
      <c r="BD25" s="179"/>
      <c r="BE25" s="180">
        <f t="shared" si="41"/>
        <v>40.240000000000009</v>
      </c>
      <c r="BF25" s="180">
        <f t="shared" si="41"/>
        <v>437.19000000000005</v>
      </c>
      <c r="BG25" s="180">
        <f t="shared" si="41"/>
        <v>994.18999999999994</v>
      </c>
      <c r="BH25" s="173">
        <f t="shared" si="41"/>
        <v>-10.8775</v>
      </c>
      <c r="BI25" s="173">
        <f t="shared" si="41"/>
        <v>1.5653999999999999</v>
      </c>
      <c r="BJ25" s="173">
        <f t="shared" si="41"/>
        <v>-0.98739999999999961</v>
      </c>
      <c r="BK25" s="173">
        <f t="shared" si="41"/>
        <v>-1.4772999999999992</v>
      </c>
      <c r="BL25" s="173">
        <f t="shared" si="41"/>
        <v>-3.9249000000000001</v>
      </c>
      <c r="BM25" s="173">
        <f t="shared" si="41"/>
        <v>4.0038999999999998</v>
      </c>
      <c r="BN25" s="173">
        <f t="shared" si="41"/>
        <v>1.4126999999999998</v>
      </c>
      <c r="BO25" s="173">
        <f t="shared" si="42"/>
        <v>0.44869999999999999</v>
      </c>
      <c r="BP25" s="173">
        <f t="shared" si="42"/>
        <v>-11.125500000000001</v>
      </c>
      <c r="BQ25" s="173">
        <f t="shared" si="42"/>
        <v>1.3173999999999999</v>
      </c>
      <c r="BR25" s="173">
        <f t="shared" si="42"/>
        <v>-1.2353999999999996</v>
      </c>
      <c r="BS25" s="173">
        <f t="shared" si="42"/>
        <v>-1.7252999999999992</v>
      </c>
      <c r="BT25" s="173">
        <f t="shared" si="42"/>
        <v>-4.1728999999999994</v>
      </c>
      <c r="BU25" s="173">
        <f t="shared" si="42"/>
        <v>3.7559</v>
      </c>
      <c r="BV25" s="173">
        <f t="shared" si="42"/>
        <v>1.4126999999999998</v>
      </c>
      <c r="BW25" s="173">
        <f t="shared" si="42"/>
        <v>0.44869999999999999</v>
      </c>
      <c r="BX25" s="173">
        <f t="shared" si="42"/>
        <v>-10.8775</v>
      </c>
      <c r="BY25" s="173">
        <f t="shared" si="43"/>
        <v>1.5653999999999999</v>
      </c>
      <c r="BZ25" s="173">
        <f t="shared" si="43"/>
        <v>-1.2353999999999996</v>
      </c>
      <c r="CA25" s="173">
        <f t="shared" si="43"/>
        <v>-1.7252999999999992</v>
      </c>
      <c r="CB25" s="173">
        <f t="shared" si="43"/>
        <v>-3.9249000000000001</v>
      </c>
      <c r="CC25" s="173">
        <f t="shared" si="43"/>
        <v>4.0038999999999998</v>
      </c>
      <c r="CD25" s="173">
        <f t="shared" si="43"/>
        <v>1.4126999999999998</v>
      </c>
      <c r="CE25" s="173">
        <f t="shared" si="43"/>
        <v>0.44869999999999999</v>
      </c>
      <c r="CF25" s="173">
        <f t="shared" si="43"/>
        <v>-11.125500000000001</v>
      </c>
      <c r="CG25" s="173">
        <f t="shared" si="43"/>
        <v>1.3173999999999999</v>
      </c>
      <c r="CH25" s="173">
        <f t="shared" si="43"/>
        <v>-1.2353999999999996</v>
      </c>
      <c r="CI25" s="173">
        <f t="shared" si="43"/>
        <v>-1.7252999999999992</v>
      </c>
      <c r="CJ25" s="173">
        <f t="shared" si="43"/>
        <v>-4.1728999999999994</v>
      </c>
      <c r="CK25" s="173">
        <f t="shared" si="43"/>
        <v>3.7559</v>
      </c>
      <c r="CL25" s="173">
        <f t="shared" si="43"/>
        <v>1.4126999999999998</v>
      </c>
      <c r="CM25" s="181">
        <f t="shared" si="43"/>
        <v>0.44869999999999999</v>
      </c>
    </row>
    <row r="26" spans="1:91" x14ac:dyDescent="0.2">
      <c r="A26" s="13">
        <f t="shared" si="18"/>
        <v>19</v>
      </c>
      <c r="B26" s="182" t="s">
        <v>59</v>
      </c>
      <c r="C26" s="168" t="s">
        <v>60</v>
      </c>
      <c r="D26" s="168"/>
      <c r="E26" s="168" t="s">
        <v>29</v>
      </c>
      <c r="F26" s="170" t="s">
        <v>30</v>
      </c>
      <c r="G26" s="171">
        <f t="shared" si="40"/>
        <v>31.97</v>
      </c>
      <c r="H26" s="171">
        <f t="shared" si="40"/>
        <v>233.17</v>
      </c>
      <c r="I26" s="171">
        <f t="shared" si="40"/>
        <v>503.56</v>
      </c>
      <c r="J26" s="171">
        <f t="shared" si="40"/>
        <v>22.68</v>
      </c>
      <c r="K26" s="171">
        <f t="shared" si="40"/>
        <v>164.71</v>
      </c>
      <c r="L26" s="171">
        <f t="shared" si="40"/>
        <v>355.57</v>
      </c>
      <c r="M26" s="171">
        <f t="shared" si="2"/>
        <v>1.79</v>
      </c>
      <c r="N26" s="171">
        <f t="shared" si="32"/>
        <v>0</v>
      </c>
      <c r="O26" s="171">
        <f t="shared" si="33"/>
        <v>0</v>
      </c>
      <c r="P26" s="171">
        <f t="shared" si="34"/>
        <v>0</v>
      </c>
      <c r="Q26" s="172">
        <f t="shared" si="20"/>
        <v>56.44</v>
      </c>
      <c r="R26" s="172">
        <f t="shared" si="21"/>
        <v>399.67</v>
      </c>
      <c r="S26" s="172">
        <f t="shared" si="22"/>
        <v>860.92</v>
      </c>
      <c r="T26" s="173">
        <f t="shared" si="3"/>
        <v>0</v>
      </c>
      <c r="U26" s="173">
        <f t="shared" si="4"/>
        <v>5.8571</v>
      </c>
      <c r="V26" s="173">
        <f t="shared" si="5"/>
        <v>5.3608000000000002</v>
      </c>
      <c r="W26" s="173">
        <f t="shared" si="6"/>
        <v>5.3834</v>
      </c>
      <c r="X26" s="173">
        <f t="shared" si="7"/>
        <v>4.0225</v>
      </c>
      <c r="Y26" s="173">
        <f t="shared" si="8"/>
        <v>2.0375999999999999</v>
      </c>
      <c r="Z26" s="173">
        <f t="shared" si="9"/>
        <v>1</v>
      </c>
      <c r="AA26" s="173">
        <f t="shared" si="10"/>
        <v>0.2782</v>
      </c>
      <c r="AB26" s="174">
        <f t="shared" si="23"/>
        <v>3.39E-2</v>
      </c>
      <c r="AC26" s="174">
        <f t="shared" si="24"/>
        <v>1.7100000000000001E-2</v>
      </c>
      <c r="AD26" s="172">
        <f t="shared" si="11"/>
        <v>-26.13</v>
      </c>
      <c r="AE26" s="173">
        <f t="shared" si="39"/>
        <v>-11.5</v>
      </c>
      <c r="AF26" s="173">
        <f t="shared" si="39"/>
        <v>-6.88</v>
      </c>
      <c r="AG26" s="173">
        <f t="shared" si="39"/>
        <v>-8.77</v>
      </c>
      <c r="AH26" s="173">
        <f t="shared" si="39"/>
        <v>-9.2899999999999991</v>
      </c>
      <c r="AI26" s="173">
        <f t="shared" si="39"/>
        <v>-9.92</v>
      </c>
      <c r="AJ26" s="173">
        <f t="shared" si="39"/>
        <v>0.66</v>
      </c>
      <c r="AK26" s="173">
        <f t="shared" si="39"/>
        <v>0</v>
      </c>
      <c r="AL26" s="173">
        <f t="shared" si="35"/>
        <v>0.222</v>
      </c>
      <c r="AM26" s="173">
        <f t="shared" si="35"/>
        <v>0</v>
      </c>
      <c r="AN26" s="173">
        <f t="shared" si="35"/>
        <v>0.47</v>
      </c>
      <c r="AO26" s="173">
        <f t="shared" si="35"/>
        <v>0</v>
      </c>
      <c r="AP26" s="173">
        <f t="shared" si="36"/>
        <v>0</v>
      </c>
      <c r="AQ26" s="173">
        <f t="shared" si="13"/>
        <v>0</v>
      </c>
      <c r="AR26" s="173">
        <f t="shared" si="13"/>
        <v>0</v>
      </c>
      <c r="AS26" s="173">
        <f t="shared" si="13"/>
        <v>0</v>
      </c>
      <c r="AT26" s="183">
        <f t="shared" si="13"/>
        <v>0</v>
      </c>
      <c r="AU26" s="173">
        <f t="shared" si="26"/>
        <v>0</v>
      </c>
      <c r="AV26" s="183">
        <f t="shared" si="14"/>
        <v>0</v>
      </c>
      <c r="AW26" s="176">
        <f t="shared" si="27"/>
        <v>0</v>
      </c>
      <c r="AX26" s="176">
        <f t="shared" si="15"/>
        <v>0</v>
      </c>
      <c r="AY26" s="175">
        <f t="shared" si="38"/>
        <v>0.1186</v>
      </c>
      <c r="AZ26" s="176">
        <f t="shared" si="37"/>
        <v>0.06</v>
      </c>
      <c r="BA26" s="177">
        <v>1.027307</v>
      </c>
      <c r="BB26" s="178">
        <v>38.1</v>
      </c>
      <c r="BC26" s="179">
        <v>38.265999999999998</v>
      </c>
      <c r="BD26" s="179"/>
      <c r="BE26" s="180">
        <f t="shared" si="41"/>
        <v>30.31</v>
      </c>
      <c r="BF26" s="180">
        <f t="shared" si="41"/>
        <v>373.54</v>
      </c>
      <c r="BG26" s="180">
        <f t="shared" si="41"/>
        <v>834.79</v>
      </c>
      <c r="BH26" s="173">
        <f t="shared" si="41"/>
        <v>-10.8775</v>
      </c>
      <c r="BI26" s="173">
        <f t="shared" si="41"/>
        <v>-0.40039999999999992</v>
      </c>
      <c r="BJ26" s="173">
        <f t="shared" si="41"/>
        <v>-2.7866999999999997</v>
      </c>
      <c r="BK26" s="173">
        <f t="shared" si="41"/>
        <v>-3.2840999999999996</v>
      </c>
      <c r="BL26" s="173">
        <f t="shared" si="41"/>
        <v>-5.2750000000000004</v>
      </c>
      <c r="BM26" s="173">
        <f t="shared" si="41"/>
        <v>3.3201000000000001</v>
      </c>
      <c r="BN26" s="173">
        <f t="shared" si="41"/>
        <v>1.0770999999999999</v>
      </c>
      <c r="BO26" s="173">
        <f t="shared" si="42"/>
        <v>0.3553</v>
      </c>
      <c r="BP26" s="173">
        <f t="shared" si="42"/>
        <v>-11.125500000000001</v>
      </c>
      <c r="BQ26" s="173">
        <f t="shared" si="42"/>
        <v>-0.64839999999999987</v>
      </c>
      <c r="BR26" s="173">
        <f t="shared" si="42"/>
        <v>-3.0346999999999995</v>
      </c>
      <c r="BS26" s="173">
        <f t="shared" si="42"/>
        <v>-3.5320999999999994</v>
      </c>
      <c r="BT26" s="173">
        <f t="shared" si="42"/>
        <v>-5.5229999999999997</v>
      </c>
      <c r="BU26" s="173">
        <f t="shared" si="42"/>
        <v>3.0720999999999998</v>
      </c>
      <c r="BV26" s="173">
        <f t="shared" si="42"/>
        <v>1.0770999999999999</v>
      </c>
      <c r="BW26" s="173">
        <f t="shared" si="42"/>
        <v>0.3553</v>
      </c>
      <c r="BX26" s="173">
        <f t="shared" si="42"/>
        <v>-10.8775</v>
      </c>
      <c r="BY26" s="173">
        <f t="shared" si="43"/>
        <v>-0.40039999999999992</v>
      </c>
      <c r="BZ26" s="173">
        <f t="shared" si="43"/>
        <v>-3.0346999999999995</v>
      </c>
      <c r="CA26" s="173">
        <f t="shared" si="43"/>
        <v>-3.5320999999999994</v>
      </c>
      <c r="CB26" s="173">
        <f t="shared" si="43"/>
        <v>-5.2750000000000004</v>
      </c>
      <c r="CC26" s="173">
        <f t="shared" si="43"/>
        <v>3.3201000000000001</v>
      </c>
      <c r="CD26" s="173">
        <f t="shared" si="43"/>
        <v>1.0770999999999999</v>
      </c>
      <c r="CE26" s="173">
        <f t="shared" si="43"/>
        <v>0.3553</v>
      </c>
      <c r="CF26" s="173">
        <f t="shared" si="43"/>
        <v>-11.125500000000001</v>
      </c>
      <c r="CG26" s="173">
        <f t="shared" si="43"/>
        <v>-0.64839999999999987</v>
      </c>
      <c r="CH26" s="173">
        <f t="shared" si="43"/>
        <v>-3.0346999999999995</v>
      </c>
      <c r="CI26" s="173">
        <f t="shared" si="43"/>
        <v>-3.5320999999999994</v>
      </c>
      <c r="CJ26" s="173">
        <f t="shared" si="43"/>
        <v>-5.5229999999999997</v>
      </c>
      <c r="CK26" s="173">
        <f t="shared" si="43"/>
        <v>3.0720999999999998</v>
      </c>
      <c r="CL26" s="173">
        <f t="shared" si="43"/>
        <v>1.0770999999999999</v>
      </c>
      <c r="CM26" s="181">
        <f t="shared" si="43"/>
        <v>0.3553</v>
      </c>
    </row>
    <row r="27" spans="1:91" ht="16.5" x14ac:dyDescent="0.2">
      <c r="A27" s="13">
        <f t="shared" si="18"/>
        <v>20</v>
      </c>
      <c r="B27" s="182" t="s">
        <v>61</v>
      </c>
      <c r="C27" s="168" t="s">
        <v>62</v>
      </c>
      <c r="D27" s="168"/>
      <c r="E27" s="168" t="s">
        <v>29</v>
      </c>
      <c r="F27" s="170" t="s">
        <v>30</v>
      </c>
      <c r="G27" s="171">
        <f t="shared" si="40"/>
        <v>31.97</v>
      </c>
      <c r="H27" s="171">
        <f t="shared" si="40"/>
        <v>233.17</v>
      </c>
      <c r="I27" s="171">
        <f t="shared" si="40"/>
        <v>503.56</v>
      </c>
      <c r="J27" s="171">
        <f t="shared" si="40"/>
        <v>22.68</v>
      </c>
      <c r="K27" s="171">
        <f t="shared" si="40"/>
        <v>164.71</v>
      </c>
      <c r="L27" s="171">
        <f t="shared" si="40"/>
        <v>355.57</v>
      </c>
      <c r="M27" s="171">
        <f t="shared" si="2"/>
        <v>1.79</v>
      </c>
      <c r="N27" s="171">
        <f t="shared" si="32"/>
        <v>0</v>
      </c>
      <c r="O27" s="171">
        <f t="shared" si="33"/>
        <v>0</v>
      </c>
      <c r="P27" s="171">
        <f t="shared" si="34"/>
        <v>0</v>
      </c>
      <c r="Q27" s="172">
        <f t="shared" si="20"/>
        <v>56.44</v>
      </c>
      <c r="R27" s="172">
        <f t="shared" si="21"/>
        <v>399.67</v>
      </c>
      <c r="S27" s="172">
        <f t="shared" si="22"/>
        <v>860.92</v>
      </c>
      <c r="T27" s="173">
        <f t="shared" si="3"/>
        <v>0</v>
      </c>
      <c r="U27" s="173">
        <f t="shared" si="4"/>
        <v>5.8571</v>
      </c>
      <c r="V27" s="173">
        <f t="shared" si="5"/>
        <v>5.3608000000000002</v>
      </c>
      <c r="W27" s="173">
        <f t="shared" si="6"/>
        <v>5.3834</v>
      </c>
      <c r="X27" s="173">
        <f t="shared" si="7"/>
        <v>4.0225</v>
      </c>
      <c r="Y27" s="173">
        <f t="shared" si="8"/>
        <v>2.0375999999999999</v>
      </c>
      <c r="Z27" s="173">
        <f t="shared" si="9"/>
        <v>1</v>
      </c>
      <c r="AA27" s="173">
        <f t="shared" si="10"/>
        <v>0.2782</v>
      </c>
      <c r="AB27" s="174">
        <f t="shared" si="23"/>
        <v>3.39E-2</v>
      </c>
      <c r="AC27" s="174">
        <f t="shared" si="24"/>
        <v>1.7100000000000001E-2</v>
      </c>
      <c r="AD27" s="172">
        <f t="shared" si="11"/>
        <v>-26.13</v>
      </c>
      <c r="AE27" s="173">
        <f t="shared" si="39"/>
        <v>-11.5</v>
      </c>
      <c r="AF27" s="173">
        <f t="shared" si="39"/>
        <v>-6.88</v>
      </c>
      <c r="AG27" s="173">
        <f t="shared" si="39"/>
        <v>-8.77</v>
      </c>
      <c r="AH27" s="173">
        <f t="shared" si="39"/>
        <v>-9.2899999999999991</v>
      </c>
      <c r="AI27" s="173">
        <f t="shared" si="39"/>
        <v>-9.92</v>
      </c>
      <c r="AJ27" s="173">
        <f t="shared" si="39"/>
        <v>0.66</v>
      </c>
      <c r="AK27" s="173">
        <f t="shared" si="39"/>
        <v>0</v>
      </c>
      <c r="AL27" s="173">
        <f t="shared" si="35"/>
        <v>0.222</v>
      </c>
      <c r="AM27" s="173">
        <f t="shared" si="35"/>
        <v>0</v>
      </c>
      <c r="AN27" s="173">
        <f t="shared" si="35"/>
        <v>0.47</v>
      </c>
      <c r="AO27" s="173">
        <f t="shared" si="35"/>
        <v>0</v>
      </c>
      <c r="AP27" s="173">
        <f t="shared" si="36"/>
        <v>0</v>
      </c>
      <c r="AQ27" s="173">
        <f t="shared" si="13"/>
        <v>0</v>
      </c>
      <c r="AR27" s="173">
        <f t="shared" si="13"/>
        <v>0</v>
      </c>
      <c r="AS27" s="173">
        <f t="shared" si="13"/>
        <v>0</v>
      </c>
      <c r="AT27" s="183">
        <f t="shared" si="13"/>
        <v>0</v>
      </c>
      <c r="AU27" s="173">
        <f t="shared" si="26"/>
        <v>0</v>
      </c>
      <c r="AV27" s="183">
        <f t="shared" si="14"/>
        <v>0</v>
      </c>
      <c r="AW27" s="176">
        <f t="shared" si="27"/>
        <v>0</v>
      </c>
      <c r="AX27" s="176">
        <f t="shared" si="15"/>
        <v>0</v>
      </c>
      <c r="AY27" s="175">
        <f t="shared" si="38"/>
        <v>0.1186</v>
      </c>
      <c r="AZ27" s="176">
        <f t="shared" si="37"/>
        <v>0.06</v>
      </c>
      <c r="BA27" s="177">
        <v>1.0287440000000001</v>
      </c>
      <c r="BB27" s="178">
        <v>38.93</v>
      </c>
      <c r="BC27" s="179">
        <v>38.808</v>
      </c>
      <c r="BD27" s="179"/>
      <c r="BE27" s="180">
        <f t="shared" si="41"/>
        <v>30.31</v>
      </c>
      <c r="BF27" s="180">
        <f t="shared" si="41"/>
        <v>373.54</v>
      </c>
      <c r="BG27" s="180">
        <f t="shared" si="41"/>
        <v>834.79</v>
      </c>
      <c r="BH27" s="173">
        <f t="shared" si="41"/>
        <v>-10.8775</v>
      </c>
      <c r="BI27" s="173">
        <f t="shared" si="41"/>
        <v>-0.40039999999999992</v>
      </c>
      <c r="BJ27" s="173">
        <f t="shared" si="41"/>
        <v>-2.7866999999999997</v>
      </c>
      <c r="BK27" s="173">
        <f t="shared" si="41"/>
        <v>-3.2840999999999996</v>
      </c>
      <c r="BL27" s="173">
        <f t="shared" si="41"/>
        <v>-5.2750000000000004</v>
      </c>
      <c r="BM27" s="173">
        <f t="shared" si="41"/>
        <v>3.3201000000000001</v>
      </c>
      <c r="BN27" s="173">
        <f t="shared" si="41"/>
        <v>1.0770999999999999</v>
      </c>
      <c r="BO27" s="173">
        <f t="shared" si="42"/>
        <v>0.3553</v>
      </c>
      <c r="BP27" s="173">
        <f t="shared" si="42"/>
        <v>-11.125500000000001</v>
      </c>
      <c r="BQ27" s="173">
        <f t="shared" si="42"/>
        <v>-0.64839999999999987</v>
      </c>
      <c r="BR27" s="173">
        <f t="shared" si="42"/>
        <v>-3.0346999999999995</v>
      </c>
      <c r="BS27" s="173">
        <f t="shared" si="42"/>
        <v>-3.5320999999999994</v>
      </c>
      <c r="BT27" s="173">
        <f t="shared" si="42"/>
        <v>-5.5229999999999997</v>
      </c>
      <c r="BU27" s="173">
        <f t="shared" si="42"/>
        <v>3.0720999999999998</v>
      </c>
      <c r="BV27" s="173">
        <f t="shared" si="42"/>
        <v>1.0770999999999999</v>
      </c>
      <c r="BW27" s="173">
        <f t="shared" si="42"/>
        <v>0.3553</v>
      </c>
      <c r="BX27" s="173">
        <f t="shared" si="42"/>
        <v>-10.8775</v>
      </c>
      <c r="BY27" s="173">
        <f t="shared" si="43"/>
        <v>-0.40039999999999992</v>
      </c>
      <c r="BZ27" s="173">
        <f t="shared" si="43"/>
        <v>-3.0346999999999995</v>
      </c>
      <c r="CA27" s="173">
        <f t="shared" si="43"/>
        <v>-3.5320999999999994</v>
      </c>
      <c r="CB27" s="173">
        <f t="shared" si="43"/>
        <v>-5.2750000000000004</v>
      </c>
      <c r="CC27" s="173">
        <f t="shared" si="43"/>
        <v>3.3201000000000001</v>
      </c>
      <c r="CD27" s="173">
        <f t="shared" si="43"/>
        <v>1.0770999999999999</v>
      </c>
      <c r="CE27" s="173">
        <f t="shared" si="43"/>
        <v>0.3553</v>
      </c>
      <c r="CF27" s="173">
        <f t="shared" si="43"/>
        <v>-11.125500000000001</v>
      </c>
      <c r="CG27" s="173">
        <f t="shared" si="43"/>
        <v>-0.64839999999999987</v>
      </c>
      <c r="CH27" s="173">
        <f t="shared" si="43"/>
        <v>-3.0346999999999995</v>
      </c>
      <c r="CI27" s="173">
        <f t="shared" si="43"/>
        <v>-3.5320999999999994</v>
      </c>
      <c r="CJ27" s="173">
        <f t="shared" si="43"/>
        <v>-5.5229999999999997</v>
      </c>
      <c r="CK27" s="173">
        <f t="shared" si="43"/>
        <v>3.0720999999999998</v>
      </c>
      <c r="CL27" s="173">
        <f t="shared" si="43"/>
        <v>1.0770999999999999</v>
      </c>
      <c r="CM27" s="181">
        <f t="shared" si="43"/>
        <v>0.3553</v>
      </c>
    </row>
    <row r="28" spans="1:91" x14ac:dyDescent="0.2">
      <c r="A28" s="13">
        <f t="shared" si="18"/>
        <v>21</v>
      </c>
      <c r="B28" s="182" t="s">
        <v>63</v>
      </c>
      <c r="C28" s="168" t="s">
        <v>64</v>
      </c>
      <c r="D28" s="168"/>
      <c r="E28" s="168" t="s">
        <v>29</v>
      </c>
      <c r="F28" s="170" t="s">
        <v>30</v>
      </c>
      <c r="G28" s="171">
        <f t="shared" si="40"/>
        <v>31.97</v>
      </c>
      <c r="H28" s="171">
        <f t="shared" si="40"/>
        <v>233.17</v>
      </c>
      <c r="I28" s="171">
        <f t="shared" si="40"/>
        <v>503.56</v>
      </c>
      <c r="J28" s="171">
        <f t="shared" si="40"/>
        <v>22.68</v>
      </c>
      <c r="K28" s="171">
        <f t="shared" si="40"/>
        <v>164.71</v>
      </c>
      <c r="L28" s="171">
        <f t="shared" si="40"/>
        <v>355.57</v>
      </c>
      <c r="M28" s="171">
        <f t="shared" si="2"/>
        <v>1.79</v>
      </c>
      <c r="N28" s="171">
        <f t="shared" si="32"/>
        <v>0</v>
      </c>
      <c r="O28" s="171">
        <f t="shared" si="33"/>
        <v>0</v>
      </c>
      <c r="P28" s="171">
        <f t="shared" si="34"/>
        <v>0</v>
      </c>
      <c r="Q28" s="172">
        <f t="shared" si="20"/>
        <v>56.44</v>
      </c>
      <c r="R28" s="172">
        <f t="shared" si="21"/>
        <v>399.67</v>
      </c>
      <c r="S28" s="172">
        <f t="shared" si="22"/>
        <v>860.92</v>
      </c>
      <c r="T28" s="173">
        <f t="shared" si="3"/>
        <v>0</v>
      </c>
      <c r="U28" s="173">
        <f t="shared" si="4"/>
        <v>5.8571</v>
      </c>
      <c r="V28" s="173">
        <f t="shared" si="5"/>
        <v>5.3608000000000002</v>
      </c>
      <c r="W28" s="173">
        <f t="shared" si="6"/>
        <v>5.3834</v>
      </c>
      <c r="X28" s="173">
        <f t="shared" si="7"/>
        <v>4.0225</v>
      </c>
      <c r="Y28" s="173">
        <f t="shared" si="8"/>
        <v>2.0375999999999999</v>
      </c>
      <c r="Z28" s="173">
        <f t="shared" si="9"/>
        <v>1</v>
      </c>
      <c r="AA28" s="173">
        <f t="shared" si="10"/>
        <v>0.2782</v>
      </c>
      <c r="AB28" s="174">
        <f t="shared" si="23"/>
        <v>3.39E-2</v>
      </c>
      <c r="AC28" s="174">
        <f t="shared" si="24"/>
        <v>1.7100000000000001E-2</v>
      </c>
      <c r="AD28" s="172">
        <f t="shared" si="11"/>
        <v>-26.13</v>
      </c>
      <c r="AE28" s="173">
        <f t="shared" ref="AE28:AK37" si="44">IF($E28=$E$6,AE$6,AE$7)</f>
        <v>-11.5</v>
      </c>
      <c r="AF28" s="173">
        <f t="shared" si="44"/>
        <v>-6.88</v>
      </c>
      <c r="AG28" s="173">
        <f t="shared" si="44"/>
        <v>-8.77</v>
      </c>
      <c r="AH28" s="173">
        <f t="shared" si="44"/>
        <v>-9.2899999999999991</v>
      </c>
      <c r="AI28" s="173">
        <f t="shared" si="44"/>
        <v>-9.92</v>
      </c>
      <c r="AJ28" s="173">
        <f t="shared" si="44"/>
        <v>0.66</v>
      </c>
      <c r="AK28" s="173">
        <f t="shared" si="44"/>
        <v>0</v>
      </c>
      <c r="AL28" s="173">
        <f t="shared" si="35"/>
        <v>0.222</v>
      </c>
      <c r="AM28" s="173">
        <f t="shared" si="35"/>
        <v>0</v>
      </c>
      <c r="AN28" s="173">
        <f t="shared" si="35"/>
        <v>0.47</v>
      </c>
      <c r="AO28" s="173">
        <f t="shared" si="35"/>
        <v>0</v>
      </c>
      <c r="AP28" s="173">
        <f t="shared" si="36"/>
        <v>0</v>
      </c>
      <c r="AQ28" s="173">
        <f t="shared" ref="AQ28:AT47" si="45">IF($E28=$E$6,AQ$6,AQ$7)</f>
        <v>0</v>
      </c>
      <c r="AR28" s="173">
        <f t="shared" si="45"/>
        <v>0</v>
      </c>
      <c r="AS28" s="173">
        <f t="shared" si="45"/>
        <v>0</v>
      </c>
      <c r="AT28" s="183">
        <f t="shared" si="45"/>
        <v>0</v>
      </c>
      <c r="AU28" s="173">
        <f t="shared" si="26"/>
        <v>0</v>
      </c>
      <c r="AV28" s="183">
        <f t="shared" si="14"/>
        <v>0</v>
      </c>
      <c r="AW28" s="176">
        <f t="shared" si="27"/>
        <v>0</v>
      </c>
      <c r="AX28" s="176">
        <f t="shared" si="15"/>
        <v>0</v>
      </c>
      <c r="AY28" s="175">
        <f t="shared" si="38"/>
        <v>0.1186</v>
      </c>
      <c r="AZ28" s="176">
        <f t="shared" si="37"/>
        <v>0.06</v>
      </c>
      <c r="BA28" s="177">
        <v>1.035463</v>
      </c>
      <c r="BB28" s="178">
        <v>38.909999999999997</v>
      </c>
      <c r="BC28" s="179">
        <v>38.798000000000002</v>
      </c>
      <c r="BD28" s="179"/>
      <c r="BE28" s="180">
        <f t="shared" si="41"/>
        <v>30.31</v>
      </c>
      <c r="BF28" s="180">
        <f t="shared" si="41"/>
        <v>373.54</v>
      </c>
      <c r="BG28" s="180">
        <f t="shared" si="41"/>
        <v>834.79</v>
      </c>
      <c r="BH28" s="173">
        <f t="shared" si="41"/>
        <v>-10.8775</v>
      </c>
      <c r="BI28" s="173">
        <f t="shared" si="41"/>
        <v>-0.40039999999999992</v>
      </c>
      <c r="BJ28" s="173">
        <f t="shared" si="41"/>
        <v>-2.7866999999999997</v>
      </c>
      <c r="BK28" s="173">
        <f t="shared" si="41"/>
        <v>-3.2840999999999996</v>
      </c>
      <c r="BL28" s="173">
        <f t="shared" si="41"/>
        <v>-5.2750000000000004</v>
      </c>
      <c r="BM28" s="173">
        <f t="shared" si="41"/>
        <v>3.3201000000000001</v>
      </c>
      <c r="BN28" s="173">
        <f t="shared" si="41"/>
        <v>1.0770999999999999</v>
      </c>
      <c r="BO28" s="173">
        <f t="shared" si="42"/>
        <v>0.3553</v>
      </c>
      <c r="BP28" s="173">
        <f t="shared" si="42"/>
        <v>-11.125500000000001</v>
      </c>
      <c r="BQ28" s="173">
        <f t="shared" si="42"/>
        <v>-0.64839999999999987</v>
      </c>
      <c r="BR28" s="173">
        <f t="shared" si="42"/>
        <v>-3.0346999999999995</v>
      </c>
      <c r="BS28" s="173">
        <f t="shared" si="42"/>
        <v>-3.5320999999999994</v>
      </c>
      <c r="BT28" s="173">
        <f t="shared" si="42"/>
        <v>-5.5229999999999997</v>
      </c>
      <c r="BU28" s="173">
        <f t="shared" si="42"/>
        <v>3.0720999999999998</v>
      </c>
      <c r="BV28" s="173">
        <f t="shared" si="42"/>
        <v>1.0770999999999999</v>
      </c>
      <c r="BW28" s="173">
        <f t="shared" si="42"/>
        <v>0.3553</v>
      </c>
      <c r="BX28" s="173">
        <f t="shared" si="42"/>
        <v>-10.8775</v>
      </c>
      <c r="BY28" s="173">
        <f t="shared" si="43"/>
        <v>-0.40039999999999992</v>
      </c>
      <c r="BZ28" s="173">
        <f t="shared" si="43"/>
        <v>-3.0346999999999995</v>
      </c>
      <c r="CA28" s="173">
        <f t="shared" si="43"/>
        <v>-3.5320999999999994</v>
      </c>
      <c r="CB28" s="173">
        <f t="shared" si="43"/>
        <v>-5.2750000000000004</v>
      </c>
      <c r="CC28" s="173">
        <f t="shared" si="43"/>
        <v>3.3201000000000001</v>
      </c>
      <c r="CD28" s="173">
        <f t="shared" si="43"/>
        <v>1.0770999999999999</v>
      </c>
      <c r="CE28" s="173">
        <f t="shared" si="43"/>
        <v>0.3553</v>
      </c>
      <c r="CF28" s="173">
        <f t="shared" si="43"/>
        <v>-11.125500000000001</v>
      </c>
      <c r="CG28" s="173">
        <f t="shared" si="43"/>
        <v>-0.64839999999999987</v>
      </c>
      <c r="CH28" s="173">
        <f t="shared" si="43"/>
        <v>-3.0346999999999995</v>
      </c>
      <c r="CI28" s="173">
        <f t="shared" si="43"/>
        <v>-3.5320999999999994</v>
      </c>
      <c r="CJ28" s="173">
        <f t="shared" si="43"/>
        <v>-5.5229999999999997</v>
      </c>
      <c r="CK28" s="173">
        <f t="shared" si="43"/>
        <v>3.0720999999999998</v>
      </c>
      <c r="CL28" s="173">
        <f t="shared" si="43"/>
        <v>1.0770999999999999</v>
      </c>
      <c r="CM28" s="181">
        <f t="shared" si="43"/>
        <v>0.3553</v>
      </c>
    </row>
    <row r="29" spans="1:91" x14ac:dyDescent="0.2">
      <c r="A29" s="13">
        <f t="shared" si="18"/>
        <v>22</v>
      </c>
      <c r="B29" s="182" t="s">
        <v>65</v>
      </c>
      <c r="C29" s="168" t="s">
        <v>66</v>
      </c>
      <c r="D29" s="168"/>
      <c r="E29" s="168" t="s">
        <v>29</v>
      </c>
      <c r="F29" s="170" t="s">
        <v>30</v>
      </c>
      <c r="G29" s="171">
        <f t="shared" ref="G29:L38" si="46">IF($E29=$E$6,G$6,G$7)</f>
        <v>31.97</v>
      </c>
      <c r="H29" s="171">
        <f t="shared" si="46"/>
        <v>233.17</v>
      </c>
      <c r="I29" s="171">
        <f t="shared" si="46"/>
        <v>503.56</v>
      </c>
      <c r="J29" s="171">
        <f t="shared" si="46"/>
        <v>22.68</v>
      </c>
      <c r="K29" s="171">
        <f t="shared" si="46"/>
        <v>164.71</v>
      </c>
      <c r="L29" s="171">
        <f t="shared" si="46"/>
        <v>355.57</v>
      </c>
      <c r="M29" s="171">
        <f t="shared" si="2"/>
        <v>1.79</v>
      </c>
      <c r="N29" s="171">
        <f t="shared" si="32"/>
        <v>0</v>
      </c>
      <c r="O29" s="171">
        <f t="shared" si="33"/>
        <v>0</v>
      </c>
      <c r="P29" s="171">
        <f t="shared" si="34"/>
        <v>0</v>
      </c>
      <c r="Q29" s="172">
        <f t="shared" si="20"/>
        <v>56.44</v>
      </c>
      <c r="R29" s="172">
        <f t="shared" si="21"/>
        <v>399.67</v>
      </c>
      <c r="S29" s="172">
        <f t="shared" si="22"/>
        <v>860.92</v>
      </c>
      <c r="T29" s="173">
        <f t="shared" si="3"/>
        <v>0</v>
      </c>
      <c r="U29" s="173">
        <f t="shared" si="4"/>
        <v>5.8571</v>
      </c>
      <c r="V29" s="173">
        <f t="shared" si="5"/>
        <v>5.3608000000000002</v>
      </c>
      <c r="W29" s="173">
        <f t="shared" si="6"/>
        <v>5.3834</v>
      </c>
      <c r="X29" s="173">
        <f t="shared" si="7"/>
        <v>4.0225</v>
      </c>
      <c r="Y29" s="173">
        <f t="shared" si="8"/>
        <v>2.0375999999999999</v>
      </c>
      <c r="Z29" s="173">
        <f t="shared" si="9"/>
        <v>1</v>
      </c>
      <c r="AA29" s="173">
        <f t="shared" si="10"/>
        <v>0.2782</v>
      </c>
      <c r="AB29" s="174">
        <f t="shared" si="23"/>
        <v>3.39E-2</v>
      </c>
      <c r="AC29" s="174">
        <f t="shared" si="24"/>
        <v>1.7100000000000001E-2</v>
      </c>
      <c r="AD29" s="172">
        <f t="shared" si="11"/>
        <v>-26.13</v>
      </c>
      <c r="AE29" s="173">
        <f t="shared" si="44"/>
        <v>-11.5</v>
      </c>
      <c r="AF29" s="173">
        <f t="shared" si="44"/>
        <v>-6.88</v>
      </c>
      <c r="AG29" s="173">
        <f t="shared" si="44"/>
        <v>-8.77</v>
      </c>
      <c r="AH29" s="173">
        <f t="shared" si="44"/>
        <v>-9.2899999999999991</v>
      </c>
      <c r="AI29" s="173">
        <f t="shared" si="44"/>
        <v>-9.92</v>
      </c>
      <c r="AJ29" s="173">
        <f t="shared" si="44"/>
        <v>0.66</v>
      </c>
      <c r="AK29" s="173">
        <f t="shared" si="44"/>
        <v>0</v>
      </c>
      <c r="AL29" s="173">
        <f t="shared" si="35"/>
        <v>0.222</v>
      </c>
      <c r="AM29" s="173">
        <f t="shared" si="35"/>
        <v>0</v>
      </c>
      <c r="AN29" s="173">
        <f t="shared" si="35"/>
        <v>0.47</v>
      </c>
      <c r="AO29" s="173">
        <f t="shared" si="35"/>
        <v>0</v>
      </c>
      <c r="AP29" s="173">
        <f t="shared" si="36"/>
        <v>0</v>
      </c>
      <c r="AQ29" s="173">
        <f t="shared" si="45"/>
        <v>0</v>
      </c>
      <c r="AR29" s="173">
        <f t="shared" si="45"/>
        <v>0</v>
      </c>
      <c r="AS29" s="173">
        <f t="shared" si="45"/>
        <v>0</v>
      </c>
      <c r="AT29" s="183">
        <f t="shared" si="45"/>
        <v>0</v>
      </c>
      <c r="AU29" s="173">
        <f t="shared" si="26"/>
        <v>0</v>
      </c>
      <c r="AV29" s="183">
        <f t="shared" si="14"/>
        <v>0</v>
      </c>
      <c r="AW29" s="176">
        <f t="shared" si="27"/>
        <v>0</v>
      </c>
      <c r="AX29" s="176">
        <f t="shared" si="15"/>
        <v>0</v>
      </c>
      <c r="AY29" s="175">
        <f t="shared" si="38"/>
        <v>0.1186</v>
      </c>
      <c r="AZ29" s="176">
        <f t="shared" si="37"/>
        <v>0.06</v>
      </c>
      <c r="BA29" s="177">
        <v>1.027307</v>
      </c>
      <c r="BB29" s="178">
        <v>39.03</v>
      </c>
      <c r="BC29" s="179">
        <v>38.792999999999999</v>
      </c>
      <c r="BD29" s="179"/>
      <c r="BE29" s="180">
        <f t="shared" ref="BE29:BN38" si="47">IF($E29=$E$6,BE$6,BE$7)</f>
        <v>30.31</v>
      </c>
      <c r="BF29" s="180">
        <f t="shared" si="47"/>
        <v>373.54</v>
      </c>
      <c r="BG29" s="180">
        <f t="shared" si="47"/>
        <v>834.79</v>
      </c>
      <c r="BH29" s="173">
        <f t="shared" si="47"/>
        <v>-10.8775</v>
      </c>
      <c r="BI29" s="173">
        <f t="shared" si="47"/>
        <v>-0.40039999999999992</v>
      </c>
      <c r="BJ29" s="173">
        <f t="shared" si="47"/>
        <v>-2.7866999999999997</v>
      </c>
      <c r="BK29" s="173">
        <f t="shared" si="47"/>
        <v>-3.2840999999999996</v>
      </c>
      <c r="BL29" s="173">
        <f t="shared" si="47"/>
        <v>-5.2750000000000004</v>
      </c>
      <c r="BM29" s="173">
        <f t="shared" si="47"/>
        <v>3.3201000000000001</v>
      </c>
      <c r="BN29" s="173">
        <f t="shared" si="47"/>
        <v>1.0770999999999999</v>
      </c>
      <c r="BO29" s="173">
        <f t="shared" ref="BO29:BX38" si="48">IF($E29=$E$6,BO$6,BO$7)</f>
        <v>0.3553</v>
      </c>
      <c r="BP29" s="173">
        <f t="shared" si="48"/>
        <v>-11.125500000000001</v>
      </c>
      <c r="BQ29" s="173">
        <f t="shared" si="48"/>
        <v>-0.64839999999999987</v>
      </c>
      <c r="BR29" s="173">
        <f t="shared" si="48"/>
        <v>-3.0346999999999995</v>
      </c>
      <c r="BS29" s="173">
        <f t="shared" si="48"/>
        <v>-3.5320999999999994</v>
      </c>
      <c r="BT29" s="173">
        <f t="shared" si="48"/>
        <v>-5.5229999999999997</v>
      </c>
      <c r="BU29" s="173">
        <f t="shared" si="48"/>
        <v>3.0720999999999998</v>
      </c>
      <c r="BV29" s="173">
        <f t="shared" si="48"/>
        <v>1.0770999999999999</v>
      </c>
      <c r="BW29" s="173">
        <f t="shared" si="48"/>
        <v>0.3553</v>
      </c>
      <c r="BX29" s="173">
        <f t="shared" si="48"/>
        <v>-10.8775</v>
      </c>
      <c r="BY29" s="173">
        <f t="shared" ref="BY29:CM38" si="49">IF($E29=$E$6,BY$6,BY$7)</f>
        <v>-0.40039999999999992</v>
      </c>
      <c r="BZ29" s="173">
        <f t="shared" si="49"/>
        <v>-3.0346999999999995</v>
      </c>
      <c r="CA29" s="173">
        <f t="shared" si="49"/>
        <v>-3.5320999999999994</v>
      </c>
      <c r="CB29" s="173">
        <f t="shared" si="49"/>
        <v>-5.2750000000000004</v>
      </c>
      <c r="CC29" s="173">
        <f t="shared" si="49"/>
        <v>3.3201000000000001</v>
      </c>
      <c r="CD29" s="173">
        <f t="shared" si="49"/>
        <v>1.0770999999999999</v>
      </c>
      <c r="CE29" s="173">
        <f t="shared" si="49"/>
        <v>0.3553</v>
      </c>
      <c r="CF29" s="173">
        <f t="shared" si="49"/>
        <v>-11.125500000000001</v>
      </c>
      <c r="CG29" s="173">
        <f t="shared" si="49"/>
        <v>-0.64839999999999987</v>
      </c>
      <c r="CH29" s="173">
        <f t="shared" si="49"/>
        <v>-3.0346999999999995</v>
      </c>
      <c r="CI29" s="173">
        <f t="shared" si="49"/>
        <v>-3.5320999999999994</v>
      </c>
      <c r="CJ29" s="173">
        <f t="shared" si="49"/>
        <v>-5.5229999999999997</v>
      </c>
      <c r="CK29" s="173">
        <f t="shared" si="49"/>
        <v>3.0720999999999998</v>
      </c>
      <c r="CL29" s="173">
        <f t="shared" si="49"/>
        <v>1.0770999999999999</v>
      </c>
      <c r="CM29" s="181">
        <f t="shared" si="49"/>
        <v>0.3553</v>
      </c>
    </row>
    <row r="30" spans="1:91" ht="16.5" x14ac:dyDescent="0.2">
      <c r="A30" s="13">
        <f t="shared" si="18"/>
        <v>23</v>
      </c>
      <c r="B30" s="182" t="s">
        <v>67</v>
      </c>
      <c r="C30" s="168" t="s">
        <v>68</v>
      </c>
      <c r="D30" s="168"/>
      <c r="E30" s="168" t="s">
        <v>29</v>
      </c>
      <c r="F30" s="170" t="s">
        <v>30</v>
      </c>
      <c r="G30" s="171">
        <f t="shared" si="46"/>
        <v>31.97</v>
      </c>
      <c r="H30" s="171">
        <f t="shared" si="46"/>
        <v>233.17</v>
      </c>
      <c r="I30" s="171">
        <f t="shared" si="46"/>
        <v>503.56</v>
      </c>
      <c r="J30" s="171">
        <f t="shared" si="46"/>
        <v>22.68</v>
      </c>
      <c r="K30" s="171">
        <f t="shared" si="46"/>
        <v>164.71</v>
      </c>
      <c r="L30" s="171">
        <f t="shared" si="46"/>
        <v>355.57</v>
      </c>
      <c r="M30" s="171">
        <f t="shared" si="2"/>
        <v>1.79</v>
      </c>
      <c r="N30" s="171">
        <f t="shared" si="32"/>
        <v>0</v>
      </c>
      <c r="O30" s="171">
        <f t="shared" si="33"/>
        <v>0</v>
      </c>
      <c r="P30" s="171">
        <f t="shared" si="34"/>
        <v>0</v>
      </c>
      <c r="Q30" s="172">
        <f t="shared" si="20"/>
        <v>56.44</v>
      </c>
      <c r="R30" s="172">
        <f t="shared" si="21"/>
        <v>399.67</v>
      </c>
      <c r="S30" s="172">
        <f t="shared" si="22"/>
        <v>860.92</v>
      </c>
      <c r="T30" s="173">
        <f t="shared" si="3"/>
        <v>0</v>
      </c>
      <c r="U30" s="173">
        <f t="shared" si="4"/>
        <v>5.8571</v>
      </c>
      <c r="V30" s="173">
        <f t="shared" si="5"/>
        <v>5.3608000000000002</v>
      </c>
      <c r="W30" s="173">
        <f t="shared" si="6"/>
        <v>5.3834</v>
      </c>
      <c r="X30" s="173">
        <f t="shared" si="7"/>
        <v>4.0225</v>
      </c>
      <c r="Y30" s="173">
        <f t="shared" si="8"/>
        <v>2.0375999999999999</v>
      </c>
      <c r="Z30" s="173">
        <f t="shared" si="9"/>
        <v>1</v>
      </c>
      <c r="AA30" s="173">
        <f t="shared" si="10"/>
        <v>0.2782</v>
      </c>
      <c r="AB30" s="174">
        <f t="shared" si="23"/>
        <v>3.39E-2</v>
      </c>
      <c r="AC30" s="174">
        <f t="shared" si="24"/>
        <v>1.7100000000000001E-2</v>
      </c>
      <c r="AD30" s="172">
        <f t="shared" si="11"/>
        <v>-26.13</v>
      </c>
      <c r="AE30" s="173">
        <f t="shared" si="44"/>
        <v>-11.5</v>
      </c>
      <c r="AF30" s="173">
        <f t="shared" si="44"/>
        <v>-6.88</v>
      </c>
      <c r="AG30" s="173">
        <f t="shared" si="44"/>
        <v>-8.77</v>
      </c>
      <c r="AH30" s="173">
        <f t="shared" si="44"/>
        <v>-9.2899999999999991</v>
      </c>
      <c r="AI30" s="173">
        <f t="shared" si="44"/>
        <v>-9.92</v>
      </c>
      <c r="AJ30" s="173">
        <f t="shared" si="44"/>
        <v>0.66</v>
      </c>
      <c r="AK30" s="173">
        <f t="shared" si="44"/>
        <v>0</v>
      </c>
      <c r="AL30" s="173">
        <f t="shared" si="35"/>
        <v>0.222</v>
      </c>
      <c r="AM30" s="173">
        <f t="shared" si="35"/>
        <v>0</v>
      </c>
      <c r="AN30" s="173">
        <f t="shared" si="35"/>
        <v>0.47</v>
      </c>
      <c r="AO30" s="173">
        <f t="shared" si="35"/>
        <v>0</v>
      </c>
      <c r="AP30" s="173">
        <f t="shared" si="36"/>
        <v>0</v>
      </c>
      <c r="AQ30" s="173">
        <f t="shared" si="45"/>
        <v>0</v>
      </c>
      <c r="AR30" s="173">
        <f t="shared" si="45"/>
        <v>0</v>
      </c>
      <c r="AS30" s="173">
        <f t="shared" si="45"/>
        <v>0</v>
      </c>
      <c r="AT30" s="183">
        <f t="shared" si="45"/>
        <v>0</v>
      </c>
      <c r="AU30" s="173">
        <f t="shared" si="26"/>
        <v>0</v>
      </c>
      <c r="AV30" s="183">
        <f t="shared" si="14"/>
        <v>0</v>
      </c>
      <c r="AW30" s="176">
        <f t="shared" si="27"/>
        <v>0</v>
      </c>
      <c r="AX30" s="176">
        <f t="shared" si="15"/>
        <v>0</v>
      </c>
      <c r="AY30" s="175">
        <f t="shared" si="38"/>
        <v>0.1186</v>
      </c>
      <c r="AZ30" s="176">
        <f t="shared" si="37"/>
        <v>0.06</v>
      </c>
      <c r="BA30" s="177">
        <v>1.0226200000000001</v>
      </c>
      <c r="BB30" s="178">
        <v>38.85</v>
      </c>
      <c r="BC30" s="179">
        <v>39.200000000000003</v>
      </c>
      <c r="BD30" s="179"/>
      <c r="BE30" s="180">
        <f t="shared" si="47"/>
        <v>30.31</v>
      </c>
      <c r="BF30" s="180">
        <f t="shared" si="47"/>
        <v>373.54</v>
      </c>
      <c r="BG30" s="180">
        <f t="shared" si="47"/>
        <v>834.79</v>
      </c>
      <c r="BH30" s="173">
        <f t="shared" si="47"/>
        <v>-10.8775</v>
      </c>
      <c r="BI30" s="173">
        <f t="shared" si="47"/>
        <v>-0.40039999999999992</v>
      </c>
      <c r="BJ30" s="173">
        <f t="shared" si="47"/>
        <v>-2.7866999999999997</v>
      </c>
      <c r="BK30" s="173">
        <f t="shared" si="47"/>
        <v>-3.2840999999999996</v>
      </c>
      <c r="BL30" s="173">
        <f t="shared" si="47"/>
        <v>-5.2750000000000004</v>
      </c>
      <c r="BM30" s="173">
        <f t="shared" si="47"/>
        <v>3.3201000000000001</v>
      </c>
      <c r="BN30" s="173">
        <f t="shared" si="47"/>
        <v>1.0770999999999999</v>
      </c>
      <c r="BO30" s="173">
        <f t="shared" si="48"/>
        <v>0.3553</v>
      </c>
      <c r="BP30" s="173">
        <f t="shared" si="48"/>
        <v>-11.125500000000001</v>
      </c>
      <c r="BQ30" s="173">
        <f t="shared" si="48"/>
        <v>-0.64839999999999987</v>
      </c>
      <c r="BR30" s="173">
        <f t="shared" si="48"/>
        <v>-3.0346999999999995</v>
      </c>
      <c r="BS30" s="173">
        <f t="shared" si="48"/>
        <v>-3.5320999999999994</v>
      </c>
      <c r="BT30" s="173">
        <f t="shared" si="48"/>
        <v>-5.5229999999999997</v>
      </c>
      <c r="BU30" s="173">
        <f t="shared" si="48"/>
        <v>3.0720999999999998</v>
      </c>
      <c r="BV30" s="173">
        <f t="shared" si="48"/>
        <v>1.0770999999999999</v>
      </c>
      <c r="BW30" s="173">
        <f t="shared" si="48"/>
        <v>0.3553</v>
      </c>
      <c r="BX30" s="173">
        <f t="shared" si="48"/>
        <v>-10.8775</v>
      </c>
      <c r="BY30" s="173">
        <f t="shared" si="49"/>
        <v>-0.40039999999999992</v>
      </c>
      <c r="BZ30" s="173">
        <f t="shared" si="49"/>
        <v>-3.0346999999999995</v>
      </c>
      <c r="CA30" s="173">
        <f t="shared" si="49"/>
        <v>-3.5320999999999994</v>
      </c>
      <c r="CB30" s="173">
        <f t="shared" si="49"/>
        <v>-5.2750000000000004</v>
      </c>
      <c r="CC30" s="173">
        <f t="shared" si="49"/>
        <v>3.3201000000000001</v>
      </c>
      <c r="CD30" s="173">
        <f t="shared" si="49"/>
        <v>1.0770999999999999</v>
      </c>
      <c r="CE30" s="173">
        <f t="shared" si="49"/>
        <v>0.3553</v>
      </c>
      <c r="CF30" s="173">
        <f t="shared" si="49"/>
        <v>-11.125500000000001</v>
      </c>
      <c r="CG30" s="173">
        <f t="shared" si="49"/>
        <v>-0.64839999999999987</v>
      </c>
      <c r="CH30" s="173">
        <f t="shared" si="49"/>
        <v>-3.0346999999999995</v>
      </c>
      <c r="CI30" s="173">
        <f t="shared" si="49"/>
        <v>-3.5320999999999994</v>
      </c>
      <c r="CJ30" s="173">
        <f t="shared" si="49"/>
        <v>-5.5229999999999997</v>
      </c>
      <c r="CK30" s="173">
        <f t="shared" si="49"/>
        <v>3.0720999999999998</v>
      </c>
      <c r="CL30" s="173">
        <f t="shared" si="49"/>
        <v>1.0770999999999999</v>
      </c>
      <c r="CM30" s="181">
        <f t="shared" si="49"/>
        <v>0.3553</v>
      </c>
    </row>
    <row r="31" spans="1:91" ht="16.5" x14ac:dyDescent="0.2">
      <c r="A31" s="13">
        <f t="shared" si="18"/>
        <v>24</v>
      </c>
      <c r="B31" s="182" t="s">
        <v>69</v>
      </c>
      <c r="C31" s="168" t="s">
        <v>60</v>
      </c>
      <c r="D31" s="168"/>
      <c r="E31" s="168" t="s">
        <v>29</v>
      </c>
      <c r="F31" s="170" t="s">
        <v>30</v>
      </c>
      <c r="G31" s="171">
        <f t="shared" si="46"/>
        <v>31.97</v>
      </c>
      <c r="H31" s="171">
        <f t="shared" si="46"/>
        <v>233.17</v>
      </c>
      <c r="I31" s="171">
        <f t="shared" si="46"/>
        <v>503.56</v>
      </c>
      <c r="J31" s="171">
        <f t="shared" si="46"/>
        <v>22.68</v>
      </c>
      <c r="K31" s="171">
        <f t="shared" si="46"/>
        <v>164.71</v>
      </c>
      <c r="L31" s="171">
        <f t="shared" si="46"/>
        <v>355.57</v>
      </c>
      <c r="M31" s="171">
        <f t="shared" si="2"/>
        <v>1.79</v>
      </c>
      <c r="N31" s="171">
        <f t="shared" si="32"/>
        <v>0</v>
      </c>
      <c r="O31" s="171">
        <f t="shared" si="33"/>
        <v>0</v>
      </c>
      <c r="P31" s="171">
        <f t="shared" si="34"/>
        <v>0</v>
      </c>
      <c r="Q31" s="172">
        <f t="shared" si="20"/>
        <v>56.44</v>
      </c>
      <c r="R31" s="172">
        <f t="shared" si="21"/>
        <v>399.67</v>
      </c>
      <c r="S31" s="172">
        <f t="shared" si="22"/>
        <v>860.92</v>
      </c>
      <c r="T31" s="173">
        <f t="shared" si="3"/>
        <v>0</v>
      </c>
      <c r="U31" s="173">
        <f t="shared" si="4"/>
        <v>5.8571</v>
      </c>
      <c r="V31" s="173">
        <f t="shared" si="5"/>
        <v>5.3608000000000002</v>
      </c>
      <c r="W31" s="173">
        <f t="shared" si="6"/>
        <v>5.3834</v>
      </c>
      <c r="X31" s="173">
        <f t="shared" si="7"/>
        <v>4.0225</v>
      </c>
      <c r="Y31" s="173">
        <f t="shared" si="8"/>
        <v>2.0375999999999999</v>
      </c>
      <c r="Z31" s="173">
        <f t="shared" si="9"/>
        <v>1</v>
      </c>
      <c r="AA31" s="173">
        <f t="shared" si="10"/>
        <v>0.2782</v>
      </c>
      <c r="AB31" s="174">
        <f t="shared" si="23"/>
        <v>3.39E-2</v>
      </c>
      <c r="AC31" s="174">
        <f t="shared" si="24"/>
        <v>1.7100000000000001E-2</v>
      </c>
      <c r="AD31" s="172">
        <f t="shared" si="11"/>
        <v>-26.13</v>
      </c>
      <c r="AE31" s="173">
        <f t="shared" si="44"/>
        <v>-11.5</v>
      </c>
      <c r="AF31" s="173">
        <f t="shared" si="44"/>
        <v>-6.88</v>
      </c>
      <c r="AG31" s="173">
        <f t="shared" si="44"/>
        <v>-8.77</v>
      </c>
      <c r="AH31" s="173">
        <f t="shared" si="44"/>
        <v>-9.2899999999999991</v>
      </c>
      <c r="AI31" s="173">
        <f t="shared" si="44"/>
        <v>-9.92</v>
      </c>
      <c r="AJ31" s="173">
        <f t="shared" si="44"/>
        <v>0.66</v>
      </c>
      <c r="AK31" s="173">
        <f t="shared" si="44"/>
        <v>0</v>
      </c>
      <c r="AL31" s="173">
        <f t="shared" si="35"/>
        <v>0.222</v>
      </c>
      <c r="AM31" s="173">
        <f t="shared" si="35"/>
        <v>0</v>
      </c>
      <c r="AN31" s="173">
        <f t="shared" si="35"/>
        <v>0.47</v>
      </c>
      <c r="AO31" s="173">
        <f t="shared" si="35"/>
        <v>0</v>
      </c>
      <c r="AP31" s="173">
        <f t="shared" si="36"/>
        <v>0</v>
      </c>
      <c r="AQ31" s="173">
        <f t="shared" si="45"/>
        <v>0</v>
      </c>
      <c r="AR31" s="173">
        <f t="shared" si="45"/>
        <v>0</v>
      </c>
      <c r="AS31" s="173">
        <f t="shared" si="45"/>
        <v>0</v>
      </c>
      <c r="AT31" s="183">
        <f t="shared" si="45"/>
        <v>0</v>
      </c>
      <c r="AU31" s="173">
        <f t="shared" si="26"/>
        <v>0</v>
      </c>
      <c r="AV31" s="183">
        <f t="shared" si="14"/>
        <v>0</v>
      </c>
      <c r="AW31" s="176">
        <f t="shared" si="27"/>
        <v>0</v>
      </c>
      <c r="AX31" s="176">
        <f t="shared" si="15"/>
        <v>0</v>
      </c>
      <c r="AY31" s="175">
        <f t="shared" si="38"/>
        <v>0.1186</v>
      </c>
      <c r="AZ31" s="176">
        <f t="shared" si="37"/>
        <v>0.06</v>
      </c>
      <c r="BA31" s="177">
        <v>1.0277849999999999</v>
      </c>
      <c r="BB31" s="178">
        <v>38.1</v>
      </c>
      <c r="BC31" s="179">
        <f>$BB$26</f>
        <v>38.1</v>
      </c>
      <c r="BD31" s="179"/>
      <c r="BE31" s="180">
        <f t="shared" si="47"/>
        <v>30.31</v>
      </c>
      <c r="BF31" s="180">
        <f t="shared" si="47"/>
        <v>373.54</v>
      </c>
      <c r="BG31" s="180">
        <f t="shared" si="47"/>
        <v>834.79</v>
      </c>
      <c r="BH31" s="173">
        <f t="shared" si="47"/>
        <v>-10.8775</v>
      </c>
      <c r="BI31" s="173">
        <f t="shared" si="47"/>
        <v>-0.40039999999999992</v>
      </c>
      <c r="BJ31" s="173">
        <f t="shared" si="47"/>
        <v>-2.7866999999999997</v>
      </c>
      <c r="BK31" s="173">
        <f t="shared" si="47"/>
        <v>-3.2840999999999996</v>
      </c>
      <c r="BL31" s="173">
        <f t="shared" si="47"/>
        <v>-5.2750000000000004</v>
      </c>
      <c r="BM31" s="173">
        <f t="shared" si="47"/>
        <v>3.3201000000000001</v>
      </c>
      <c r="BN31" s="173">
        <f t="shared" si="47"/>
        <v>1.0770999999999999</v>
      </c>
      <c r="BO31" s="173">
        <f t="shared" si="48"/>
        <v>0.3553</v>
      </c>
      <c r="BP31" s="173">
        <f t="shared" si="48"/>
        <v>-11.125500000000001</v>
      </c>
      <c r="BQ31" s="173">
        <f t="shared" si="48"/>
        <v>-0.64839999999999987</v>
      </c>
      <c r="BR31" s="173">
        <f t="shared" si="48"/>
        <v>-3.0346999999999995</v>
      </c>
      <c r="BS31" s="173">
        <f t="shared" si="48"/>
        <v>-3.5320999999999994</v>
      </c>
      <c r="BT31" s="173">
        <f t="shared" si="48"/>
        <v>-5.5229999999999997</v>
      </c>
      <c r="BU31" s="173">
        <f t="shared" si="48"/>
        <v>3.0720999999999998</v>
      </c>
      <c r="BV31" s="173">
        <f t="shared" si="48"/>
        <v>1.0770999999999999</v>
      </c>
      <c r="BW31" s="173">
        <f t="shared" si="48"/>
        <v>0.3553</v>
      </c>
      <c r="BX31" s="173">
        <f t="shared" si="48"/>
        <v>-10.8775</v>
      </c>
      <c r="BY31" s="173">
        <f t="shared" si="49"/>
        <v>-0.40039999999999992</v>
      </c>
      <c r="BZ31" s="173">
        <f t="shared" si="49"/>
        <v>-3.0346999999999995</v>
      </c>
      <c r="CA31" s="173">
        <f t="shared" si="49"/>
        <v>-3.5320999999999994</v>
      </c>
      <c r="CB31" s="173">
        <f t="shared" si="49"/>
        <v>-5.2750000000000004</v>
      </c>
      <c r="CC31" s="173">
        <f t="shared" si="49"/>
        <v>3.3201000000000001</v>
      </c>
      <c r="CD31" s="173">
        <f t="shared" si="49"/>
        <v>1.0770999999999999</v>
      </c>
      <c r="CE31" s="173">
        <f t="shared" si="49"/>
        <v>0.3553</v>
      </c>
      <c r="CF31" s="173">
        <f t="shared" si="49"/>
        <v>-11.125500000000001</v>
      </c>
      <c r="CG31" s="173">
        <f t="shared" si="49"/>
        <v>-0.64839999999999987</v>
      </c>
      <c r="CH31" s="173">
        <f t="shared" si="49"/>
        <v>-3.0346999999999995</v>
      </c>
      <c r="CI31" s="173">
        <f t="shared" si="49"/>
        <v>-3.5320999999999994</v>
      </c>
      <c r="CJ31" s="173">
        <f t="shared" si="49"/>
        <v>-5.5229999999999997</v>
      </c>
      <c r="CK31" s="173">
        <f t="shared" si="49"/>
        <v>3.0720999999999998</v>
      </c>
      <c r="CL31" s="173">
        <f t="shared" si="49"/>
        <v>1.0770999999999999</v>
      </c>
      <c r="CM31" s="181">
        <f t="shared" si="49"/>
        <v>0.3553</v>
      </c>
    </row>
    <row r="32" spans="1:91" ht="16.5" x14ac:dyDescent="0.2">
      <c r="A32" s="13">
        <f t="shared" si="18"/>
        <v>25</v>
      </c>
      <c r="B32" s="182" t="s">
        <v>70</v>
      </c>
      <c r="C32" s="168" t="s">
        <v>71</v>
      </c>
      <c r="D32" s="168"/>
      <c r="E32" s="168" t="s">
        <v>29</v>
      </c>
      <c r="F32" s="170" t="s">
        <v>30</v>
      </c>
      <c r="G32" s="171">
        <f t="shared" si="46"/>
        <v>31.97</v>
      </c>
      <c r="H32" s="171">
        <f t="shared" si="46"/>
        <v>233.17</v>
      </c>
      <c r="I32" s="171">
        <f t="shared" si="46"/>
        <v>503.56</v>
      </c>
      <c r="J32" s="171">
        <f t="shared" si="46"/>
        <v>22.68</v>
      </c>
      <c r="K32" s="171">
        <f t="shared" si="46"/>
        <v>164.71</v>
      </c>
      <c r="L32" s="171">
        <f t="shared" si="46"/>
        <v>355.57</v>
      </c>
      <c r="M32" s="171">
        <f t="shared" si="2"/>
        <v>1.79</v>
      </c>
      <c r="N32" s="171">
        <f t="shared" si="32"/>
        <v>0</v>
      </c>
      <c r="O32" s="171">
        <f t="shared" si="33"/>
        <v>0</v>
      </c>
      <c r="P32" s="171">
        <f t="shared" si="34"/>
        <v>0</v>
      </c>
      <c r="Q32" s="172">
        <f t="shared" si="20"/>
        <v>56.44</v>
      </c>
      <c r="R32" s="172">
        <f t="shared" si="21"/>
        <v>399.67</v>
      </c>
      <c r="S32" s="172">
        <f t="shared" si="22"/>
        <v>860.92</v>
      </c>
      <c r="T32" s="173">
        <f t="shared" si="3"/>
        <v>0</v>
      </c>
      <c r="U32" s="173">
        <f t="shared" si="4"/>
        <v>5.8571</v>
      </c>
      <c r="V32" s="173">
        <f t="shared" si="5"/>
        <v>5.3608000000000002</v>
      </c>
      <c r="W32" s="173">
        <f t="shared" si="6"/>
        <v>5.3834</v>
      </c>
      <c r="X32" s="173">
        <f t="shared" si="7"/>
        <v>4.0225</v>
      </c>
      <c r="Y32" s="173">
        <f t="shared" si="8"/>
        <v>2.0375999999999999</v>
      </c>
      <c r="Z32" s="173">
        <f t="shared" si="9"/>
        <v>1</v>
      </c>
      <c r="AA32" s="173">
        <f t="shared" si="10"/>
        <v>0.2782</v>
      </c>
      <c r="AB32" s="174">
        <f t="shared" si="23"/>
        <v>3.39E-2</v>
      </c>
      <c r="AC32" s="174">
        <f t="shared" si="24"/>
        <v>1.7100000000000001E-2</v>
      </c>
      <c r="AD32" s="172">
        <f t="shared" si="11"/>
        <v>-26.13</v>
      </c>
      <c r="AE32" s="173">
        <f t="shared" si="44"/>
        <v>-11.5</v>
      </c>
      <c r="AF32" s="173">
        <f t="shared" si="44"/>
        <v>-6.88</v>
      </c>
      <c r="AG32" s="173">
        <f t="shared" si="44"/>
        <v>-8.77</v>
      </c>
      <c r="AH32" s="173">
        <f t="shared" si="44"/>
        <v>-9.2899999999999991</v>
      </c>
      <c r="AI32" s="173">
        <f t="shared" si="44"/>
        <v>-9.92</v>
      </c>
      <c r="AJ32" s="173">
        <f t="shared" si="44"/>
        <v>0.66</v>
      </c>
      <c r="AK32" s="173">
        <f t="shared" si="44"/>
        <v>0</v>
      </c>
      <c r="AL32" s="173">
        <f t="shared" si="35"/>
        <v>0.222</v>
      </c>
      <c r="AM32" s="173">
        <f t="shared" si="35"/>
        <v>0</v>
      </c>
      <c r="AN32" s="173">
        <f t="shared" si="35"/>
        <v>0.47</v>
      </c>
      <c r="AO32" s="173">
        <f t="shared" si="35"/>
        <v>0</v>
      </c>
      <c r="AP32" s="173">
        <f t="shared" si="36"/>
        <v>0</v>
      </c>
      <c r="AQ32" s="173">
        <f t="shared" si="45"/>
        <v>0</v>
      </c>
      <c r="AR32" s="173">
        <f t="shared" si="45"/>
        <v>0</v>
      </c>
      <c r="AS32" s="173">
        <f t="shared" si="45"/>
        <v>0</v>
      </c>
      <c r="AT32" s="183">
        <f t="shared" si="45"/>
        <v>0</v>
      </c>
      <c r="AU32" s="173">
        <f t="shared" si="26"/>
        <v>0</v>
      </c>
      <c r="AV32" s="183">
        <f t="shared" si="14"/>
        <v>0</v>
      </c>
      <c r="AW32" s="176">
        <f t="shared" si="27"/>
        <v>0</v>
      </c>
      <c r="AX32" s="176">
        <f t="shared" si="15"/>
        <v>0</v>
      </c>
      <c r="AY32" s="175">
        <f t="shared" si="38"/>
        <v>0.1186</v>
      </c>
      <c r="AZ32" s="176">
        <f t="shared" si="37"/>
        <v>0.06</v>
      </c>
      <c r="BA32" s="177">
        <v>1.037153</v>
      </c>
      <c r="BB32" s="178">
        <v>38.92</v>
      </c>
      <c r="BC32" s="179">
        <v>38.799999999999997</v>
      </c>
      <c r="BD32" s="179"/>
      <c r="BE32" s="180">
        <f t="shared" si="47"/>
        <v>30.31</v>
      </c>
      <c r="BF32" s="180">
        <f t="shared" si="47"/>
        <v>373.54</v>
      </c>
      <c r="BG32" s="180">
        <f t="shared" si="47"/>
        <v>834.79</v>
      </c>
      <c r="BH32" s="173">
        <f t="shared" si="47"/>
        <v>-10.8775</v>
      </c>
      <c r="BI32" s="173">
        <f t="shared" si="47"/>
        <v>-0.40039999999999992</v>
      </c>
      <c r="BJ32" s="173">
        <f t="shared" si="47"/>
        <v>-2.7866999999999997</v>
      </c>
      <c r="BK32" s="173">
        <f t="shared" si="47"/>
        <v>-3.2840999999999996</v>
      </c>
      <c r="BL32" s="173">
        <f t="shared" si="47"/>
        <v>-5.2750000000000004</v>
      </c>
      <c r="BM32" s="173">
        <f t="shared" si="47"/>
        <v>3.3201000000000001</v>
      </c>
      <c r="BN32" s="173">
        <f t="shared" si="47"/>
        <v>1.0770999999999999</v>
      </c>
      <c r="BO32" s="173">
        <f t="shared" si="48"/>
        <v>0.3553</v>
      </c>
      <c r="BP32" s="173">
        <f t="shared" si="48"/>
        <v>-11.125500000000001</v>
      </c>
      <c r="BQ32" s="173">
        <f t="shared" si="48"/>
        <v>-0.64839999999999987</v>
      </c>
      <c r="BR32" s="173">
        <f t="shared" si="48"/>
        <v>-3.0346999999999995</v>
      </c>
      <c r="BS32" s="173">
        <f t="shared" si="48"/>
        <v>-3.5320999999999994</v>
      </c>
      <c r="BT32" s="173">
        <f t="shared" si="48"/>
        <v>-5.5229999999999997</v>
      </c>
      <c r="BU32" s="173">
        <f t="shared" si="48"/>
        <v>3.0720999999999998</v>
      </c>
      <c r="BV32" s="173">
        <f t="shared" si="48"/>
        <v>1.0770999999999999</v>
      </c>
      <c r="BW32" s="173">
        <f t="shared" si="48"/>
        <v>0.3553</v>
      </c>
      <c r="BX32" s="173">
        <f t="shared" si="48"/>
        <v>-10.8775</v>
      </c>
      <c r="BY32" s="173">
        <f t="shared" si="49"/>
        <v>-0.40039999999999992</v>
      </c>
      <c r="BZ32" s="173">
        <f t="shared" si="49"/>
        <v>-3.0346999999999995</v>
      </c>
      <c r="CA32" s="173">
        <f t="shared" si="49"/>
        <v>-3.5320999999999994</v>
      </c>
      <c r="CB32" s="173">
        <f t="shared" si="49"/>
        <v>-5.2750000000000004</v>
      </c>
      <c r="CC32" s="173">
        <f t="shared" si="49"/>
        <v>3.3201000000000001</v>
      </c>
      <c r="CD32" s="173">
        <f t="shared" si="49"/>
        <v>1.0770999999999999</v>
      </c>
      <c r="CE32" s="173">
        <f t="shared" si="49"/>
        <v>0.3553</v>
      </c>
      <c r="CF32" s="173">
        <f t="shared" si="49"/>
        <v>-11.125500000000001</v>
      </c>
      <c r="CG32" s="173">
        <f t="shared" si="49"/>
        <v>-0.64839999999999987</v>
      </c>
      <c r="CH32" s="173">
        <f t="shared" si="49"/>
        <v>-3.0346999999999995</v>
      </c>
      <c r="CI32" s="173">
        <f t="shared" si="49"/>
        <v>-3.5320999999999994</v>
      </c>
      <c r="CJ32" s="173">
        <f t="shared" si="49"/>
        <v>-5.5229999999999997</v>
      </c>
      <c r="CK32" s="173">
        <f t="shared" si="49"/>
        <v>3.0720999999999998</v>
      </c>
      <c r="CL32" s="173">
        <f t="shared" si="49"/>
        <v>1.0770999999999999</v>
      </c>
      <c r="CM32" s="181">
        <f t="shared" si="49"/>
        <v>0.3553</v>
      </c>
    </row>
    <row r="33" spans="1:91" ht="16.5" x14ac:dyDescent="0.2">
      <c r="A33" s="13">
        <f t="shared" si="18"/>
        <v>26</v>
      </c>
      <c r="B33" s="182" t="s">
        <v>72</v>
      </c>
      <c r="C33" s="168" t="s">
        <v>73</v>
      </c>
      <c r="D33" s="168"/>
      <c r="E33" s="168" t="s">
        <v>29</v>
      </c>
      <c r="F33" s="170" t="s">
        <v>30</v>
      </c>
      <c r="G33" s="171">
        <f t="shared" si="46"/>
        <v>31.97</v>
      </c>
      <c r="H33" s="171">
        <f t="shared" si="46"/>
        <v>233.17</v>
      </c>
      <c r="I33" s="171">
        <f t="shared" si="46"/>
        <v>503.56</v>
      </c>
      <c r="J33" s="171">
        <f t="shared" si="46"/>
        <v>22.68</v>
      </c>
      <c r="K33" s="171">
        <f t="shared" si="46"/>
        <v>164.71</v>
      </c>
      <c r="L33" s="171">
        <f t="shared" si="46"/>
        <v>355.57</v>
      </c>
      <c r="M33" s="171">
        <f t="shared" si="2"/>
        <v>1.79</v>
      </c>
      <c r="N33" s="171">
        <f t="shared" si="32"/>
        <v>0</v>
      </c>
      <c r="O33" s="171">
        <f t="shared" si="33"/>
        <v>0</v>
      </c>
      <c r="P33" s="171">
        <f t="shared" si="34"/>
        <v>0</v>
      </c>
      <c r="Q33" s="172">
        <f t="shared" si="20"/>
        <v>56.44</v>
      </c>
      <c r="R33" s="172">
        <f t="shared" si="21"/>
        <v>399.67</v>
      </c>
      <c r="S33" s="172">
        <f t="shared" si="22"/>
        <v>860.92</v>
      </c>
      <c r="T33" s="173">
        <f t="shared" si="3"/>
        <v>0</v>
      </c>
      <c r="U33" s="173">
        <f t="shared" si="4"/>
        <v>5.8571</v>
      </c>
      <c r="V33" s="173">
        <f t="shared" si="5"/>
        <v>5.3608000000000002</v>
      </c>
      <c r="W33" s="173">
        <f t="shared" si="6"/>
        <v>5.3834</v>
      </c>
      <c r="X33" s="173">
        <f t="shared" si="7"/>
        <v>4.0225</v>
      </c>
      <c r="Y33" s="173">
        <f t="shared" si="8"/>
        <v>2.0375999999999999</v>
      </c>
      <c r="Z33" s="173">
        <f t="shared" si="9"/>
        <v>1</v>
      </c>
      <c r="AA33" s="173">
        <f t="shared" si="10"/>
        <v>0.2782</v>
      </c>
      <c r="AB33" s="174">
        <f t="shared" si="23"/>
        <v>3.39E-2</v>
      </c>
      <c r="AC33" s="174">
        <f t="shared" si="24"/>
        <v>1.7100000000000001E-2</v>
      </c>
      <c r="AD33" s="172">
        <f t="shared" si="11"/>
        <v>-26.13</v>
      </c>
      <c r="AE33" s="173">
        <f t="shared" si="44"/>
        <v>-11.5</v>
      </c>
      <c r="AF33" s="173">
        <f t="shared" si="44"/>
        <v>-6.88</v>
      </c>
      <c r="AG33" s="173">
        <f t="shared" si="44"/>
        <v>-8.77</v>
      </c>
      <c r="AH33" s="173">
        <f t="shared" si="44"/>
        <v>-9.2899999999999991</v>
      </c>
      <c r="AI33" s="173">
        <f t="shared" si="44"/>
        <v>-9.92</v>
      </c>
      <c r="AJ33" s="173">
        <f t="shared" si="44"/>
        <v>0.66</v>
      </c>
      <c r="AK33" s="173">
        <f t="shared" si="44"/>
        <v>0</v>
      </c>
      <c r="AL33" s="173">
        <f t="shared" si="35"/>
        <v>0.222</v>
      </c>
      <c r="AM33" s="173">
        <f t="shared" si="35"/>
        <v>0</v>
      </c>
      <c r="AN33" s="173">
        <f t="shared" si="35"/>
        <v>0.47</v>
      </c>
      <c r="AO33" s="173">
        <f t="shared" si="35"/>
        <v>0</v>
      </c>
      <c r="AP33" s="173">
        <f t="shared" si="36"/>
        <v>0</v>
      </c>
      <c r="AQ33" s="173">
        <f t="shared" si="45"/>
        <v>0</v>
      </c>
      <c r="AR33" s="173">
        <f t="shared" si="45"/>
        <v>0</v>
      </c>
      <c r="AS33" s="173">
        <f t="shared" si="45"/>
        <v>0</v>
      </c>
      <c r="AT33" s="183">
        <f t="shared" si="45"/>
        <v>0</v>
      </c>
      <c r="AU33" s="173">
        <f t="shared" si="26"/>
        <v>0</v>
      </c>
      <c r="AV33" s="183">
        <f t="shared" si="14"/>
        <v>0</v>
      </c>
      <c r="AW33" s="176">
        <f t="shared" si="27"/>
        <v>0</v>
      </c>
      <c r="AX33" s="176">
        <f t="shared" si="15"/>
        <v>0</v>
      </c>
      <c r="AY33" s="175">
        <f t="shared" si="38"/>
        <v>0.1186</v>
      </c>
      <c r="AZ33" s="176">
        <f t="shared" si="37"/>
        <v>0.06</v>
      </c>
      <c r="BA33" s="177">
        <v>1.028025</v>
      </c>
      <c r="BB33" s="178">
        <v>38.08</v>
      </c>
      <c r="BC33" s="179">
        <v>38.268000000000001</v>
      </c>
      <c r="BD33" s="179"/>
      <c r="BE33" s="180">
        <f t="shared" si="47"/>
        <v>30.31</v>
      </c>
      <c r="BF33" s="180">
        <f t="shared" si="47"/>
        <v>373.54</v>
      </c>
      <c r="BG33" s="180">
        <f t="shared" si="47"/>
        <v>834.79</v>
      </c>
      <c r="BH33" s="173">
        <f t="shared" si="47"/>
        <v>-10.8775</v>
      </c>
      <c r="BI33" s="173">
        <f t="shared" si="47"/>
        <v>-0.40039999999999992</v>
      </c>
      <c r="BJ33" s="173">
        <f t="shared" si="47"/>
        <v>-2.7866999999999997</v>
      </c>
      <c r="BK33" s="173">
        <f t="shared" si="47"/>
        <v>-3.2840999999999996</v>
      </c>
      <c r="BL33" s="173">
        <f t="shared" si="47"/>
        <v>-5.2750000000000004</v>
      </c>
      <c r="BM33" s="173">
        <f t="shared" si="47"/>
        <v>3.3201000000000001</v>
      </c>
      <c r="BN33" s="173">
        <f t="shared" si="47"/>
        <v>1.0770999999999999</v>
      </c>
      <c r="BO33" s="173">
        <f t="shared" si="48"/>
        <v>0.3553</v>
      </c>
      <c r="BP33" s="173">
        <f t="shared" si="48"/>
        <v>-11.125500000000001</v>
      </c>
      <c r="BQ33" s="173">
        <f t="shared" si="48"/>
        <v>-0.64839999999999987</v>
      </c>
      <c r="BR33" s="173">
        <f t="shared" si="48"/>
        <v>-3.0346999999999995</v>
      </c>
      <c r="BS33" s="173">
        <f t="shared" si="48"/>
        <v>-3.5320999999999994</v>
      </c>
      <c r="BT33" s="173">
        <f t="shared" si="48"/>
        <v>-5.5229999999999997</v>
      </c>
      <c r="BU33" s="173">
        <f t="shared" si="48"/>
        <v>3.0720999999999998</v>
      </c>
      <c r="BV33" s="173">
        <f t="shared" si="48"/>
        <v>1.0770999999999999</v>
      </c>
      <c r="BW33" s="173">
        <f t="shared" si="48"/>
        <v>0.3553</v>
      </c>
      <c r="BX33" s="173">
        <f t="shared" si="48"/>
        <v>-10.8775</v>
      </c>
      <c r="BY33" s="173">
        <f t="shared" si="49"/>
        <v>-0.40039999999999992</v>
      </c>
      <c r="BZ33" s="173">
        <f t="shared" si="49"/>
        <v>-3.0346999999999995</v>
      </c>
      <c r="CA33" s="173">
        <f t="shared" si="49"/>
        <v>-3.5320999999999994</v>
      </c>
      <c r="CB33" s="173">
        <f t="shared" si="49"/>
        <v>-5.2750000000000004</v>
      </c>
      <c r="CC33" s="173">
        <f t="shared" si="49"/>
        <v>3.3201000000000001</v>
      </c>
      <c r="CD33" s="173">
        <f t="shared" si="49"/>
        <v>1.0770999999999999</v>
      </c>
      <c r="CE33" s="173">
        <f t="shared" si="49"/>
        <v>0.3553</v>
      </c>
      <c r="CF33" s="173">
        <f t="shared" si="49"/>
        <v>-11.125500000000001</v>
      </c>
      <c r="CG33" s="173">
        <f t="shared" si="49"/>
        <v>-0.64839999999999987</v>
      </c>
      <c r="CH33" s="173">
        <f t="shared" si="49"/>
        <v>-3.0346999999999995</v>
      </c>
      <c r="CI33" s="173">
        <f t="shared" si="49"/>
        <v>-3.5320999999999994</v>
      </c>
      <c r="CJ33" s="173">
        <f t="shared" si="49"/>
        <v>-5.5229999999999997</v>
      </c>
      <c r="CK33" s="173">
        <f t="shared" si="49"/>
        <v>3.0720999999999998</v>
      </c>
      <c r="CL33" s="173">
        <f t="shared" si="49"/>
        <v>1.0770999999999999</v>
      </c>
      <c r="CM33" s="181">
        <f t="shared" si="49"/>
        <v>0.3553</v>
      </c>
    </row>
    <row r="34" spans="1:91" ht="18" x14ac:dyDescent="0.2">
      <c r="A34" s="13">
        <f t="shared" si="18"/>
        <v>27</v>
      </c>
      <c r="B34" s="182" t="s">
        <v>74</v>
      </c>
      <c r="C34" s="168" t="s">
        <v>75</v>
      </c>
      <c r="D34" s="168"/>
      <c r="E34" s="168" t="s">
        <v>29</v>
      </c>
      <c r="F34" s="170" t="s">
        <v>30</v>
      </c>
      <c r="G34" s="171">
        <f t="shared" si="46"/>
        <v>31.97</v>
      </c>
      <c r="H34" s="171">
        <f t="shared" si="46"/>
        <v>233.17</v>
      </c>
      <c r="I34" s="171">
        <f t="shared" si="46"/>
        <v>503.56</v>
      </c>
      <c r="J34" s="171">
        <f t="shared" si="46"/>
        <v>22.68</v>
      </c>
      <c r="K34" s="171">
        <f t="shared" si="46"/>
        <v>164.71</v>
      </c>
      <c r="L34" s="171">
        <f t="shared" si="46"/>
        <v>355.57</v>
      </c>
      <c r="M34" s="171">
        <f t="shared" si="2"/>
        <v>1.79</v>
      </c>
      <c r="N34" s="171">
        <f t="shared" si="32"/>
        <v>0</v>
      </c>
      <c r="O34" s="171">
        <f t="shared" si="33"/>
        <v>0</v>
      </c>
      <c r="P34" s="171">
        <f t="shared" si="34"/>
        <v>0</v>
      </c>
      <c r="Q34" s="172">
        <f t="shared" si="20"/>
        <v>56.44</v>
      </c>
      <c r="R34" s="172">
        <f t="shared" si="21"/>
        <v>399.67</v>
      </c>
      <c r="S34" s="172">
        <f t="shared" si="22"/>
        <v>860.92</v>
      </c>
      <c r="T34" s="173">
        <f t="shared" si="3"/>
        <v>0</v>
      </c>
      <c r="U34" s="173">
        <f t="shared" si="4"/>
        <v>5.8571</v>
      </c>
      <c r="V34" s="173">
        <f t="shared" si="5"/>
        <v>5.3608000000000002</v>
      </c>
      <c r="W34" s="173">
        <f t="shared" si="6"/>
        <v>5.3834</v>
      </c>
      <c r="X34" s="173">
        <f t="shared" si="7"/>
        <v>4.0225</v>
      </c>
      <c r="Y34" s="173">
        <f t="shared" si="8"/>
        <v>2.0375999999999999</v>
      </c>
      <c r="Z34" s="173">
        <f t="shared" si="9"/>
        <v>1</v>
      </c>
      <c r="AA34" s="173">
        <f t="shared" si="10"/>
        <v>0.2782</v>
      </c>
      <c r="AB34" s="174">
        <f t="shared" si="23"/>
        <v>3.39E-2</v>
      </c>
      <c r="AC34" s="174">
        <f t="shared" si="24"/>
        <v>1.7100000000000001E-2</v>
      </c>
      <c r="AD34" s="172">
        <f t="shared" si="11"/>
        <v>-26.13</v>
      </c>
      <c r="AE34" s="173">
        <f t="shared" si="44"/>
        <v>-11.5</v>
      </c>
      <c r="AF34" s="173">
        <f t="shared" si="44"/>
        <v>-6.88</v>
      </c>
      <c r="AG34" s="173">
        <f t="shared" si="44"/>
        <v>-8.77</v>
      </c>
      <c r="AH34" s="173">
        <f t="shared" si="44"/>
        <v>-9.2899999999999991</v>
      </c>
      <c r="AI34" s="173">
        <f t="shared" si="44"/>
        <v>-9.92</v>
      </c>
      <c r="AJ34" s="173">
        <f t="shared" si="44"/>
        <v>0.66</v>
      </c>
      <c r="AK34" s="173">
        <f t="shared" si="44"/>
        <v>0</v>
      </c>
      <c r="AL34" s="173">
        <f t="shared" si="35"/>
        <v>0.222</v>
      </c>
      <c r="AM34" s="173">
        <f t="shared" si="35"/>
        <v>0</v>
      </c>
      <c r="AN34" s="173">
        <f t="shared" si="35"/>
        <v>0.47</v>
      </c>
      <c r="AO34" s="173">
        <f t="shared" si="35"/>
        <v>0</v>
      </c>
      <c r="AP34" s="173">
        <f t="shared" si="36"/>
        <v>0</v>
      </c>
      <c r="AQ34" s="173">
        <f t="shared" si="45"/>
        <v>0</v>
      </c>
      <c r="AR34" s="173">
        <f t="shared" si="45"/>
        <v>0</v>
      </c>
      <c r="AS34" s="173">
        <f t="shared" si="45"/>
        <v>0</v>
      </c>
      <c r="AT34" s="183">
        <f t="shared" si="45"/>
        <v>0</v>
      </c>
      <c r="AU34" s="173">
        <f t="shared" si="26"/>
        <v>0</v>
      </c>
      <c r="AV34" s="183">
        <f t="shared" si="14"/>
        <v>0</v>
      </c>
      <c r="AW34" s="176">
        <f t="shared" si="27"/>
        <v>0</v>
      </c>
      <c r="AX34" s="176">
        <f t="shared" si="15"/>
        <v>0</v>
      </c>
      <c r="AY34" s="175">
        <f t="shared" si="38"/>
        <v>0.1186</v>
      </c>
      <c r="AZ34" s="176">
        <f t="shared" si="37"/>
        <v>0.06</v>
      </c>
      <c r="BA34" s="177">
        <v>1.0345</v>
      </c>
      <c r="BB34" s="178">
        <v>38.869999999999997</v>
      </c>
      <c r="BC34" s="179">
        <v>38.896999999999998</v>
      </c>
      <c r="BD34" s="179"/>
      <c r="BE34" s="180">
        <f t="shared" si="47"/>
        <v>30.31</v>
      </c>
      <c r="BF34" s="180">
        <f t="shared" si="47"/>
        <v>373.54</v>
      </c>
      <c r="BG34" s="180">
        <f t="shared" si="47"/>
        <v>834.79</v>
      </c>
      <c r="BH34" s="173">
        <f t="shared" si="47"/>
        <v>-10.8775</v>
      </c>
      <c r="BI34" s="173">
        <f t="shared" si="47"/>
        <v>-0.40039999999999992</v>
      </c>
      <c r="BJ34" s="173">
        <f t="shared" si="47"/>
        <v>-2.7866999999999997</v>
      </c>
      <c r="BK34" s="173">
        <f t="shared" si="47"/>
        <v>-3.2840999999999996</v>
      </c>
      <c r="BL34" s="173">
        <f t="shared" si="47"/>
        <v>-5.2750000000000004</v>
      </c>
      <c r="BM34" s="173">
        <f t="shared" si="47"/>
        <v>3.3201000000000001</v>
      </c>
      <c r="BN34" s="173">
        <f t="shared" si="47"/>
        <v>1.0770999999999999</v>
      </c>
      <c r="BO34" s="173">
        <f t="shared" si="48"/>
        <v>0.3553</v>
      </c>
      <c r="BP34" s="173">
        <f t="shared" si="48"/>
        <v>-11.125500000000001</v>
      </c>
      <c r="BQ34" s="173">
        <f t="shared" si="48"/>
        <v>-0.64839999999999987</v>
      </c>
      <c r="BR34" s="173">
        <f t="shared" si="48"/>
        <v>-3.0346999999999995</v>
      </c>
      <c r="BS34" s="173">
        <f t="shared" si="48"/>
        <v>-3.5320999999999994</v>
      </c>
      <c r="BT34" s="173">
        <f t="shared" si="48"/>
        <v>-5.5229999999999997</v>
      </c>
      <c r="BU34" s="173">
        <f t="shared" si="48"/>
        <v>3.0720999999999998</v>
      </c>
      <c r="BV34" s="173">
        <f t="shared" si="48"/>
        <v>1.0770999999999999</v>
      </c>
      <c r="BW34" s="173">
        <f t="shared" si="48"/>
        <v>0.3553</v>
      </c>
      <c r="BX34" s="173">
        <f t="shared" si="48"/>
        <v>-10.8775</v>
      </c>
      <c r="BY34" s="173">
        <f t="shared" si="49"/>
        <v>-0.40039999999999992</v>
      </c>
      <c r="BZ34" s="173">
        <f t="shared" si="49"/>
        <v>-3.0346999999999995</v>
      </c>
      <c r="CA34" s="173">
        <f t="shared" si="49"/>
        <v>-3.5320999999999994</v>
      </c>
      <c r="CB34" s="173">
        <f t="shared" si="49"/>
        <v>-5.2750000000000004</v>
      </c>
      <c r="CC34" s="173">
        <f t="shared" si="49"/>
        <v>3.3201000000000001</v>
      </c>
      <c r="CD34" s="173">
        <f t="shared" si="49"/>
        <v>1.0770999999999999</v>
      </c>
      <c r="CE34" s="173">
        <f t="shared" si="49"/>
        <v>0.3553</v>
      </c>
      <c r="CF34" s="173">
        <f t="shared" si="49"/>
        <v>-11.125500000000001</v>
      </c>
      <c r="CG34" s="173">
        <f t="shared" si="49"/>
        <v>-0.64839999999999987</v>
      </c>
      <c r="CH34" s="173">
        <f t="shared" si="49"/>
        <v>-3.0346999999999995</v>
      </c>
      <c r="CI34" s="173">
        <f t="shared" si="49"/>
        <v>-3.5320999999999994</v>
      </c>
      <c r="CJ34" s="173">
        <f t="shared" si="49"/>
        <v>-5.5229999999999997</v>
      </c>
      <c r="CK34" s="173">
        <f t="shared" si="49"/>
        <v>3.0720999999999998</v>
      </c>
      <c r="CL34" s="173">
        <f t="shared" si="49"/>
        <v>1.0770999999999999</v>
      </c>
      <c r="CM34" s="181">
        <f t="shared" si="49"/>
        <v>0.3553</v>
      </c>
    </row>
    <row r="35" spans="1:91" x14ac:dyDescent="0.2">
      <c r="A35" s="13">
        <f t="shared" si="18"/>
        <v>28</v>
      </c>
      <c r="B35" s="182" t="s">
        <v>76</v>
      </c>
      <c r="C35" s="168" t="s">
        <v>77</v>
      </c>
      <c r="D35" s="168"/>
      <c r="E35" s="168" t="s">
        <v>29</v>
      </c>
      <c r="F35" s="170" t="s">
        <v>30</v>
      </c>
      <c r="G35" s="171">
        <f t="shared" si="46"/>
        <v>31.97</v>
      </c>
      <c r="H35" s="171">
        <f t="shared" si="46"/>
        <v>233.17</v>
      </c>
      <c r="I35" s="171">
        <f t="shared" si="46"/>
        <v>503.56</v>
      </c>
      <c r="J35" s="171">
        <f t="shared" si="46"/>
        <v>22.68</v>
      </c>
      <c r="K35" s="171">
        <f t="shared" si="46"/>
        <v>164.71</v>
      </c>
      <c r="L35" s="171">
        <f t="shared" si="46"/>
        <v>355.57</v>
      </c>
      <c r="M35" s="171">
        <f t="shared" si="2"/>
        <v>1.79</v>
      </c>
      <c r="N35" s="171">
        <f t="shared" si="32"/>
        <v>0</v>
      </c>
      <c r="O35" s="171">
        <f t="shared" si="33"/>
        <v>0</v>
      </c>
      <c r="P35" s="171">
        <f t="shared" si="34"/>
        <v>0</v>
      </c>
      <c r="Q35" s="172">
        <f t="shared" si="20"/>
        <v>56.44</v>
      </c>
      <c r="R35" s="172">
        <f t="shared" si="21"/>
        <v>399.67</v>
      </c>
      <c r="S35" s="172">
        <f t="shared" si="22"/>
        <v>860.92</v>
      </c>
      <c r="T35" s="173">
        <f t="shared" si="3"/>
        <v>0</v>
      </c>
      <c r="U35" s="173">
        <f t="shared" si="4"/>
        <v>5.8571</v>
      </c>
      <c r="V35" s="173">
        <f t="shared" si="5"/>
        <v>5.3608000000000002</v>
      </c>
      <c r="W35" s="173">
        <f t="shared" si="6"/>
        <v>5.3834</v>
      </c>
      <c r="X35" s="173">
        <f t="shared" si="7"/>
        <v>4.0225</v>
      </c>
      <c r="Y35" s="173">
        <f t="shared" si="8"/>
        <v>2.0375999999999999</v>
      </c>
      <c r="Z35" s="173">
        <f t="shared" si="9"/>
        <v>1</v>
      </c>
      <c r="AA35" s="173">
        <f t="shared" si="10"/>
        <v>0.2782</v>
      </c>
      <c r="AB35" s="174">
        <f t="shared" si="23"/>
        <v>3.39E-2</v>
      </c>
      <c r="AC35" s="174">
        <f t="shared" si="24"/>
        <v>1.7100000000000001E-2</v>
      </c>
      <c r="AD35" s="172">
        <f t="shared" si="11"/>
        <v>-26.13</v>
      </c>
      <c r="AE35" s="173">
        <f t="shared" si="44"/>
        <v>-11.5</v>
      </c>
      <c r="AF35" s="173">
        <f t="shared" si="44"/>
        <v>-6.88</v>
      </c>
      <c r="AG35" s="173">
        <f t="shared" si="44"/>
        <v>-8.77</v>
      </c>
      <c r="AH35" s="173">
        <f t="shared" si="44"/>
        <v>-9.2899999999999991</v>
      </c>
      <c r="AI35" s="173">
        <f t="shared" si="44"/>
        <v>-9.92</v>
      </c>
      <c r="AJ35" s="173">
        <f t="shared" si="44"/>
        <v>0.66</v>
      </c>
      <c r="AK35" s="173">
        <f t="shared" si="44"/>
        <v>0</v>
      </c>
      <c r="AL35" s="173">
        <f t="shared" si="35"/>
        <v>0.222</v>
      </c>
      <c r="AM35" s="173">
        <f t="shared" si="35"/>
        <v>0</v>
      </c>
      <c r="AN35" s="173">
        <f t="shared" si="35"/>
        <v>0.47</v>
      </c>
      <c r="AO35" s="173">
        <f t="shared" si="35"/>
        <v>0</v>
      </c>
      <c r="AP35" s="173">
        <f t="shared" si="36"/>
        <v>0</v>
      </c>
      <c r="AQ35" s="173">
        <f t="shared" si="45"/>
        <v>0</v>
      </c>
      <c r="AR35" s="173">
        <f t="shared" si="45"/>
        <v>0</v>
      </c>
      <c r="AS35" s="173">
        <f t="shared" si="45"/>
        <v>0</v>
      </c>
      <c r="AT35" s="183">
        <f t="shared" si="45"/>
        <v>0</v>
      </c>
      <c r="AU35" s="173">
        <f t="shared" si="26"/>
        <v>0</v>
      </c>
      <c r="AV35" s="183">
        <f t="shared" si="14"/>
        <v>0</v>
      </c>
      <c r="AW35" s="176">
        <f t="shared" si="27"/>
        <v>0</v>
      </c>
      <c r="AX35" s="176">
        <f t="shared" si="15"/>
        <v>0</v>
      </c>
      <c r="AY35" s="175">
        <f t="shared" si="38"/>
        <v>0.1186</v>
      </c>
      <c r="AZ35" s="176">
        <f t="shared" si="37"/>
        <v>0.06</v>
      </c>
      <c r="BA35" s="177">
        <v>1.0335369999999999</v>
      </c>
      <c r="BB35" s="178">
        <v>38.86</v>
      </c>
      <c r="BC35" s="179">
        <v>38.719000000000001</v>
      </c>
      <c r="BD35" s="179"/>
      <c r="BE35" s="180">
        <f t="shared" si="47"/>
        <v>30.31</v>
      </c>
      <c r="BF35" s="180">
        <f t="shared" si="47"/>
        <v>373.54</v>
      </c>
      <c r="BG35" s="180">
        <f t="shared" si="47"/>
        <v>834.79</v>
      </c>
      <c r="BH35" s="173">
        <f t="shared" si="47"/>
        <v>-10.8775</v>
      </c>
      <c r="BI35" s="173">
        <f t="shared" si="47"/>
        <v>-0.40039999999999992</v>
      </c>
      <c r="BJ35" s="173">
        <f t="shared" si="47"/>
        <v>-2.7866999999999997</v>
      </c>
      <c r="BK35" s="173">
        <f t="shared" si="47"/>
        <v>-3.2840999999999996</v>
      </c>
      <c r="BL35" s="173">
        <f t="shared" si="47"/>
        <v>-5.2750000000000004</v>
      </c>
      <c r="BM35" s="173">
        <f t="shared" si="47"/>
        <v>3.3201000000000001</v>
      </c>
      <c r="BN35" s="173">
        <f t="shared" si="47"/>
        <v>1.0770999999999999</v>
      </c>
      <c r="BO35" s="173">
        <f t="shared" si="48"/>
        <v>0.3553</v>
      </c>
      <c r="BP35" s="173">
        <f t="shared" si="48"/>
        <v>-11.125500000000001</v>
      </c>
      <c r="BQ35" s="173">
        <f t="shared" si="48"/>
        <v>-0.64839999999999987</v>
      </c>
      <c r="BR35" s="173">
        <f t="shared" si="48"/>
        <v>-3.0346999999999995</v>
      </c>
      <c r="BS35" s="173">
        <f t="shared" si="48"/>
        <v>-3.5320999999999994</v>
      </c>
      <c r="BT35" s="173">
        <f t="shared" si="48"/>
        <v>-5.5229999999999997</v>
      </c>
      <c r="BU35" s="173">
        <f t="shared" si="48"/>
        <v>3.0720999999999998</v>
      </c>
      <c r="BV35" s="173">
        <f t="shared" si="48"/>
        <v>1.0770999999999999</v>
      </c>
      <c r="BW35" s="173">
        <f t="shared" si="48"/>
        <v>0.3553</v>
      </c>
      <c r="BX35" s="173">
        <f t="shared" si="48"/>
        <v>-10.8775</v>
      </c>
      <c r="BY35" s="173">
        <f t="shared" si="49"/>
        <v>-0.40039999999999992</v>
      </c>
      <c r="BZ35" s="173">
        <f t="shared" si="49"/>
        <v>-3.0346999999999995</v>
      </c>
      <c r="CA35" s="173">
        <f t="shared" si="49"/>
        <v>-3.5320999999999994</v>
      </c>
      <c r="CB35" s="173">
        <f t="shared" si="49"/>
        <v>-5.2750000000000004</v>
      </c>
      <c r="CC35" s="173">
        <f t="shared" si="49"/>
        <v>3.3201000000000001</v>
      </c>
      <c r="CD35" s="173">
        <f t="shared" si="49"/>
        <v>1.0770999999999999</v>
      </c>
      <c r="CE35" s="173">
        <f t="shared" si="49"/>
        <v>0.3553</v>
      </c>
      <c r="CF35" s="173">
        <f t="shared" si="49"/>
        <v>-11.125500000000001</v>
      </c>
      <c r="CG35" s="173">
        <f t="shared" si="49"/>
        <v>-0.64839999999999987</v>
      </c>
      <c r="CH35" s="173">
        <f t="shared" si="49"/>
        <v>-3.0346999999999995</v>
      </c>
      <c r="CI35" s="173">
        <f t="shared" si="49"/>
        <v>-3.5320999999999994</v>
      </c>
      <c r="CJ35" s="173">
        <f t="shared" si="49"/>
        <v>-5.5229999999999997</v>
      </c>
      <c r="CK35" s="173">
        <f t="shared" si="49"/>
        <v>3.0720999999999998</v>
      </c>
      <c r="CL35" s="173">
        <f t="shared" si="49"/>
        <v>1.0770999999999999</v>
      </c>
      <c r="CM35" s="181">
        <f t="shared" si="49"/>
        <v>0.3553</v>
      </c>
    </row>
    <row r="36" spans="1:91" ht="18" x14ac:dyDescent="0.2">
      <c r="A36" s="13">
        <f t="shared" si="18"/>
        <v>29</v>
      </c>
      <c r="B36" s="182" t="s">
        <v>78</v>
      </c>
      <c r="C36" s="168" t="s">
        <v>32</v>
      </c>
      <c r="D36" s="168"/>
      <c r="E36" s="169" t="s">
        <v>33</v>
      </c>
      <c r="F36" s="170" t="s">
        <v>30</v>
      </c>
      <c r="G36" s="171">
        <f t="shared" si="46"/>
        <v>38.520000000000003</v>
      </c>
      <c r="H36" s="171">
        <f t="shared" si="46"/>
        <v>275.87</v>
      </c>
      <c r="I36" s="171">
        <f t="shared" si="46"/>
        <v>608.92999999999995</v>
      </c>
      <c r="J36" s="171">
        <f t="shared" si="46"/>
        <v>26.01</v>
      </c>
      <c r="K36" s="171">
        <f t="shared" si="46"/>
        <v>185.61</v>
      </c>
      <c r="L36" s="171">
        <f t="shared" si="46"/>
        <v>409.55</v>
      </c>
      <c r="M36" s="171">
        <f t="shared" si="2"/>
        <v>1.79</v>
      </c>
      <c r="N36" s="171">
        <f t="shared" si="32"/>
        <v>-0.01</v>
      </c>
      <c r="O36" s="171">
        <f t="shared" si="33"/>
        <v>0.06</v>
      </c>
      <c r="P36" s="171">
        <f t="shared" si="34"/>
        <v>0</v>
      </c>
      <c r="Q36" s="172">
        <f t="shared" si="20"/>
        <v>66.320000000000007</v>
      </c>
      <c r="R36" s="172">
        <f t="shared" si="21"/>
        <v>463.27000000000004</v>
      </c>
      <c r="S36" s="172">
        <f t="shared" si="22"/>
        <v>1020.27</v>
      </c>
      <c r="T36" s="173">
        <f t="shared" si="3"/>
        <v>0</v>
      </c>
      <c r="U36" s="173">
        <f t="shared" si="4"/>
        <v>7.8228999999999997</v>
      </c>
      <c r="V36" s="173">
        <f t="shared" si="5"/>
        <v>7.1600999999999999</v>
      </c>
      <c r="W36" s="173">
        <f t="shared" si="6"/>
        <v>7.1901999999999999</v>
      </c>
      <c r="X36" s="173">
        <f t="shared" si="7"/>
        <v>5.3726000000000003</v>
      </c>
      <c r="Y36" s="173">
        <f t="shared" si="8"/>
        <v>2.7214</v>
      </c>
      <c r="Z36" s="173">
        <f t="shared" si="9"/>
        <v>1.3355999999999999</v>
      </c>
      <c r="AA36" s="173">
        <f t="shared" si="10"/>
        <v>0.37159999999999999</v>
      </c>
      <c r="AB36" s="174">
        <f t="shared" si="23"/>
        <v>3.39E-2</v>
      </c>
      <c r="AC36" s="174">
        <f t="shared" si="24"/>
        <v>1.7100000000000001E-2</v>
      </c>
      <c r="AD36" s="172">
        <f t="shared" si="11"/>
        <v>-26.13</v>
      </c>
      <c r="AE36" s="173">
        <f t="shared" si="44"/>
        <v>-11.5</v>
      </c>
      <c r="AF36" s="173">
        <f t="shared" si="44"/>
        <v>-6.88</v>
      </c>
      <c r="AG36" s="173">
        <f t="shared" si="44"/>
        <v>-8.77</v>
      </c>
      <c r="AH36" s="173">
        <f t="shared" si="44"/>
        <v>-9.2899999999999991</v>
      </c>
      <c r="AI36" s="173">
        <f t="shared" si="44"/>
        <v>-9.92</v>
      </c>
      <c r="AJ36" s="173">
        <f t="shared" si="44"/>
        <v>0.66</v>
      </c>
      <c r="AK36" s="173">
        <f t="shared" si="44"/>
        <v>0</v>
      </c>
      <c r="AL36" s="173">
        <f t="shared" si="35"/>
        <v>0.222</v>
      </c>
      <c r="AM36" s="173">
        <f t="shared" si="35"/>
        <v>0</v>
      </c>
      <c r="AN36" s="173">
        <f t="shared" si="35"/>
        <v>0.47</v>
      </c>
      <c r="AO36" s="173">
        <f t="shared" si="35"/>
        <v>0</v>
      </c>
      <c r="AP36" s="173">
        <f t="shared" si="36"/>
        <v>0</v>
      </c>
      <c r="AQ36" s="173">
        <f t="shared" si="45"/>
        <v>0</v>
      </c>
      <c r="AR36" s="173">
        <f t="shared" si="45"/>
        <v>0</v>
      </c>
      <c r="AS36" s="173">
        <f t="shared" si="45"/>
        <v>0</v>
      </c>
      <c r="AT36" s="183">
        <f t="shared" si="45"/>
        <v>0</v>
      </c>
      <c r="AU36" s="173">
        <f t="shared" si="26"/>
        <v>0</v>
      </c>
      <c r="AV36" s="183">
        <f t="shared" si="14"/>
        <v>0</v>
      </c>
      <c r="AW36" s="176">
        <f t="shared" si="27"/>
        <v>0</v>
      </c>
      <c r="AX36" s="176">
        <f t="shared" si="15"/>
        <v>0</v>
      </c>
      <c r="AY36" s="175">
        <f t="shared" si="38"/>
        <v>0.1186</v>
      </c>
      <c r="AZ36" s="176">
        <f t="shared" si="37"/>
        <v>0.06</v>
      </c>
      <c r="BA36" s="177">
        <v>0.99961699999999998</v>
      </c>
      <c r="BB36" s="178">
        <v>38.81</v>
      </c>
      <c r="BC36" s="179">
        <f>$BB$9</f>
        <v>38.81</v>
      </c>
      <c r="BD36" s="179"/>
      <c r="BE36" s="180">
        <f t="shared" si="47"/>
        <v>40.240000000000009</v>
      </c>
      <c r="BF36" s="180">
        <f t="shared" si="47"/>
        <v>437.19000000000005</v>
      </c>
      <c r="BG36" s="180">
        <f t="shared" si="47"/>
        <v>994.18999999999994</v>
      </c>
      <c r="BH36" s="173">
        <f t="shared" si="47"/>
        <v>-10.8775</v>
      </c>
      <c r="BI36" s="173">
        <f t="shared" si="47"/>
        <v>1.5653999999999999</v>
      </c>
      <c r="BJ36" s="173">
        <f t="shared" si="47"/>
        <v>-0.98739999999999961</v>
      </c>
      <c r="BK36" s="173">
        <f t="shared" si="47"/>
        <v>-1.4772999999999992</v>
      </c>
      <c r="BL36" s="173">
        <f t="shared" si="47"/>
        <v>-3.9249000000000001</v>
      </c>
      <c r="BM36" s="173">
        <f t="shared" si="47"/>
        <v>4.0038999999999998</v>
      </c>
      <c r="BN36" s="173">
        <f t="shared" si="47"/>
        <v>1.4126999999999998</v>
      </c>
      <c r="BO36" s="173">
        <f t="shared" si="48"/>
        <v>0.44869999999999999</v>
      </c>
      <c r="BP36" s="173">
        <f t="shared" si="48"/>
        <v>-11.125500000000001</v>
      </c>
      <c r="BQ36" s="173">
        <f t="shared" si="48"/>
        <v>1.3173999999999999</v>
      </c>
      <c r="BR36" s="173">
        <f t="shared" si="48"/>
        <v>-1.2353999999999996</v>
      </c>
      <c r="BS36" s="173">
        <f t="shared" si="48"/>
        <v>-1.7252999999999992</v>
      </c>
      <c r="BT36" s="173">
        <f t="shared" si="48"/>
        <v>-4.1728999999999994</v>
      </c>
      <c r="BU36" s="173">
        <f t="shared" si="48"/>
        <v>3.7559</v>
      </c>
      <c r="BV36" s="173">
        <f t="shared" si="48"/>
        <v>1.4126999999999998</v>
      </c>
      <c r="BW36" s="173">
        <f t="shared" si="48"/>
        <v>0.44869999999999999</v>
      </c>
      <c r="BX36" s="173">
        <f t="shared" si="48"/>
        <v>-10.8775</v>
      </c>
      <c r="BY36" s="173">
        <f t="shared" si="49"/>
        <v>1.5653999999999999</v>
      </c>
      <c r="BZ36" s="173">
        <f t="shared" si="49"/>
        <v>-1.2353999999999996</v>
      </c>
      <c r="CA36" s="173">
        <f t="shared" si="49"/>
        <v>-1.7252999999999992</v>
      </c>
      <c r="CB36" s="173">
        <f t="shared" si="49"/>
        <v>-3.9249000000000001</v>
      </c>
      <c r="CC36" s="173">
        <f t="shared" si="49"/>
        <v>4.0038999999999998</v>
      </c>
      <c r="CD36" s="173">
        <f t="shared" si="49"/>
        <v>1.4126999999999998</v>
      </c>
      <c r="CE36" s="173">
        <f t="shared" si="49"/>
        <v>0.44869999999999999</v>
      </c>
      <c r="CF36" s="173">
        <f t="shared" si="49"/>
        <v>-11.125500000000001</v>
      </c>
      <c r="CG36" s="173">
        <f t="shared" si="49"/>
        <v>1.3173999999999999</v>
      </c>
      <c r="CH36" s="173">
        <f t="shared" si="49"/>
        <v>-1.2353999999999996</v>
      </c>
      <c r="CI36" s="173">
        <f t="shared" si="49"/>
        <v>-1.7252999999999992</v>
      </c>
      <c r="CJ36" s="173">
        <f t="shared" si="49"/>
        <v>-4.1728999999999994</v>
      </c>
      <c r="CK36" s="173">
        <f t="shared" si="49"/>
        <v>3.7559</v>
      </c>
      <c r="CL36" s="173">
        <f t="shared" si="49"/>
        <v>1.4126999999999998</v>
      </c>
      <c r="CM36" s="181">
        <f t="shared" si="49"/>
        <v>0.44869999999999999</v>
      </c>
    </row>
    <row r="37" spans="1:91" x14ac:dyDescent="0.2">
      <c r="A37" s="13">
        <f t="shared" si="18"/>
        <v>30</v>
      </c>
      <c r="B37" s="182" t="s">
        <v>79</v>
      </c>
      <c r="C37" s="168" t="s">
        <v>80</v>
      </c>
      <c r="D37" s="168"/>
      <c r="E37" s="168" t="s">
        <v>29</v>
      </c>
      <c r="F37" s="170" t="s">
        <v>30</v>
      </c>
      <c r="G37" s="171">
        <f t="shared" si="46"/>
        <v>31.97</v>
      </c>
      <c r="H37" s="171">
        <f t="shared" si="46"/>
        <v>233.17</v>
      </c>
      <c r="I37" s="171">
        <f t="shared" si="46"/>
        <v>503.56</v>
      </c>
      <c r="J37" s="171">
        <f t="shared" si="46"/>
        <v>22.68</v>
      </c>
      <c r="K37" s="171">
        <f t="shared" si="46"/>
        <v>164.71</v>
      </c>
      <c r="L37" s="171">
        <f t="shared" si="46"/>
        <v>355.57</v>
      </c>
      <c r="M37" s="171">
        <f t="shared" si="2"/>
        <v>1.79</v>
      </c>
      <c r="N37" s="171">
        <f t="shared" si="32"/>
        <v>0</v>
      </c>
      <c r="O37" s="171">
        <f t="shared" si="33"/>
        <v>0</v>
      </c>
      <c r="P37" s="171">
        <f t="shared" si="34"/>
        <v>0</v>
      </c>
      <c r="Q37" s="172">
        <f t="shared" si="20"/>
        <v>56.44</v>
      </c>
      <c r="R37" s="172">
        <f t="shared" si="21"/>
        <v>399.67</v>
      </c>
      <c r="S37" s="172">
        <f t="shared" si="22"/>
        <v>860.92</v>
      </c>
      <c r="T37" s="173">
        <f t="shared" si="3"/>
        <v>0</v>
      </c>
      <c r="U37" s="173">
        <f t="shared" si="4"/>
        <v>5.8571</v>
      </c>
      <c r="V37" s="173">
        <f t="shared" si="5"/>
        <v>5.3608000000000002</v>
      </c>
      <c r="W37" s="173">
        <f t="shared" si="6"/>
        <v>5.3834</v>
      </c>
      <c r="X37" s="173">
        <f t="shared" si="7"/>
        <v>4.0225</v>
      </c>
      <c r="Y37" s="173">
        <f t="shared" si="8"/>
        <v>2.0375999999999999</v>
      </c>
      <c r="Z37" s="173">
        <f t="shared" si="9"/>
        <v>1</v>
      </c>
      <c r="AA37" s="173">
        <f t="shared" si="10"/>
        <v>0.2782</v>
      </c>
      <c r="AB37" s="174">
        <f t="shared" si="23"/>
        <v>3.39E-2</v>
      </c>
      <c r="AC37" s="174">
        <f t="shared" si="24"/>
        <v>1.7100000000000001E-2</v>
      </c>
      <c r="AD37" s="172">
        <f t="shared" si="11"/>
        <v>-26.13</v>
      </c>
      <c r="AE37" s="173">
        <f t="shared" si="44"/>
        <v>-11.5</v>
      </c>
      <c r="AF37" s="173">
        <f t="shared" si="44"/>
        <v>-6.88</v>
      </c>
      <c r="AG37" s="173">
        <f t="shared" si="44"/>
        <v>-8.77</v>
      </c>
      <c r="AH37" s="173">
        <f t="shared" si="44"/>
        <v>-9.2899999999999991</v>
      </c>
      <c r="AI37" s="173">
        <f t="shared" si="44"/>
        <v>-9.92</v>
      </c>
      <c r="AJ37" s="173">
        <f t="shared" si="44"/>
        <v>0.66</v>
      </c>
      <c r="AK37" s="173">
        <f t="shared" si="44"/>
        <v>0</v>
      </c>
      <c r="AL37" s="173">
        <f t="shared" si="35"/>
        <v>0.222</v>
      </c>
      <c r="AM37" s="173">
        <f t="shared" si="35"/>
        <v>0</v>
      </c>
      <c r="AN37" s="173">
        <f t="shared" si="35"/>
        <v>0.47</v>
      </c>
      <c r="AO37" s="173">
        <f t="shared" si="35"/>
        <v>0</v>
      </c>
      <c r="AP37" s="173">
        <f t="shared" si="36"/>
        <v>0</v>
      </c>
      <c r="AQ37" s="173">
        <f t="shared" si="45"/>
        <v>0</v>
      </c>
      <c r="AR37" s="173">
        <f t="shared" si="45"/>
        <v>0</v>
      </c>
      <c r="AS37" s="173">
        <f t="shared" si="45"/>
        <v>0</v>
      </c>
      <c r="AT37" s="183">
        <f t="shared" si="45"/>
        <v>0</v>
      </c>
      <c r="AU37" s="173">
        <f t="shared" si="26"/>
        <v>0</v>
      </c>
      <c r="AV37" s="183">
        <f t="shared" si="14"/>
        <v>0</v>
      </c>
      <c r="AW37" s="176">
        <f t="shared" si="27"/>
        <v>0</v>
      </c>
      <c r="AX37" s="176">
        <f t="shared" si="15"/>
        <v>0</v>
      </c>
      <c r="AY37" s="175">
        <f t="shared" si="38"/>
        <v>0.1186</v>
      </c>
      <c r="AZ37" s="176">
        <f t="shared" si="37"/>
        <v>0.06</v>
      </c>
      <c r="BA37" s="177">
        <v>1.026993</v>
      </c>
      <c r="BB37" s="178">
        <v>39.03</v>
      </c>
      <c r="BC37" s="179">
        <v>39.167000000000002</v>
      </c>
      <c r="BD37" s="179"/>
      <c r="BE37" s="180">
        <f t="shared" si="47"/>
        <v>30.31</v>
      </c>
      <c r="BF37" s="180">
        <f t="shared" si="47"/>
        <v>373.54</v>
      </c>
      <c r="BG37" s="180">
        <f t="shared" si="47"/>
        <v>834.79</v>
      </c>
      <c r="BH37" s="173">
        <f t="shared" si="47"/>
        <v>-10.8775</v>
      </c>
      <c r="BI37" s="173">
        <f t="shared" si="47"/>
        <v>-0.40039999999999992</v>
      </c>
      <c r="BJ37" s="173">
        <f t="shared" si="47"/>
        <v>-2.7866999999999997</v>
      </c>
      <c r="BK37" s="173">
        <f t="shared" si="47"/>
        <v>-3.2840999999999996</v>
      </c>
      <c r="BL37" s="173">
        <f t="shared" si="47"/>
        <v>-5.2750000000000004</v>
      </c>
      <c r="BM37" s="173">
        <f t="shared" si="47"/>
        <v>3.3201000000000001</v>
      </c>
      <c r="BN37" s="173">
        <f t="shared" si="47"/>
        <v>1.0770999999999999</v>
      </c>
      <c r="BO37" s="173">
        <f t="shared" si="48"/>
        <v>0.3553</v>
      </c>
      <c r="BP37" s="173">
        <f t="shared" si="48"/>
        <v>-11.125500000000001</v>
      </c>
      <c r="BQ37" s="173">
        <f t="shared" si="48"/>
        <v>-0.64839999999999987</v>
      </c>
      <c r="BR37" s="173">
        <f t="shared" si="48"/>
        <v>-3.0346999999999995</v>
      </c>
      <c r="BS37" s="173">
        <f t="shared" si="48"/>
        <v>-3.5320999999999994</v>
      </c>
      <c r="BT37" s="173">
        <f t="shared" si="48"/>
        <v>-5.5229999999999997</v>
      </c>
      <c r="BU37" s="173">
        <f t="shared" si="48"/>
        <v>3.0720999999999998</v>
      </c>
      <c r="BV37" s="173">
        <f t="shared" si="48"/>
        <v>1.0770999999999999</v>
      </c>
      <c r="BW37" s="173">
        <f t="shared" si="48"/>
        <v>0.3553</v>
      </c>
      <c r="BX37" s="173">
        <f t="shared" si="48"/>
        <v>-10.8775</v>
      </c>
      <c r="BY37" s="173">
        <f t="shared" si="49"/>
        <v>-0.40039999999999992</v>
      </c>
      <c r="BZ37" s="173">
        <f t="shared" si="49"/>
        <v>-3.0346999999999995</v>
      </c>
      <c r="CA37" s="173">
        <f t="shared" si="49"/>
        <v>-3.5320999999999994</v>
      </c>
      <c r="CB37" s="173">
        <f t="shared" si="49"/>
        <v>-5.2750000000000004</v>
      </c>
      <c r="CC37" s="173">
        <f t="shared" si="49"/>
        <v>3.3201000000000001</v>
      </c>
      <c r="CD37" s="173">
        <f t="shared" si="49"/>
        <v>1.0770999999999999</v>
      </c>
      <c r="CE37" s="173">
        <f t="shared" si="49"/>
        <v>0.3553</v>
      </c>
      <c r="CF37" s="173">
        <f t="shared" si="49"/>
        <v>-11.125500000000001</v>
      </c>
      <c r="CG37" s="173">
        <f t="shared" si="49"/>
        <v>-0.64839999999999987</v>
      </c>
      <c r="CH37" s="173">
        <f t="shared" si="49"/>
        <v>-3.0346999999999995</v>
      </c>
      <c r="CI37" s="173">
        <f t="shared" si="49"/>
        <v>-3.5320999999999994</v>
      </c>
      <c r="CJ37" s="173">
        <f t="shared" si="49"/>
        <v>-5.5229999999999997</v>
      </c>
      <c r="CK37" s="173">
        <f t="shared" si="49"/>
        <v>3.0720999999999998</v>
      </c>
      <c r="CL37" s="173">
        <f t="shared" si="49"/>
        <v>1.0770999999999999</v>
      </c>
      <c r="CM37" s="181">
        <f t="shared" si="49"/>
        <v>0.3553</v>
      </c>
    </row>
    <row r="38" spans="1:91" ht="16.5" x14ac:dyDescent="0.2">
      <c r="A38" s="13">
        <f t="shared" si="18"/>
        <v>31</v>
      </c>
      <c r="B38" s="182" t="s">
        <v>81</v>
      </c>
      <c r="C38" s="168" t="s">
        <v>82</v>
      </c>
      <c r="D38" s="168"/>
      <c r="E38" s="168" t="s">
        <v>29</v>
      </c>
      <c r="F38" s="170" t="s">
        <v>30</v>
      </c>
      <c r="G38" s="171">
        <f t="shared" si="46"/>
        <v>31.97</v>
      </c>
      <c r="H38" s="171">
        <f t="shared" si="46"/>
        <v>233.17</v>
      </c>
      <c r="I38" s="171">
        <f t="shared" si="46"/>
        <v>503.56</v>
      </c>
      <c r="J38" s="171">
        <f t="shared" si="46"/>
        <v>22.68</v>
      </c>
      <c r="K38" s="171">
        <f t="shared" si="46"/>
        <v>164.71</v>
      </c>
      <c r="L38" s="171">
        <f t="shared" si="46"/>
        <v>355.57</v>
      </c>
      <c r="M38" s="171">
        <f t="shared" si="2"/>
        <v>1.79</v>
      </c>
      <c r="N38" s="171">
        <f t="shared" si="32"/>
        <v>0</v>
      </c>
      <c r="O38" s="171">
        <f t="shared" si="33"/>
        <v>0</v>
      </c>
      <c r="P38" s="171">
        <f t="shared" si="34"/>
        <v>0</v>
      </c>
      <c r="Q38" s="172">
        <f t="shared" si="20"/>
        <v>56.44</v>
      </c>
      <c r="R38" s="172">
        <f t="shared" si="21"/>
        <v>399.67</v>
      </c>
      <c r="S38" s="172">
        <f t="shared" si="22"/>
        <v>860.92</v>
      </c>
      <c r="T38" s="173">
        <f t="shared" si="3"/>
        <v>0</v>
      </c>
      <c r="U38" s="173">
        <f t="shared" si="4"/>
        <v>5.8571</v>
      </c>
      <c r="V38" s="173">
        <f t="shared" si="5"/>
        <v>5.3608000000000002</v>
      </c>
      <c r="W38" s="173">
        <f t="shared" si="6"/>
        <v>5.3834</v>
      </c>
      <c r="X38" s="173">
        <f t="shared" si="7"/>
        <v>4.0225</v>
      </c>
      <c r="Y38" s="173">
        <f t="shared" si="8"/>
        <v>2.0375999999999999</v>
      </c>
      <c r="Z38" s="173">
        <f t="shared" si="9"/>
        <v>1</v>
      </c>
      <c r="AA38" s="173">
        <f t="shared" si="10"/>
        <v>0.2782</v>
      </c>
      <c r="AB38" s="174">
        <f t="shared" si="23"/>
        <v>3.39E-2</v>
      </c>
      <c r="AC38" s="174">
        <f t="shared" si="24"/>
        <v>1.7100000000000001E-2</v>
      </c>
      <c r="AD38" s="172">
        <f t="shared" si="11"/>
        <v>-26.13</v>
      </c>
      <c r="AE38" s="173">
        <f t="shared" ref="AE38:AK47" si="50">IF($E38=$E$6,AE$6,AE$7)</f>
        <v>-11.5</v>
      </c>
      <c r="AF38" s="173">
        <f t="shared" si="50"/>
        <v>-6.88</v>
      </c>
      <c r="AG38" s="173">
        <f t="shared" si="50"/>
        <v>-8.77</v>
      </c>
      <c r="AH38" s="173">
        <f t="shared" si="50"/>
        <v>-9.2899999999999991</v>
      </c>
      <c r="AI38" s="173">
        <f t="shared" si="50"/>
        <v>-9.92</v>
      </c>
      <c r="AJ38" s="173">
        <f t="shared" si="50"/>
        <v>0.66</v>
      </c>
      <c r="AK38" s="173">
        <f t="shared" si="50"/>
        <v>0</v>
      </c>
      <c r="AL38" s="173">
        <f t="shared" si="35"/>
        <v>0.222</v>
      </c>
      <c r="AM38" s="173">
        <f t="shared" si="35"/>
        <v>0</v>
      </c>
      <c r="AN38" s="173">
        <f t="shared" si="35"/>
        <v>0.47</v>
      </c>
      <c r="AO38" s="173">
        <f t="shared" si="35"/>
        <v>0</v>
      </c>
      <c r="AP38" s="173">
        <f t="shared" si="36"/>
        <v>0</v>
      </c>
      <c r="AQ38" s="173">
        <f t="shared" si="45"/>
        <v>0</v>
      </c>
      <c r="AR38" s="173">
        <f t="shared" si="45"/>
        <v>0</v>
      </c>
      <c r="AS38" s="173">
        <f t="shared" si="45"/>
        <v>0</v>
      </c>
      <c r="AT38" s="183">
        <f t="shared" si="45"/>
        <v>0</v>
      </c>
      <c r="AU38" s="173">
        <f t="shared" si="26"/>
        <v>0</v>
      </c>
      <c r="AV38" s="183">
        <f t="shared" si="14"/>
        <v>0</v>
      </c>
      <c r="AW38" s="176">
        <f t="shared" si="27"/>
        <v>0</v>
      </c>
      <c r="AX38" s="176">
        <f t="shared" si="15"/>
        <v>0</v>
      </c>
      <c r="AY38" s="175">
        <f t="shared" si="38"/>
        <v>0.1186</v>
      </c>
      <c r="AZ38" s="176">
        <f t="shared" si="37"/>
        <v>0.06</v>
      </c>
      <c r="BA38" s="177">
        <v>1.020691</v>
      </c>
      <c r="BB38" s="178">
        <v>38.86</v>
      </c>
      <c r="BC38" s="179">
        <v>39.192</v>
      </c>
      <c r="BD38" s="179"/>
      <c r="BE38" s="180">
        <f t="shared" si="47"/>
        <v>30.31</v>
      </c>
      <c r="BF38" s="180">
        <f t="shared" si="47"/>
        <v>373.54</v>
      </c>
      <c r="BG38" s="180">
        <f t="shared" si="47"/>
        <v>834.79</v>
      </c>
      <c r="BH38" s="173">
        <f t="shared" si="47"/>
        <v>-10.8775</v>
      </c>
      <c r="BI38" s="173">
        <f t="shared" si="47"/>
        <v>-0.40039999999999992</v>
      </c>
      <c r="BJ38" s="173">
        <f t="shared" si="47"/>
        <v>-2.7866999999999997</v>
      </c>
      <c r="BK38" s="173">
        <f t="shared" si="47"/>
        <v>-3.2840999999999996</v>
      </c>
      <c r="BL38" s="173">
        <f t="shared" si="47"/>
        <v>-5.2750000000000004</v>
      </c>
      <c r="BM38" s="173">
        <f t="shared" si="47"/>
        <v>3.3201000000000001</v>
      </c>
      <c r="BN38" s="173">
        <f t="shared" si="47"/>
        <v>1.0770999999999999</v>
      </c>
      <c r="BO38" s="173">
        <f t="shared" si="48"/>
        <v>0.3553</v>
      </c>
      <c r="BP38" s="173">
        <f t="shared" si="48"/>
        <v>-11.125500000000001</v>
      </c>
      <c r="BQ38" s="173">
        <f t="shared" si="48"/>
        <v>-0.64839999999999987</v>
      </c>
      <c r="BR38" s="173">
        <f t="shared" si="48"/>
        <v>-3.0346999999999995</v>
      </c>
      <c r="BS38" s="173">
        <f t="shared" si="48"/>
        <v>-3.5320999999999994</v>
      </c>
      <c r="BT38" s="173">
        <f t="shared" si="48"/>
        <v>-5.5229999999999997</v>
      </c>
      <c r="BU38" s="173">
        <f t="shared" si="48"/>
        <v>3.0720999999999998</v>
      </c>
      <c r="BV38" s="173">
        <f t="shared" si="48"/>
        <v>1.0770999999999999</v>
      </c>
      <c r="BW38" s="173">
        <f t="shared" si="48"/>
        <v>0.3553</v>
      </c>
      <c r="BX38" s="173">
        <f t="shared" si="48"/>
        <v>-10.8775</v>
      </c>
      <c r="BY38" s="173">
        <f t="shared" si="49"/>
        <v>-0.40039999999999992</v>
      </c>
      <c r="BZ38" s="173">
        <f t="shared" si="49"/>
        <v>-3.0346999999999995</v>
      </c>
      <c r="CA38" s="173">
        <f t="shared" si="49"/>
        <v>-3.5320999999999994</v>
      </c>
      <c r="CB38" s="173">
        <f t="shared" si="49"/>
        <v>-5.2750000000000004</v>
      </c>
      <c r="CC38" s="173">
        <f t="shared" si="49"/>
        <v>3.3201000000000001</v>
      </c>
      <c r="CD38" s="173">
        <f t="shared" si="49"/>
        <v>1.0770999999999999</v>
      </c>
      <c r="CE38" s="173">
        <f t="shared" si="49"/>
        <v>0.3553</v>
      </c>
      <c r="CF38" s="173">
        <f t="shared" si="49"/>
        <v>-11.125500000000001</v>
      </c>
      <c r="CG38" s="173">
        <f t="shared" si="49"/>
        <v>-0.64839999999999987</v>
      </c>
      <c r="CH38" s="173">
        <f t="shared" si="49"/>
        <v>-3.0346999999999995</v>
      </c>
      <c r="CI38" s="173">
        <f t="shared" si="49"/>
        <v>-3.5320999999999994</v>
      </c>
      <c r="CJ38" s="173">
        <f t="shared" si="49"/>
        <v>-5.5229999999999997</v>
      </c>
      <c r="CK38" s="173">
        <f t="shared" si="49"/>
        <v>3.0720999999999998</v>
      </c>
      <c r="CL38" s="173">
        <f t="shared" si="49"/>
        <v>1.0770999999999999</v>
      </c>
      <c r="CM38" s="181">
        <f t="shared" si="49"/>
        <v>0.3553</v>
      </c>
    </row>
    <row r="39" spans="1:91" x14ac:dyDescent="0.2">
      <c r="A39" s="13">
        <f t="shared" si="18"/>
        <v>32</v>
      </c>
      <c r="B39" s="182" t="s">
        <v>83</v>
      </c>
      <c r="C39" s="168" t="s">
        <v>84</v>
      </c>
      <c r="D39" s="168"/>
      <c r="E39" s="168" t="s">
        <v>29</v>
      </c>
      <c r="F39" s="170" t="s">
        <v>30</v>
      </c>
      <c r="G39" s="171">
        <f t="shared" ref="G39:L48" si="51">IF($E39=$E$6,G$6,G$7)</f>
        <v>31.97</v>
      </c>
      <c r="H39" s="171">
        <f t="shared" si="51"/>
        <v>233.17</v>
      </c>
      <c r="I39" s="171">
        <f t="shared" si="51"/>
        <v>503.56</v>
      </c>
      <c r="J39" s="171">
        <f t="shared" si="51"/>
        <v>22.68</v>
      </c>
      <c r="K39" s="171">
        <f t="shared" si="51"/>
        <v>164.71</v>
      </c>
      <c r="L39" s="171">
        <f t="shared" si="51"/>
        <v>355.57</v>
      </c>
      <c r="M39" s="171">
        <f t="shared" si="2"/>
        <v>1.79</v>
      </c>
      <c r="N39" s="171">
        <f t="shared" si="32"/>
        <v>0</v>
      </c>
      <c r="O39" s="171">
        <f t="shared" si="33"/>
        <v>0</v>
      </c>
      <c r="P39" s="171">
        <f t="shared" si="34"/>
        <v>0</v>
      </c>
      <c r="Q39" s="172">
        <f t="shared" si="20"/>
        <v>56.44</v>
      </c>
      <c r="R39" s="172">
        <f t="shared" si="21"/>
        <v>399.67</v>
      </c>
      <c r="S39" s="172">
        <f t="shared" si="22"/>
        <v>860.92</v>
      </c>
      <c r="T39" s="173">
        <f t="shared" si="3"/>
        <v>0</v>
      </c>
      <c r="U39" s="173">
        <f t="shared" si="4"/>
        <v>5.8571</v>
      </c>
      <c r="V39" s="173">
        <f t="shared" si="5"/>
        <v>5.3608000000000002</v>
      </c>
      <c r="W39" s="173">
        <f t="shared" si="6"/>
        <v>5.3834</v>
      </c>
      <c r="X39" s="173">
        <f t="shared" si="7"/>
        <v>4.0225</v>
      </c>
      <c r="Y39" s="173">
        <f t="shared" si="8"/>
        <v>2.0375999999999999</v>
      </c>
      <c r="Z39" s="173">
        <f t="shared" si="9"/>
        <v>1</v>
      </c>
      <c r="AA39" s="173">
        <f t="shared" si="10"/>
        <v>0.2782</v>
      </c>
      <c r="AB39" s="174">
        <f t="shared" si="23"/>
        <v>3.39E-2</v>
      </c>
      <c r="AC39" s="174">
        <f t="shared" si="24"/>
        <v>1.7100000000000001E-2</v>
      </c>
      <c r="AD39" s="172">
        <f t="shared" si="11"/>
        <v>-26.13</v>
      </c>
      <c r="AE39" s="173">
        <f t="shared" si="50"/>
        <v>-11.5</v>
      </c>
      <c r="AF39" s="173">
        <f t="shared" si="50"/>
        <v>-6.88</v>
      </c>
      <c r="AG39" s="173">
        <f t="shared" si="50"/>
        <v>-8.77</v>
      </c>
      <c r="AH39" s="173">
        <f t="shared" si="50"/>
        <v>-9.2899999999999991</v>
      </c>
      <c r="AI39" s="173">
        <f t="shared" si="50"/>
        <v>-9.92</v>
      </c>
      <c r="AJ39" s="173">
        <f t="shared" si="50"/>
        <v>0.66</v>
      </c>
      <c r="AK39" s="173">
        <f t="shared" si="50"/>
        <v>0</v>
      </c>
      <c r="AL39" s="173">
        <f t="shared" si="35"/>
        <v>0.222</v>
      </c>
      <c r="AM39" s="173">
        <f t="shared" si="35"/>
        <v>0</v>
      </c>
      <c r="AN39" s="173">
        <f t="shared" si="35"/>
        <v>0.47</v>
      </c>
      <c r="AO39" s="173">
        <f t="shared" si="35"/>
        <v>0</v>
      </c>
      <c r="AP39" s="173">
        <f t="shared" si="36"/>
        <v>0</v>
      </c>
      <c r="AQ39" s="173">
        <f t="shared" si="45"/>
        <v>0</v>
      </c>
      <c r="AR39" s="173">
        <f t="shared" si="45"/>
        <v>0</v>
      </c>
      <c r="AS39" s="173">
        <f t="shared" si="45"/>
        <v>0</v>
      </c>
      <c r="AT39" s="183">
        <f t="shared" si="45"/>
        <v>0</v>
      </c>
      <c r="AU39" s="173">
        <f t="shared" si="26"/>
        <v>0</v>
      </c>
      <c r="AV39" s="183">
        <f t="shared" si="14"/>
        <v>0</v>
      </c>
      <c r="AW39" s="176">
        <f t="shared" si="27"/>
        <v>0</v>
      </c>
      <c r="AX39" s="176">
        <f t="shared" si="15"/>
        <v>0</v>
      </c>
      <c r="AY39" s="175">
        <f t="shared" si="38"/>
        <v>0.1186</v>
      </c>
      <c r="AZ39" s="176">
        <f t="shared" si="37"/>
        <v>0.06</v>
      </c>
      <c r="BA39" s="177">
        <v>1.0246379999999999</v>
      </c>
      <c r="BB39" s="178">
        <v>38.86</v>
      </c>
      <c r="BC39" s="179">
        <v>39.191000000000003</v>
      </c>
      <c r="BD39" s="179"/>
      <c r="BE39" s="180">
        <f t="shared" ref="BE39:BN48" si="52">IF($E39=$E$6,BE$6,BE$7)</f>
        <v>30.31</v>
      </c>
      <c r="BF39" s="180">
        <f t="shared" si="52"/>
        <v>373.54</v>
      </c>
      <c r="BG39" s="180">
        <f t="shared" si="52"/>
        <v>834.79</v>
      </c>
      <c r="BH39" s="173">
        <f t="shared" si="52"/>
        <v>-10.8775</v>
      </c>
      <c r="BI39" s="173">
        <f t="shared" si="52"/>
        <v>-0.40039999999999992</v>
      </c>
      <c r="BJ39" s="173">
        <f t="shared" si="52"/>
        <v>-2.7866999999999997</v>
      </c>
      <c r="BK39" s="173">
        <f t="shared" si="52"/>
        <v>-3.2840999999999996</v>
      </c>
      <c r="BL39" s="173">
        <f t="shared" si="52"/>
        <v>-5.2750000000000004</v>
      </c>
      <c r="BM39" s="173">
        <f t="shared" si="52"/>
        <v>3.3201000000000001</v>
      </c>
      <c r="BN39" s="173">
        <f t="shared" si="52"/>
        <v>1.0770999999999999</v>
      </c>
      <c r="BO39" s="173">
        <f t="shared" ref="BO39:BX48" si="53">IF($E39=$E$6,BO$6,BO$7)</f>
        <v>0.3553</v>
      </c>
      <c r="BP39" s="173">
        <f t="shared" si="53"/>
        <v>-11.125500000000001</v>
      </c>
      <c r="BQ39" s="173">
        <f t="shared" si="53"/>
        <v>-0.64839999999999987</v>
      </c>
      <c r="BR39" s="173">
        <f t="shared" si="53"/>
        <v>-3.0346999999999995</v>
      </c>
      <c r="BS39" s="173">
        <f t="shared" si="53"/>
        <v>-3.5320999999999994</v>
      </c>
      <c r="BT39" s="173">
        <f t="shared" si="53"/>
        <v>-5.5229999999999997</v>
      </c>
      <c r="BU39" s="173">
        <f t="shared" si="53"/>
        <v>3.0720999999999998</v>
      </c>
      <c r="BV39" s="173">
        <f t="shared" si="53"/>
        <v>1.0770999999999999</v>
      </c>
      <c r="BW39" s="173">
        <f t="shared" si="53"/>
        <v>0.3553</v>
      </c>
      <c r="BX39" s="173">
        <f t="shared" si="53"/>
        <v>-10.8775</v>
      </c>
      <c r="BY39" s="173">
        <f t="shared" ref="BY39:CM48" si="54">IF($E39=$E$6,BY$6,BY$7)</f>
        <v>-0.40039999999999992</v>
      </c>
      <c r="BZ39" s="173">
        <f t="shared" si="54"/>
        <v>-3.0346999999999995</v>
      </c>
      <c r="CA39" s="173">
        <f t="shared" si="54"/>
        <v>-3.5320999999999994</v>
      </c>
      <c r="CB39" s="173">
        <f t="shared" si="54"/>
        <v>-5.2750000000000004</v>
      </c>
      <c r="CC39" s="173">
        <f t="shared" si="54"/>
        <v>3.3201000000000001</v>
      </c>
      <c r="CD39" s="173">
        <f t="shared" si="54"/>
        <v>1.0770999999999999</v>
      </c>
      <c r="CE39" s="173">
        <f t="shared" si="54"/>
        <v>0.3553</v>
      </c>
      <c r="CF39" s="173">
        <f t="shared" si="54"/>
        <v>-11.125500000000001</v>
      </c>
      <c r="CG39" s="173">
        <f t="shared" si="54"/>
        <v>-0.64839999999999987</v>
      </c>
      <c r="CH39" s="173">
        <f t="shared" si="54"/>
        <v>-3.0346999999999995</v>
      </c>
      <c r="CI39" s="173">
        <f t="shared" si="54"/>
        <v>-3.5320999999999994</v>
      </c>
      <c r="CJ39" s="173">
        <f t="shared" si="54"/>
        <v>-5.5229999999999997</v>
      </c>
      <c r="CK39" s="173">
        <f t="shared" si="54"/>
        <v>3.0720999999999998</v>
      </c>
      <c r="CL39" s="173">
        <f t="shared" si="54"/>
        <v>1.0770999999999999</v>
      </c>
      <c r="CM39" s="181">
        <f t="shared" si="54"/>
        <v>0.3553</v>
      </c>
    </row>
    <row r="40" spans="1:91" ht="16.5" x14ac:dyDescent="0.2">
      <c r="A40" s="13">
        <f t="shared" si="18"/>
        <v>33</v>
      </c>
      <c r="B40" s="182" t="s">
        <v>85</v>
      </c>
      <c r="C40" s="168" t="s">
        <v>60</v>
      </c>
      <c r="D40" s="168"/>
      <c r="E40" s="168" t="s">
        <v>29</v>
      </c>
      <c r="F40" s="170" t="s">
        <v>30</v>
      </c>
      <c r="G40" s="171">
        <f t="shared" si="51"/>
        <v>31.97</v>
      </c>
      <c r="H40" s="171">
        <f t="shared" si="51"/>
        <v>233.17</v>
      </c>
      <c r="I40" s="171">
        <f t="shared" si="51"/>
        <v>503.56</v>
      </c>
      <c r="J40" s="171">
        <f t="shared" si="51"/>
        <v>22.68</v>
      </c>
      <c r="K40" s="171">
        <f t="shared" si="51"/>
        <v>164.71</v>
      </c>
      <c r="L40" s="171">
        <f t="shared" si="51"/>
        <v>355.57</v>
      </c>
      <c r="M40" s="171">
        <f t="shared" ref="M40:M71" si="55">IF(E40=$E$6,M$6,M$7)</f>
        <v>1.79</v>
      </c>
      <c r="N40" s="171">
        <f t="shared" si="32"/>
        <v>0</v>
      </c>
      <c r="O40" s="171">
        <f t="shared" si="33"/>
        <v>0</v>
      </c>
      <c r="P40" s="171">
        <f t="shared" si="34"/>
        <v>0</v>
      </c>
      <c r="Q40" s="172">
        <f t="shared" si="20"/>
        <v>56.44</v>
      </c>
      <c r="R40" s="172">
        <f t="shared" si="21"/>
        <v>399.67</v>
      </c>
      <c r="S40" s="172">
        <f t="shared" si="22"/>
        <v>860.92</v>
      </c>
      <c r="T40" s="173">
        <f t="shared" ref="T40:T71" si="56">IF(E40=$E$6,T$6,T$7)</f>
        <v>0</v>
      </c>
      <c r="U40" s="173">
        <f t="shared" ref="U40:U71" si="57">IF(E40=$E$6,U$6,U$7)</f>
        <v>5.8571</v>
      </c>
      <c r="V40" s="173">
        <f t="shared" ref="V40:V71" si="58">IF(E40=$E$6,V$6,V$7)</f>
        <v>5.3608000000000002</v>
      </c>
      <c r="W40" s="173">
        <f t="shared" ref="W40:W71" si="59">IF(E40=$E$6,W$6,W$7)</f>
        <v>5.3834</v>
      </c>
      <c r="X40" s="173">
        <f t="shared" ref="X40:X71" si="60">IF(E40=$E$6,X$6,X$7)</f>
        <v>4.0225</v>
      </c>
      <c r="Y40" s="173">
        <f t="shared" ref="Y40:Y71" si="61">IF(E40=$E$6,Y$6,Y$7)</f>
        <v>2.0375999999999999</v>
      </c>
      <c r="Z40" s="173">
        <f t="shared" ref="Z40:Z71" si="62">IF(E40=$E$6,Z$6,Z$7)</f>
        <v>1</v>
      </c>
      <c r="AA40" s="173">
        <f t="shared" ref="AA40:AA71" si="63">IF(E40=$E$6,AA$6,AA$7)</f>
        <v>0.2782</v>
      </c>
      <c r="AB40" s="174">
        <f t="shared" si="23"/>
        <v>3.39E-2</v>
      </c>
      <c r="AC40" s="174">
        <f t="shared" si="24"/>
        <v>1.7100000000000001E-2</v>
      </c>
      <c r="AD40" s="172">
        <f t="shared" ref="AD40:AD71" si="64">$AD$6</f>
        <v>-26.13</v>
      </c>
      <c r="AE40" s="173">
        <f t="shared" si="50"/>
        <v>-11.5</v>
      </c>
      <c r="AF40" s="173">
        <f t="shared" si="50"/>
        <v>-6.88</v>
      </c>
      <c r="AG40" s="173">
        <f t="shared" si="50"/>
        <v>-8.77</v>
      </c>
      <c r="AH40" s="173">
        <f t="shared" si="50"/>
        <v>-9.2899999999999991</v>
      </c>
      <c r="AI40" s="173">
        <f t="shared" si="50"/>
        <v>-9.92</v>
      </c>
      <c r="AJ40" s="173">
        <f t="shared" si="50"/>
        <v>0.66</v>
      </c>
      <c r="AK40" s="173">
        <f t="shared" si="50"/>
        <v>0</v>
      </c>
      <c r="AL40" s="173">
        <f t="shared" si="35"/>
        <v>0.222</v>
      </c>
      <c r="AM40" s="173">
        <f t="shared" si="35"/>
        <v>0</v>
      </c>
      <c r="AN40" s="173">
        <f t="shared" si="35"/>
        <v>0.47</v>
      </c>
      <c r="AO40" s="173">
        <f t="shared" si="35"/>
        <v>0</v>
      </c>
      <c r="AP40" s="173">
        <f t="shared" si="36"/>
        <v>0</v>
      </c>
      <c r="AQ40" s="173">
        <f t="shared" si="45"/>
        <v>0</v>
      </c>
      <c r="AR40" s="173">
        <f t="shared" si="45"/>
        <v>0</v>
      </c>
      <c r="AS40" s="173">
        <f t="shared" si="45"/>
        <v>0</v>
      </c>
      <c r="AT40" s="183">
        <f t="shared" si="45"/>
        <v>0</v>
      </c>
      <c r="AU40" s="173">
        <f t="shared" si="26"/>
        <v>0</v>
      </c>
      <c r="AV40" s="183">
        <f t="shared" ref="AV40:AV71" si="65">IF($E40=$E$6,AV$6,AV$7)</f>
        <v>0</v>
      </c>
      <c r="AW40" s="176">
        <f t="shared" si="27"/>
        <v>0</v>
      </c>
      <c r="AX40" s="176">
        <f t="shared" ref="AX40:AX71" si="66">IF($E40=$E$6,AX$6,AX$7)</f>
        <v>0</v>
      </c>
      <c r="AY40" s="175">
        <f t="shared" si="38"/>
        <v>0.1186</v>
      </c>
      <c r="AZ40" s="176">
        <f t="shared" si="37"/>
        <v>0.06</v>
      </c>
      <c r="BA40" s="177">
        <v>1.0268280000000001</v>
      </c>
      <c r="BB40" s="178">
        <v>38.1</v>
      </c>
      <c r="BC40" s="179">
        <f>$BB$26</f>
        <v>38.1</v>
      </c>
      <c r="BD40" s="179"/>
      <c r="BE40" s="180">
        <f t="shared" si="52"/>
        <v>30.31</v>
      </c>
      <c r="BF40" s="180">
        <f t="shared" si="52"/>
        <v>373.54</v>
      </c>
      <c r="BG40" s="180">
        <f t="shared" si="52"/>
        <v>834.79</v>
      </c>
      <c r="BH40" s="173">
        <f t="shared" si="52"/>
        <v>-10.8775</v>
      </c>
      <c r="BI40" s="173">
        <f t="shared" si="52"/>
        <v>-0.40039999999999992</v>
      </c>
      <c r="BJ40" s="173">
        <f t="shared" si="52"/>
        <v>-2.7866999999999997</v>
      </c>
      <c r="BK40" s="173">
        <f t="shared" si="52"/>
        <v>-3.2840999999999996</v>
      </c>
      <c r="BL40" s="173">
        <f t="shared" si="52"/>
        <v>-5.2750000000000004</v>
      </c>
      <c r="BM40" s="173">
        <f t="shared" si="52"/>
        <v>3.3201000000000001</v>
      </c>
      <c r="BN40" s="173">
        <f t="shared" si="52"/>
        <v>1.0770999999999999</v>
      </c>
      <c r="BO40" s="173">
        <f t="shared" si="53"/>
        <v>0.3553</v>
      </c>
      <c r="BP40" s="173">
        <f t="shared" si="53"/>
        <v>-11.125500000000001</v>
      </c>
      <c r="BQ40" s="173">
        <f t="shared" si="53"/>
        <v>-0.64839999999999987</v>
      </c>
      <c r="BR40" s="173">
        <f t="shared" si="53"/>
        <v>-3.0346999999999995</v>
      </c>
      <c r="BS40" s="173">
        <f t="shared" si="53"/>
        <v>-3.5320999999999994</v>
      </c>
      <c r="BT40" s="173">
        <f t="shared" si="53"/>
        <v>-5.5229999999999997</v>
      </c>
      <c r="BU40" s="173">
        <f t="shared" si="53"/>
        <v>3.0720999999999998</v>
      </c>
      <c r="BV40" s="173">
        <f t="shared" si="53"/>
        <v>1.0770999999999999</v>
      </c>
      <c r="BW40" s="173">
        <f t="shared" si="53"/>
        <v>0.3553</v>
      </c>
      <c r="BX40" s="173">
        <f t="shared" si="53"/>
        <v>-10.8775</v>
      </c>
      <c r="BY40" s="173">
        <f t="shared" si="54"/>
        <v>-0.40039999999999992</v>
      </c>
      <c r="BZ40" s="173">
        <f t="shared" si="54"/>
        <v>-3.0346999999999995</v>
      </c>
      <c r="CA40" s="173">
        <f t="shared" si="54"/>
        <v>-3.5320999999999994</v>
      </c>
      <c r="CB40" s="173">
        <f t="shared" si="54"/>
        <v>-5.2750000000000004</v>
      </c>
      <c r="CC40" s="173">
        <f t="shared" si="54"/>
        <v>3.3201000000000001</v>
      </c>
      <c r="CD40" s="173">
        <f t="shared" si="54"/>
        <v>1.0770999999999999</v>
      </c>
      <c r="CE40" s="173">
        <f t="shared" si="54"/>
        <v>0.3553</v>
      </c>
      <c r="CF40" s="173">
        <f t="shared" si="54"/>
        <v>-11.125500000000001</v>
      </c>
      <c r="CG40" s="173">
        <f t="shared" si="54"/>
        <v>-0.64839999999999987</v>
      </c>
      <c r="CH40" s="173">
        <f t="shared" si="54"/>
        <v>-3.0346999999999995</v>
      </c>
      <c r="CI40" s="173">
        <f t="shared" si="54"/>
        <v>-3.5320999999999994</v>
      </c>
      <c r="CJ40" s="173">
        <f t="shared" si="54"/>
        <v>-5.5229999999999997</v>
      </c>
      <c r="CK40" s="173">
        <f t="shared" si="54"/>
        <v>3.0720999999999998</v>
      </c>
      <c r="CL40" s="173">
        <f t="shared" si="54"/>
        <v>1.0770999999999999</v>
      </c>
      <c r="CM40" s="181">
        <f t="shared" si="54"/>
        <v>0.3553</v>
      </c>
    </row>
    <row r="41" spans="1:91" ht="18" x14ac:dyDescent="0.2">
      <c r="A41" s="13">
        <f t="shared" si="18"/>
        <v>34</v>
      </c>
      <c r="B41" s="182" t="s">
        <v>86</v>
      </c>
      <c r="C41" s="168" t="s">
        <v>87</v>
      </c>
      <c r="D41" s="168"/>
      <c r="E41" s="168" t="s">
        <v>29</v>
      </c>
      <c r="F41" s="170" t="s">
        <v>30</v>
      </c>
      <c r="G41" s="171">
        <f t="shared" si="51"/>
        <v>31.97</v>
      </c>
      <c r="H41" s="171">
        <f t="shared" si="51"/>
        <v>233.17</v>
      </c>
      <c r="I41" s="171">
        <f t="shared" si="51"/>
        <v>503.56</v>
      </c>
      <c r="J41" s="171">
        <f t="shared" si="51"/>
        <v>22.68</v>
      </c>
      <c r="K41" s="171">
        <f t="shared" si="51"/>
        <v>164.71</v>
      </c>
      <c r="L41" s="171">
        <f t="shared" si="51"/>
        <v>355.57</v>
      </c>
      <c r="M41" s="171">
        <f t="shared" si="55"/>
        <v>1.79</v>
      </c>
      <c r="N41" s="171">
        <f t="shared" si="32"/>
        <v>0</v>
      </c>
      <c r="O41" s="171">
        <f t="shared" si="33"/>
        <v>0</v>
      </c>
      <c r="P41" s="171">
        <f t="shared" si="34"/>
        <v>0</v>
      </c>
      <c r="Q41" s="172">
        <f t="shared" si="20"/>
        <v>56.44</v>
      </c>
      <c r="R41" s="172">
        <f t="shared" si="21"/>
        <v>399.67</v>
      </c>
      <c r="S41" s="172">
        <f t="shared" si="22"/>
        <v>860.92</v>
      </c>
      <c r="T41" s="173">
        <f t="shared" si="56"/>
        <v>0</v>
      </c>
      <c r="U41" s="173">
        <f t="shared" si="57"/>
        <v>5.8571</v>
      </c>
      <c r="V41" s="173">
        <f t="shared" si="58"/>
        <v>5.3608000000000002</v>
      </c>
      <c r="W41" s="173">
        <f t="shared" si="59"/>
        <v>5.3834</v>
      </c>
      <c r="X41" s="173">
        <f t="shared" si="60"/>
        <v>4.0225</v>
      </c>
      <c r="Y41" s="173">
        <f t="shared" si="61"/>
        <v>2.0375999999999999</v>
      </c>
      <c r="Z41" s="173">
        <f t="shared" si="62"/>
        <v>1</v>
      </c>
      <c r="AA41" s="173">
        <f t="shared" si="63"/>
        <v>0.2782</v>
      </c>
      <c r="AB41" s="174">
        <f t="shared" ref="AB41:AB72" si="67">IF(F41=$E$6,AB$6,AB$7)</f>
        <v>3.39E-2</v>
      </c>
      <c r="AC41" s="174">
        <f t="shared" ref="AC41:AC72" si="68">IF(G41=$E$6,AC$6,AC$7)</f>
        <v>1.7100000000000001E-2</v>
      </c>
      <c r="AD41" s="172">
        <f t="shared" si="64"/>
        <v>-26.13</v>
      </c>
      <c r="AE41" s="173">
        <f t="shared" si="50"/>
        <v>-11.5</v>
      </c>
      <c r="AF41" s="173">
        <f t="shared" si="50"/>
        <v>-6.88</v>
      </c>
      <c r="AG41" s="173">
        <f t="shared" si="50"/>
        <v>-8.77</v>
      </c>
      <c r="AH41" s="173">
        <f t="shared" si="50"/>
        <v>-9.2899999999999991</v>
      </c>
      <c r="AI41" s="173">
        <f t="shared" si="50"/>
        <v>-9.92</v>
      </c>
      <c r="AJ41" s="173">
        <f t="shared" si="50"/>
        <v>0.66</v>
      </c>
      <c r="AK41" s="173">
        <f t="shared" si="50"/>
        <v>0</v>
      </c>
      <c r="AL41" s="173">
        <f t="shared" ref="AL41:AO72" si="69">IF($E41=$E$6,AL$6,AL$7)</f>
        <v>0.222</v>
      </c>
      <c r="AM41" s="173">
        <f t="shared" si="69"/>
        <v>0</v>
      </c>
      <c r="AN41" s="173">
        <f t="shared" si="69"/>
        <v>0.47</v>
      </c>
      <c r="AO41" s="173">
        <f t="shared" si="69"/>
        <v>0</v>
      </c>
      <c r="AP41" s="173">
        <f t="shared" si="36"/>
        <v>0</v>
      </c>
      <c r="AQ41" s="173">
        <f t="shared" si="45"/>
        <v>0</v>
      </c>
      <c r="AR41" s="173">
        <f t="shared" si="45"/>
        <v>0</v>
      </c>
      <c r="AS41" s="173">
        <f t="shared" si="45"/>
        <v>0</v>
      </c>
      <c r="AT41" s="183">
        <f t="shared" si="45"/>
        <v>0</v>
      </c>
      <c r="AU41" s="173">
        <f t="shared" ref="AU41:AU72" si="70">IF($E41=$E$6,AU$6,AU$7)</f>
        <v>0</v>
      </c>
      <c r="AV41" s="183">
        <f t="shared" si="65"/>
        <v>0</v>
      </c>
      <c r="AW41" s="176">
        <f t="shared" ref="AW41:AW72" si="71">IF($E41=$E$6,AW$6,AW$7)</f>
        <v>0</v>
      </c>
      <c r="AX41" s="176">
        <f t="shared" si="66"/>
        <v>0</v>
      </c>
      <c r="AY41" s="175">
        <f t="shared" si="38"/>
        <v>0.1186</v>
      </c>
      <c r="AZ41" s="176">
        <f t="shared" si="37"/>
        <v>0.06</v>
      </c>
      <c r="BA41" s="177">
        <v>1.0307109999999999</v>
      </c>
      <c r="BB41" s="178">
        <v>37.96</v>
      </c>
      <c r="BC41" s="179">
        <v>38.256</v>
      </c>
      <c r="BD41" s="179"/>
      <c r="BE41" s="180">
        <f t="shared" si="52"/>
        <v>30.31</v>
      </c>
      <c r="BF41" s="180">
        <f t="shared" si="52"/>
        <v>373.54</v>
      </c>
      <c r="BG41" s="180">
        <f t="shared" si="52"/>
        <v>834.79</v>
      </c>
      <c r="BH41" s="173">
        <f t="shared" si="52"/>
        <v>-10.8775</v>
      </c>
      <c r="BI41" s="173">
        <f t="shared" si="52"/>
        <v>-0.40039999999999992</v>
      </c>
      <c r="BJ41" s="173">
        <f t="shared" si="52"/>
        <v>-2.7866999999999997</v>
      </c>
      <c r="BK41" s="173">
        <f t="shared" si="52"/>
        <v>-3.2840999999999996</v>
      </c>
      <c r="BL41" s="173">
        <f t="shared" si="52"/>
        <v>-5.2750000000000004</v>
      </c>
      <c r="BM41" s="173">
        <f t="shared" si="52"/>
        <v>3.3201000000000001</v>
      </c>
      <c r="BN41" s="173">
        <f t="shared" si="52"/>
        <v>1.0770999999999999</v>
      </c>
      <c r="BO41" s="173">
        <f t="shared" si="53"/>
        <v>0.3553</v>
      </c>
      <c r="BP41" s="173">
        <f t="shared" si="53"/>
        <v>-11.125500000000001</v>
      </c>
      <c r="BQ41" s="173">
        <f t="shared" si="53"/>
        <v>-0.64839999999999987</v>
      </c>
      <c r="BR41" s="173">
        <f t="shared" si="53"/>
        <v>-3.0346999999999995</v>
      </c>
      <c r="BS41" s="173">
        <f t="shared" si="53"/>
        <v>-3.5320999999999994</v>
      </c>
      <c r="BT41" s="173">
        <f t="shared" si="53"/>
        <v>-5.5229999999999997</v>
      </c>
      <c r="BU41" s="173">
        <f t="shared" si="53"/>
        <v>3.0720999999999998</v>
      </c>
      <c r="BV41" s="173">
        <f t="shared" si="53"/>
        <v>1.0770999999999999</v>
      </c>
      <c r="BW41" s="173">
        <f t="shared" si="53"/>
        <v>0.3553</v>
      </c>
      <c r="BX41" s="173">
        <f t="shared" si="53"/>
        <v>-10.8775</v>
      </c>
      <c r="BY41" s="173">
        <f t="shared" si="54"/>
        <v>-0.40039999999999992</v>
      </c>
      <c r="BZ41" s="173">
        <f t="shared" si="54"/>
        <v>-3.0346999999999995</v>
      </c>
      <c r="CA41" s="173">
        <f t="shared" si="54"/>
        <v>-3.5320999999999994</v>
      </c>
      <c r="CB41" s="173">
        <f t="shared" si="54"/>
        <v>-5.2750000000000004</v>
      </c>
      <c r="CC41" s="173">
        <f t="shared" si="54"/>
        <v>3.3201000000000001</v>
      </c>
      <c r="CD41" s="173">
        <f t="shared" si="54"/>
        <v>1.0770999999999999</v>
      </c>
      <c r="CE41" s="173">
        <f t="shared" si="54"/>
        <v>0.3553</v>
      </c>
      <c r="CF41" s="173">
        <f t="shared" si="54"/>
        <v>-11.125500000000001</v>
      </c>
      <c r="CG41" s="173">
        <f t="shared" si="54"/>
        <v>-0.64839999999999987</v>
      </c>
      <c r="CH41" s="173">
        <f t="shared" si="54"/>
        <v>-3.0346999999999995</v>
      </c>
      <c r="CI41" s="173">
        <f t="shared" si="54"/>
        <v>-3.5320999999999994</v>
      </c>
      <c r="CJ41" s="173">
        <f t="shared" si="54"/>
        <v>-5.5229999999999997</v>
      </c>
      <c r="CK41" s="173">
        <f t="shared" si="54"/>
        <v>3.0720999999999998</v>
      </c>
      <c r="CL41" s="173">
        <f t="shared" si="54"/>
        <v>1.0770999999999999</v>
      </c>
      <c r="CM41" s="181">
        <f t="shared" si="54"/>
        <v>0.3553</v>
      </c>
    </row>
    <row r="42" spans="1:91" x14ac:dyDescent="0.2">
      <c r="A42" s="13">
        <f t="shared" si="18"/>
        <v>35</v>
      </c>
      <c r="B42" s="182" t="s">
        <v>88</v>
      </c>
      <c r="C42" s="168" t="s">
        <v>89</v>
      </c>
      <c r="D42" s="168"/>
      <c r="E42" s="168" t="s">
        <v>29</v>
      </c>
      <c r="F42" s="170" t="s">
        <v>30</v>
      </c>
      <c r="G42" s="171">
        <f t="shared" si="51"/>
        <v>31.97</v>
      </c>
      <c r="H42" s="171">
        <f t="shared" si="51"/>
        <v>233.17</v>
      </c>
      <c r="I42" s="171">
        <f t="shared" si="51"/>
        <v>503.56</v>
      </c>
      <c r="J42" s="171">
        <f t="shared" si="51"/>
        <v>22.68</v>
      </c>
      <c r="K42" s="171">
        <f t="shared" si="51"/>
        <v>164.71</v>
      </c>
      <c r="L42" s="171">
        <f t="shared" si="51"/>
        <v>355.57</v>
      </c>
      <c r="M42" s="171">
        <f t="shared" si="55"/>
        <v>1.79</v>
      </c>
      <c r="N42" s="171">
        <f t="shared" si="32"/>
        <v>0</v>
      </c>
      <c r="O42" s="171">
        <f t="shared" si="33"/>
        <v>0</v>
      </c>
      <c r="P42" s="171">
        <f t="shared" si="34"/>
        <v>0</v>
      </c>
      <c r="Q42" s="172">
        <f t="shared" ref="Q42:Q74" si="72">SUM(G42+J42+$M42)</f>
        <v>56.44</v>
      </c>
      <c r="R42" s="172">
        <f t="shared" ref="R42:R74" si="73">SUM(H42+K42+$M42)</f>
        <v>399.67</v>
      </c>
      <c r="S42" s="172">
        <f t="shared" ref="S42:S74" si="74">SUM(I42+L42+$M42)</f>
        <v>860.92</v>
      </c>
      <c r="T42" s="173">
        <f t="shared" si="56"/>
        <v>0</v>
      </c>
      <c r="U42" s="173">
        <f t="shared" si="57"/>
        <v>5.8571</v>
      </c>
      <c r="V42" s="173">
        <f t="shared" si="58"/>
        <v>5.3608000000000002</v>
      </c>
      <c r="W42" s="173">
        <f t="shared" si="59"/>
        <v>5.3834</v>
      </c>
      <c r="X42" s="173">
        <f t="shared" si="60"/>
        <v>4.0225</v>
      </c>
      <c r="Y42" s="173">
        <f t="shared" si="61"/>
        <v>2.0375999999999999</v>
      </c>
      <c r="Z42" s="173">
        <f t="shared" si="62"/>
        <v>1</v>
      </c>
      <c r="AA42" s="173">
        <f t="shared" si="63"/>
        <v>0.2782</v>
      </c>
      <c r="AB42" s="174">
        <f t="shared" si="67"/>
        <v>3.39E-2</v>
      </c>
      <c r="AC42" s="174">
        <f t="shared" si="68"/>
        <v>1.7100000000000001E-2</v>
      </c>
      <c r="AD42" s="172">
        <f t="shared" si="64"/>
        <v>-26.13</v>
      </c>
      <c r="AE42" s="173">
        <f t="shared" si="50"/>
        <v>-11.5</v>
      </c>
      <c r="AF42" s="173">
        <f t="shared" si="50"/>
        <v>-6.88</v>
      </c>
      <c r="AG42" s="173">
        <f t="shared" si="50"/>
        <v>-8.77</v>
      </c>
      <c r="AH42" s="173">
        <f t="shared" si="50"/>
        <v>-9.2899999999999991</v>
      </c>
      <c r="AI42" s="173">
        <f t="shared" si="50"/>
        <v>-9.92</v>
      </c>
      <c r="AJ42" s="173">
        <f t="shared" si="50"/>
        <v>0.66</v>
      </c>
      <c r="AK42" s="173">
        <f t="shared" si="50"/>
        <v>0</v>
      </c>
      <c r="AL42" s="173">
        <f t="shared" si="69"/>
        <v>0.222</v>
      </c>
      <c r="AM42" s="173">
        <f t="shared" si="69"/>
        <v>0</v>
      </c>
      <c r="AN42" s="173">
        <f t="shared" si="69"/>
        <v>0.47</v>
      </c>
      <c r="AO42" s="173">
        <f t="shared" si="69"/>
        <v>0</v>
      </c>
      <c r="AP42" s="173">
        <f t="shared" si="36"/>
        <v>0</v>
      </c>
      <c r="AQ42" s="173">
        <f t="shared" si="45"/>
        <v>0</v>
      </c>
      <c r="AR42" s="173">
        <f t="shared" si="45"/>
        <v>0</v>
      </c>
      <c r="AS42" s="173">
        <f t="shared" si="45"/>
        <v>0</v>
      </c>
      <c r="AT42" s="183">
        <f t="shared" si="45"/>
        <v>0</v>
      </c>
      <c r="AU42" s="173">
        <f t="shared" si="70"/>
        <v>0</v>
      </c>
      <c r="AV42" s="183">
        <f t="shared" si="65"/>
        <v>0</v>
      </c>
      <c r="AW42" s="176">
        <f t="shared" si="71"/>
        <v>0</v>
      </c>
      <c r="AX42" s="176">
        <f t="shared" si="66"/>
        <v>0</v>
      </c>
      <c r="AY42" s="175">
        <f t="shared" si="38"/>
        <v>0.1186</v>
      </c>
      <c r="AZ42" s="176">
        <f t="shared" si="37"/>
        <v>0.06</v>
      </c>
      <c r="BA42" s="177">
        <v>1.0357050000000001</v>
      </c>
      <c r="BB42" s="178">
        <v>38.94</v>
      </c>
      <c r="BC42" s="179">
        <v>38.81</v>
      </c>
      <c r="BD42" s="179"/>
      <c r="BE42" s="180">
        <f t="shared" si="52"/>
        <v>30.31</v>
      </c>
      <c r="BF42" s="180">
        <f t="shared" si="52"/>
        <v>373.54</v>
      </c>
      <c r="BG42" s="180">
        <f t="shared" si="52"/>
        <v>834.79</v>
      </c>
      <c r="BH42" s="173">
        <f t="shared" si="52"/>
        <v>-10.8775</v>
      </c>
      <c r="BI42" s="173">
        <f t="shared" si="52"/>
        <v>-0.40039999999999992</v>
      </c>
      <c r="BJ42" s="173">
        <f t="shared" si="52"/>
        <v>-2.7866999999999997</v>
      </c>
      <c r="BK42" s="173">
        <f t="shared" si="52"/>
        <v>-3.2840999999999996</v>
      </c>
      <c r="BL42" s="173">
        <f t="shared" si="52"/>
        <v>-5.2750000000000004</v>
      </c>
      <c r="BM42" s="173">
        <f t="shared" si="52"/>
        <v>3.3201000000000001</v>
      </c>
      <c r="BN42" s="173">
        <f t="shared" si="52"/>
        <v>1.0770999999999999</v>
      </c>
      <c r="BO42" s="173">
        <f t="shared" si="53"/>
        <v>0.3553</v>
      </c>
      <c r="BP42" s="173">
        <f t="shared" si="53"/>
        <v>-11.125500000000001</v>
      </c>
      <c r="BQ42" s="173">
        <f t="shared" si="53"/>
        <v>-0.64839999999999987</v>
      </c>
      <c r="BR42" s="173">
        <f t="shared" si="53"/>
        <v>-3.0346999999999995</v>
      </c>
      <c r="BS42" s="173">
        <f t="shared" si="53"/>
        <v>-3.5320999999999994</v>
      </c>
      <c r="BT42" s="173">
        <f t="shared" si="53"/>
        <v>-5.5229999999999997</v>
      </c>
      <c r="BU42" s="173">
        <f t="shared" si="53"/>
        <v>3.0720999999999998</v>
      </c>
      <c r="BV42" s="173">
        <f t="shared" si="53"/>
        <v>1.0770999999999999</v>
      </c>
      <c r="BW42" s="173">
        <f t="shared" si="53"/>
        <v>0.3553</v>
      </c>
      <c r="BX42" s="173">
        <f t="shared" si="53"/>
        <v>-10.8775</v>
      </c>
      <c r="BY42" s="173">
        <f t="shared" si="54"/>
        <v>-0.40039999999999992</v>
      </c>
      <c r="BZ42" s="173">
        <f t="shared" si="54"/>
        <v>-3.0346999999999995</v>
      </c>
      <c r="CA42" s="173">
        <f t="shared" si="54"/>
        <v>-3.5320999999999994</v>
      </c>
      <c r="CB42" s="173">
        <f t="shared" si="54"/>
        <v>-5.2750000000000004</v>
      </c>
      <c r="CC42" s="173">
        <f t="shared" si="54"/>
        <v>3.3201000000000001</v>
      </c>
      <c r="CD42" s="173">
        <f t="shared" si="54"/>
        <v>1.0770999999999999</v>
      </c>
      <c r="CE42" s="173">
        <f t="shared" si="54"/>
        <v>0.3553</v>
      </c>
      <c r="CF42" s="173">
        <f t="shared" si="54"/>
        <v>-11.125500000000001</v>
      </c>
      <c r="CG42" s="173">
        <f t="shared" si="54"/>
        <v>-0.64839999999999987</v>
      </c>
      <c r="CH42" s="173">
        <f t="shared" si="54"/>
        <v>-3.0346999999999995</v>
      </c>
      <c r="CI42" s="173">
        <f t="shared" si="54"/>
        <v>-3.5320999999999994</v>
      </c>
      <c r="CJ42" s="173">
        <f t="shared" si="54"/>
        <v>-5.5229999999999997</v>
      </c>
      <c r="CK42" s="173">
        <f t="shared" si="54"/>
        <v>3.0720999999999998</v>
      </c>
      <c r="CL42" s="173">
        <f t="shared" si="54"/>
        <v>1.0770999999999999</v>
      </c>
      <c r="CM42" s="181">
        <f t="shared" si="54"/>
        <v>0.3553</v>
      </c>
    </row>
    <row r="43" spans="1:91" ht="18" x14ac:dyDescent="0.2">
      <c r="A43" s="13">
        <f t="shared" si="18"/>
        <v>36</v>
      </c>
      <c r="B43" s="182" t="s">
        <v>90</v>
      </c>
      <c r="C43" s="168" t="s">
        <v>91</v>
      </c>
      <c r="D43" s="168"/>
      <c r="E43" s="168" t="s">
        <v>29</v>
      </c>
      <c r="F43" s="170" t="s">
        <v>30</v>
      </c>
      <c r="G43" s="171">
        <f t="shared" si="51"/>
        <v>31.97</v>
      </c>
      <c r="H43" s="171">
        <f t="shared" si="51"/>
        <v>233.17</v>
      </c>
      <c r="I43" s="171">
        <f t="shared" si="51"/>
        <v>503.56</v>
      </c>
      <c r="J43" s="171">
        <f t="shared" si="51"/>
        <v>22.68</v>
      </c>
      <c r="K43" s="171">
        <f t="shared" si="51"/>
        <v>164.71</v>
      </c>
      <c r="L43" s="171">
        <f t="shared" si="51"/>
        <v>355.57</v>
      </c>
      <c r="M43" s="171">
        <f t="shared" si="55"/>
        <v>1.79</v>
      </c>
      <c r="N43" s="171">
        <f t="shared" si="32"/>
        <v>0</v>
      </c>
      <c r="O43" s="171">
        <f t="shared" si="33"/>
        <v>0</v>
      </c>
      <c r="P43" s="171">
        <f t="shared" si="34"/>
        <v>0</v>
      </c>
      <c r="Q43" s="172">
        <f t="shared" si="72"/>
        <v>56.44</v>
      </c>
      <c r="R43" s="172">
        <f t="shared" si="73"/>
        <v>399.67</v>
      </c>
      <c r="S43" s="172">
        <f t="shared" si="74"/>
        <v>860.92</v>
      </c>
      <c r="T43" s="173">
        <f t="shared" si="56"/>
        <v>0</v>
      </c>
      <c r="U43" s="173">
        <f t="shared" si="57"/>
        <v>5.8571</v>
      </c>
      <c r="V43" s="173">
        <f t="shared" si="58"/>
        <v>5.3608000000000002</v>
      </c>
      <c r="W43" s="173">
        <f t="shared" si="59"/>
        <v>5.3834</v>
      </c>
      <c r="X43" s="173">
        <f t="shared" si="60"/>
        <v>4.0225</v>
      </c>
      <c r="Y43" s="173">
        <f t="shared" si="61"/>
        <v>2.0375999999999999</v>
      </c>
      <c r="Z43" s="173">
        <f t="shared" si="62"/>
        <v>1</v>
      </c>
      <c r="AA43" s="173">
        <f t="shared" si="63"/>
        <v>0.2782</v>
      </c>
      <c r="AB43" s="174">
        <f t="shared" si="67"/>
        <v>3.39E-2</v>
      </c>
      <c r="AC43" s="174">
        <f t="shared" si="68"/>
        <v>1.7100000000000001E-2</v>
      </c>
      <c r="AD43" s="172">
        <f t="shared" si="64"/>
        <v>-26.13</v>
      </c>
      <c r="AE43" s="173">
        <f t="shared" si="50"/>
        <v>-11.5</v>
      </c>
      <c r="AF43" s="173">
        <f t="shared" si="50"/>
        <v>-6.88</v>
      </c>
      <c r="AG43" s="173">
        <f t="shared" si="50"/>
        <v>-8.77</v>
      </c>
      <c r="AH43" s="173">
        <f t="shared" si="50"/>
        <v>-9.2899999999999991</v>
      </c>
      <c r="AI43" s="173">
        <f t="shared" si="50"/>
        <v>-9.92</v>
      </c>
      <c r="AJ43" s="173">
        <f t="shared" si="50"/>
        <v>0.66</v>
      </c>
      <c r="AK43" s="173">
        <f t="shared" si="50"/>
        <v>0</v>
      </c>
      <c r="AL43" s="173">
        <f t="shared" si="69"/>
        <v>0.222</v>
      </c>
      <c r="AM43" s="173">
        <f t="shared" si="69"/>
        <v>0</v>
      </c>
      <c r="AN43" s="173">
        <f t="shared" si="69"/>
        <v>0.47</v>
      </c>
      <c r="AO43" s="173">
        <f t="shared" si="69"/>
        <v>0</v>
      </c>
      <c r="AP43" s="173">
        <f t="shared" si="36"/>
        <v>0</v>
      </c>
      <c r="AQ43" s="173">
        <f t="shared" si="45"/>
        <v>0</v>
      </c>
      <c r="AR43" s="173">
        <f t="shared" si="45"/>
        <v>0</v>
      </c>
      <c r="AS43" s="173">
        <f t="shared" si="45"/>
        <v>0</v>
      </c>
      <c r="AT43" s="183">
        <f t="shared" si="45"/>
        <v>0</v>
      </c>
      <c r="AU43" s="173">
        <f t="shared" si="70"/>
        <v>0</v>
      </c>
      <c r="AV43" s="183">
        <f t="shared" si="65"/>
        <v>0</v>
      </c>
      <c r="AW43" s="176">
        <f t="shared" si="71"/>
        <v>0</v>
      </c>
      <c r="AX43" s="176">
        <f t="shared" si="66"/>
        <v>0</v>
      </c>
      <c r="AY43" s="175">
        <f t="shared" si="38"/>
        <v>0.1186</v>
      </c>
      <c r="AZ43" s="176">
        <f t="shared" si="37"/>
        <v>0.06</v>
      </c>
      <c r="BA43" s="177">
        <v>1.0238290000000001</v>
      </c>
      <c r="BB43" s="178">
        <v>38.1</v>
      </c>
      <c r="BC43" s="179">
        <v>38.538999999999994</v>
      </c>
      <c r="BD43" s="179"/>
      <c r="BE43" s="180">
        <f t="shared" si="52"/>
        <v>30.31</v>
      </c>
      <c r="BF43" s="180">
        <f t="shared" si="52"/>
        <v>373.54</v>
      </c>
      <c r="BG43" s="180">
        <f t="shared" si="52"/>
        <v>834.79</v>
      </c>
      <c r="BH43" s="173">
        <f t="shared" si="52"/>
        <v>-10.8775</v>
      </c>
      <c r="BI43" s="173">
        <f t="shared" si="52"/>
        <v>-0.40039999999999992</v>
      </c>
      <c r="BJ43" s="173">
        <f t="shared" si="52"/>
        <v>-2.7866999999999997</v>
      </c>
      <c r="BK43" s="173">
        <f t="shared" si="52"/>
        <v>-3.2840999999999996</v>
      </c>
      <c r="BL43" s="173">
        <f t="shared" si="52"/>
        <v>-5.2750000000000004</v>
      </c>
      <c r="BM43" s="173">
        <f t="shared" si="52"/>
        <v>3.3201000000000001</v>
      </c>
      <c r="BN43" s="173">
        <f t="shared" si="52"/>
        <v>1.0770999999999999</v>
      </c>
      <c r="BO43" s="173">
        <f t="shared" si="53"/>
        <v>0.3553</v>
      </c>
      <c r="BP43" s="173">
        <f t="shared" si="53"/>
        <v>-11.125500000000001</v>
      </c>
      <c r="BQ43" s="173">
        <f t="shared" si="53"/>
        <v>-0.64839999999999987</v>
      </c>
      <c r="BR43" s="173">
        <f t="shared" si="53"/>
        <v>-3.0346999999999995</v>
      </c>
      <c r="BS43" s="173">
        <f t="shared" si="53"/>
        <v>-3.5320999999999994</v>
      </c>
      <c r="BT43" s="173">
        <f t="shared" si="53"/>
        <v>-5.5229999999999997</v>
      </c>
      <c r="BU43" s="173">
        <f t="shared" si="53"/>
        <v>3.0720999999999998</v>
      </c>
      <c r="BV43" s="173">
        <f t="shared" si="53"/>
        <v>1.0770999999999999</v>
      </c>
      <c r="BW43" s="173">
        <f t="shared" si="53"/>
        <v>0.3553</v>
      </c>
      <c r="BX43" s="173">
        <f t="shared" si="53"/>
        <v>-10.8775</v>
      </c>
      <c r="BY43" s="173">
        <f t="shared" si="54"/>
        <v>-0.40039999999999992</v>
      </c>
      <c r="BZ43" s="173">
        <f t="shared" si="54"/>
        <v>-3.0346999999999995</v>
      </c>
      <c r="CA43" s="173">
        <f t="shared" si="54"/>
        <v>-3.5320999999999994</v>
      </c>
      <c r="CB43" s="173">
        <f t="shared" si="54"/>
        <v>-5.2750000000000004</v>
      </c>
      <c r="CC43" s="173">
        <f t="shared" si="54"/>
        <v>3.3201000000000001</v>
      </c>
      <c r="CD43" s="173">
        <f t="shared" si="54"/>
        <v>1.0770999999999999</v>
      </c>
      <c r="CE43" s="173">
        <f t="shared" si="54"/>
        <v>0.3553</v>
      </c>
      <c r="CF43" s="173">
        <f t="shared" si="54"/>
        <v>-11.125500000000001</v>
      </c>
      <c r="CG43" s="173">
        <f t="shared" si="54"/>
        <v>-0.64839999999999987</v>
      </c>
      <c r="CH43" s="173">
        <f t="shared" si="54"/>
        <v>-3.0346999999999995</v>
      </c>
      <c r="CI43" s="173">
        <f t="shared" si="54"/>
        <v>-3.5320999999999994</v>
      </c>
      <c r="CJ43" s="173">
        <f t="shared" si="54"/>
        <v>-5.5229999999999997</v>
      </c>
      <c r="CK43" s="173">
        <f t="shared" si="54"/>
        <v>3.0720999999999998</v>
      </c>
      <c r="CL43" s="173">
        <f t="shared" si="54"/>
        <v>1.0770999999999999</v>
      </c>
      <c r="CM43" s="181">
        <f t="shared" si="54"/>
        <v>0.3553</v>
      </c>
    </row>
    <row r="44" spans="1:91" ht="16.5" x14ac:dyDescent="0.2">
      <c r="A44" s="13">
        <f t="shared" si="18"/>
        <v>37</v>
      </c>
      <c r="B44" s="182" t="s">
        <v>92</v>
      </c>
      <c r="C44" s="168" t="s">
        <v>41</v>
      </c>
      <c r="D44" s="168"/>
      <c r="E44" s="168" t="s">
        <v>29</v>
      </c>
      <c r="F44" s="170" t="s">
        <v>30</v>
      </c>
      <c r="G44" s="171">
        <f t="shared" si="51"/>
        <v>31.97</v>
      </c>
      <c r="H44" s="171">
        <f t="shared" si="51"/>
        <v>233.17</v>
      </c>
      <c r="I44" s="171">
        <f t="shared" si="51"/>
        <v>503.56</v>
      </c>
      <c r="J44" s="171">
        <f t="shared" si="51"/>
        <v>22.68</v>
      </c>
      <c r="K44" s="171">
        <f t="shared" si="51"/>
        <v>164.71</v>
      </c>
      <c r="L44" s="171">
        <f t="shared" si="51"/>
        <v>355.57</v>
      </c>
      <c r="M44" s="171">
        <f t="shared" si="55"/>
        <v>1.79</v>
      </c>
      <c r="N44" s="171">
        <f t="shared" si="32"/>
        <v>0</v>
      </c>
      <c r="O44" s="171">
        <f t="shared" si="33"/>
        <v>0</v>
      </c>
      <c r="P44" s="171">
        <f t="shared" si="34"/>
        <v>0</v>
      </c>
      <c r="Q44" s="172">
        <f t="shared" si="72"/>
        <v>56.44</v>
      </c>
      <c r="R44" s="172">
        <f t="shared" si="73"/>
        <v>399.67</v>
      </c>
      <c r="S44" s="172">
        <f t="shared" si="74"/>
        <v>860.92</v>
      </c>
      <c r="T44" s="173">
        <f t="shared" si="56"/>
        <v>0</v>
      </c>
      <c r="U44" s="173">
        <f t="shared" si="57"/>
        <v>5.8571</v>
      </c>
      <c r="V44" s="173">
        <f t="shared" si="58"/>
        <v>5.3608000000000002</v>
      </c>
      <c r="W44" s="173">
        <f t="shared" si="59"/>
        <v>5.3834</v>
      </c>
      <c r="X44" s="173">
        <f t="shared" si="60"/>
        <v>4.0225</v>
      </c>
      <c r="Y44" s="173">
        <f t="shared" si="61"/>
        <v>2.0375999999999999</v>
      </c>
      <c r="Z44" s="173">
        <f t="shared" si="62"/>
        <v>1</v>
      </c>
      <c r="AA44" s="173">
        <f t="shared" si="63"/>
        <v>0.2782</v>
      </c>
      <c r="AB44" s="174">
        <f t="shared" si="67"/>
        <v>3.39E-2</v>
      </c>
      <c r="AC44" s="174">
        <f t="shared" si="68"/>
        <v>1.7100000000000001E-2</v>
      </c>
      <c r="AD44" s="172">
        <f t="shared" si="64"/>
        <v>-26.13</v>
      </c>
      <c r="AE44" s="173">
        <f t="shared" si="50"/>
        <v>-11.5</v>
      </c>
      <c r="AF44" s="173">
        <f t="shared" si="50"/>
        <v>-6.88</v>
      </c>
      <c r="AG44" s="173">
        <f t="shared" si="50"/>
        <v>-8.77</v>
      </c>
      <c r="AH44" s="173">
        <f t="shared" si="50"/>
        <v>-9.2899999999999991</v>
      </c>
      <c r="AI44" s="173">
        <f t="shared" si="50"/>
        <v>-9.92</v>
      </c>
      <c r="AJ44" s="173">
        <f t="shared" si="50"/>
        <v>0.66</v>
      </c>
      <c r="AK44" s="173">
        <f t="shared" si="50"/>
        <v>0</v>
      </c>
      <c r="AL44" s="173">
        <f t="shared" si="69"/>
        <v>0.222</v>
      </c>
      <c r="AM44" s="173">
        <f t="shared" si="69"/>
        <v>0</v>
      </c>
      <c r="AN44" s="173">
        <f t="shared" si="69"/>
        <v>0.47</v>
      </c>
      <c r="AO44" s="173">
        <f t="shared" si="69"/>
        <v>0</v>
      </c>
      <c r="AP44" s="173">
        <f t="shared" si="36"/>
        <v>0</v>
      </c>
      <c r="AQ44" s="173">
        <f t="shared" si="45"/>
        <v>0</v>
      </c>
      <c r="AR44" s="173">
        <f t="shared" si="45"/>
        <v>0</v>
      </c>
      <c r="AS44" s="173">
        <f t="shared" si="45"/>
        <v>0</v>
      </c>
      <c r="AT44" s="183">
        <f t="shared" si="45"/>
        <v>0</v>
      </c>
      <c r="AU44" s="173">
        <f t="shared" si="70"/>
        <v>0</v>
      </c>
      <c r="AV44" s="183">
        <f t="shared" si="65"/>
        <v>0</v>
      </c>
      <c r="AW44" s="176">
        <f t="shared" si="71"/>
        <v>0</v>
      </c>
      <c r="AX44" s="176">
        <f t="shared" si="66"/>
        <v>0</v>
      </c>
      <c r="AY44" s="175">
        <f t="shared" si="38"/>
        <v>0.1186</v>
      </c>
      <c r="AZ44" s="176">
        <f t="shared" ref="AZ44:AZ75" si="75">IF($E44=$E$6,AZ$6,AZ$7)</f>
        <v>0.06</v>
      </c>
      <c r="BA44" s="177">
        <v>1.0100610000000001</v>
      </c>
      <c r="BB44" s="178">
        <v>38.700000000000003</v>
      </c>
      <c r="BC44" s="179">
        <f>$BB$13</f>
        <v>38.700000000000003</v>
      </c>
      <c r="BD44" s="179"/>
      <c r="BE44" s="180">
        <f t="shared" si="52"/>
        <v>30.31</v>
      </c>
      <c r="BF44" s="180">
        <f t="shared" si="52"/>
        <v>373.54</v>
      </c>
      <c r="BG44" s="180">
        <f t="shared" si="52"/>
        <v>834.79</v>
      </c>
      <c r="BH44" s="173">
        <f t="shared" si="52"/>
        <v>-10.8775</v>
      </c>
      <c r="BI44" s="173">
        <f t="shared" si="52"/>
        <v>-0.40039999999999992</v>
      </c>
      <c r="BJ44" s="173">
        <f t="shared" si="52"/>
        <v>-2.7866999999999997</v>
      </c>
      <c r="BK44" s="173">
        <f t="shared" si="52"/>
        <v>-3.2840999999999996</v>
      </c>
      <c r="BL44" s="173">
        <f t="shared" si="52"/>
        <v>-5.2750000000000004</v>
      </c>
      <c r="BM44" s="173">
        <f t="shared" si="52"/>
        <v>3.3201000000000001</v>
      </c>
      <c r="BN44" s="173">
        <f t="shared" si="52"/>
        <v>1.0770999999999999</v>
      </c>
      <c r="BO44" s="173">
        <f t="shared" si="53"/>
        <v>0.3553</v>
      </c>
      <c r="BP44" s="173">
        <f t="shared" si="53"/>
        <v>-11.125500000000001</v>
      </c>
      <c r="BQ44" s="173">
        <f t="shared" si="53"/>
        <v>-0.64839999999999987</v>
      </c>
      <c r="BR44" s="173">
        <f t="shared" si="53"/>
        <v>-3.0346999999999995</v>
      </c>
      <c r="BS44" s="173">
        <f t="shared" si="53"/>
        <v>-3.5320999999999994</v>
      </c>
      <c r="BT44" s="173">
        <f t="shared" si="53"/>
        <v>-5.5229999999999997</v>
      </c>
      <c r="BU44" s="173">
        <f t="shared" si="53"/>
        <v>3.0720999999999998</v>
      </c>
      <c r="BV44" s="173">
        <f t="shared" si="53"/>
        <v>1.0770999999999999</v>
      </c>
      <c r="BW44" s="173">
        <f t="shared" si="53"/>
        <v>0.3553</v>
      </c>
      <c r="BX44" s="173">
        <f t="shared" si="53"/>
        <v>-10.8775</v>
      </c>
      <c r="BY44" s="173">
        <f t="shared" si="54"/>
        <v>-0.40039999999999992</v>
      </c>
      <c r="BZ44" s="173">
        <f t="shared" si="54"/>
        <v>-3.0346999999999995</v>
      </c>
      <c r="CA44" s="173">
        <f t="shared" si="54"/>
        <v>-3.5320999999999994</v>
      </c>
      <c r="CB44" s="173">
        <f t="shared" si="54"/>
        <v>-5.2750000000000004</v>
      </c>
      <c r="CC44" s="173">
        <f t="shared" si="54"/>
        <v>3.3201000000000001</v>
      </c>
      <c r="CD44" s="173">
        <f t="shared" si="54"/>
        <v>1.0770999999999999</v>
      </c>
      <c r="CE44" s="173">
        <f t="shared" si="54"/>
        <v>0.3553</v>
      </c>
      <c r="CF44" s="173">
        <f t="shared" si="54"/>
        <v>-11.125500000000001</v>
      </c>
      <c r="CG44" s="173">
        <f t="shared" si="54"/>
        <v>-0.64839999999999987</v>
      </c>
      <c r="CH44" s="173">
        <f t="shared" si="54"/>
        <v>-3.0346999999999995</v>
      </c>
      <c r="CI44" s="173">
        <f t="shared" si="54"/>
        <v>-3.5320999999999994</v>
      </c>
      <c r="CJ44" s="173">
        <f t="shared" si="54"/>
        <v>-5.5229999999999997</v>
      </c>
      <c r="CK44" s="173">
        <f t="shared" si="54"/>
        <v>3.0720999999999998</v>
      </c>
      <c r="CL44" s="173">
        <f t="shared" si="54"/>
        <v>1.0770999999999999</v>
      </c>
      <c r="CM44" s="181">
        <f t="shared" si="54"/>
        <v>0.3553</v>
      </c>
    </row>
    <row r="45" spans="1:91" ht="18" x14ac:dyDescent="0.2">
      <c r="A45" s="13">
        <f t="shared" si="18"/>
        <v>38</v>
      </c>
      <c r="B45" s="182" t="s">
        <v>93</v>
      </c>
      <c r="C45" s="168" t="s">
        <v>32</v>
      </c>
      <c r="D45" s="168"/>
      <c r="E45" s="169" t="s">
        <v>33</v>
      </c>
      <c r="F45" s="170" t="s">
        <v>30</v>
      </c>
      <c r="G45" s="171">
        <f t="shared" si="51"/>
        <v>38.520000000000003</v>
      </c>
      <c r="H45" s="171">
        <f t="shared" si="51"/>
        <v>275.87</v>
      </c>
      <c r="I45" s="171">
        <f t="shared" si="51"/>
        <v>608.92999999999995</v>
      </c>
      <c r="J45" s="171">
        <f t="shared" si="51"/>
        <v>26.01</v>
      </c>
      <c r="K45" s="171">
        <f t="shared" si="51"/>
        <v>185.61</v>
      </c>
      <c r="L45" s="171">
        <f t="shared" si="51"/>
        <v>409.55</v>
      </c>
      <c r="M45" s="171">
        <f t="shared" si="55"/>
        <v>1.79</v>
      </c>
      <c r="N45" s="171">
        <f t="shared" si="32"/>
        <v>-0.01</v>
      </c>
      <c r="O45" s="171">
        <f t="shared" si="33"/>
        <v>0.06</v>
      </c>
      <c r="P45" s="171">
        <f t="shared" si="34"/>
        <v>0</v>
      </c>
      <c r="Q45" s="172">
        <f t="shared" si="72"/>
        <v>66.320000000000007</v>
      </c>
      <c r="R45" s="172">
        <f t="shared" si="73"/>
        <v>463.27000000000004</v>
      </c>
      <c r="S45" s="172">
        <f t="shared" si="74"/>
        <v>1020.27</v>
      </c>
      <c r="T45" s="173">
        <f t="shared" si="56"/>
        <v>0</v>
      </c>
      <c r="U45" s="173">
        <f t="shared" si="57"/>
        <v>7.8228999999999997</v>
      </c>
      <c r="V45" s="173">
        <f t="shared" si="58"/>
        <v>7.1600999999999999</v>
      </c>
      <c r="W45" s="173">
        <f t="shared" si="59"/>
        <v>7.1901999999999999</v>
      </c>
      <c r="X45" s="173">
        <f t="shared" si="60"/>
        <v>5.3726000000000003</v>
      </c>
      <c r="Y45" s="173">
        <f t="shared" si="61"/>
        <v>2.7214</v>
      </c>
      <c r="Z45" s="173">
        <f t="shared" si="62"/>
        <v>1.3355999999999999</v>
      </c>
      <c r="AA45" s="173">
        <f t="shared" si="63"/>
        <v>0.37159999999999999</v>
      </c>
      <c r="AB45" s="174">
        <f t="shared" si="67"/>
        <v>3.39E-2</v>
      </c>
      <c r="AC45" s="174">
        <f t="shared" si="68"/>
        <v>1.7100000000000001E-2</v>
      </c>
      <c r="AD45" s="172">
        <f t="shared" si="64"/>
        <v>-26.13</v>
      </c>
      <c r="AE45" s="173">
        <f t="shared" si="50"/>
        <v>-11.5</v>
      </c>
      <c r="AF45" s="173">
        <f t="shared" si="50"/>
        <v>-6.88</v>
      </c>
      <c r="AG45" s="173">
        <f t="shared" si="50"/>
        <v>-8.77</v>
      </c>
      <c r="AH45" s="173">
        <f t="shared" si="50"/>
        <v>-9.2899999999999991</v>
      </c>
      <c r="AI45" s="173">
        <f t="shared" si="50"/>
        <v>-9.92</v>
      </c>
      <c r="AJ45" s="173">
        <f t="shared" si="50"/>
        <v>0.66</v>
      </c>
      <c r="AK45" s="173">
        <f t="shared" si="50"/>
        <v>0</v>
      </c>
      <c r="AL45" s="173">
        <f t="shared" si="69"/>
        <v>0.222</v>
      </c>
      <c r="AM45" s="173">
        <f t="shared" si="69"/>
        <v>0</v>
      </c>
      <c r="AN45" s="173">
        <f t="shared" si="69"/>
        <v>0.47</v>
      </c>
      <c r="AO45" s="173">
        <f t="shared" si="69"/>
        <v>0</v>
      </c>
      <c r="AP45" s="173">
        <f t="shared" si="36"/>
        <v>0</v>
      </c>
      <c r="AQ45" s="173">
        <f t="shared" si="45"/>
        <v>0</v>
      </c>
      <c r="AR45" s="173">
        <f t="shared" si="45"/>
        <v>0</v>
      </c>
      <c r="AS45" s="173">
        <f t="shared" si="45"/>
        <v>0</v>
      </c>
      <c r="AT45" s="183">
        <f t="shared" si="45"/>
        <v>0</v>
      </c>
      <c r="AU45" s="173">
        <f t="shared" si="70"/>
        <v>0</v>
      </c>
      <c r="AV45" s="183">
        <f t="shared" si="65"/>
        <v>0</v>
      </c>
      <c r="AW45" s="176">
        <f t="shared" si="71"/>
        <v>0</v>
      </c>
      <c r="AX45" s="176">
        <f t="shared" si="66"/>
        <v>0</v>
      </c>
      <c r="AY45" s="175">
        <f t="shared" ref="AY45:AY76" si="76">IF($E45=$E$6,AY$6,AY$7)</f>
        <v>0.1186</v>
      </c>
      <c r="AZ45" s="176">
        <f t="shared" si="75"/>
        <v>0.06</v>
      </c>
      <c r="BA45" s="177">
        <v>0.99704099999999996</v>
      </c>
      <c r="BB45" s="178">
        <v>38.81</v>
      </c>
      <c r="BC45" s="179">
        <f>$BB$9</f>
        <v>38.81</v>
      </c>
      <c r="BD45" s="179"/>
      <c r="BE45" s="180">
        <f t="shared" si="52"/>
        <v>40.240000000000009</v>
      </c>
      <c r="BF45" s="180">
        <f t="shared" si="52"/>
        <v>437.19000000000005</v>
      </c>
      <c r="BG45" s="180">
        <f t="shared" si="52"/>
        <v>994.18999999999994</v>
      </c>
      <c r="BH45" s="173">
        <f t="shared" si="52"/>
        <v>-10.8775</v>
      </c>
      <c r="BI45" s="173">
        <f t="shared" si="52"/>
        <v>1.5653999999999999</v>
      </c>
      <c r="BJ45" s="173">
        <f t="shared" si="52"/>
        <v>-0.98739999999999961</v>
      </c>
      <c r="BK45" s="173">
        <f t="shared" si="52"/>
        <v>-1.4772999999999992</v>
      </c>
      <c r="BL45" s="173">
        <f t="shared" si="52"/>
        <v>-3.9249000000000001</v>
      </c>
      <c r="BM45" s="173">
        <f t="shared" si="52"/>
        <v>4.0038999999999998</v>
      </c>
      <c r="BN45" s="173">
        <f t="shared" si="52"/>
        <v>1.4126999999999998</v>
      </c>
      <c r="BO45" s="173">
        <f t="shared" si="53"/>
        <v>0.44869999999999999</v>
      </c>
      <c r="BP45" s="173">
        <f t="shared" si="53"/>
        <v>-11.125500000000001</v>
      </c>
      <c r="BQ45" s="173">
        <f t="shared" si="53"/>
        <v>1.3173999999999999</v>
      </c>
      <c r="BR45" s="173">
        <f t="shared" si="53"/>
        <v>-1.2353999999999996</v>
      </c>
      <c r="BS45" s="173">
        <f t="shared" si="53"/>
        <v>-1.7252999999999992</v>
      </c>
      <c r="BT45" s="173">
        <f t="shared" si="53"/>
        <v>-4.1728999999999994</v>
      </c>
      <c r="BU45" s="173">
        <f t="shared" si="53"/>
        <v>3.7559</v>
      </c>
      <c r="BV45" s="173">
        <f t="shared" si="53"/>
        <v>1.4126999999999998</v>
      </c>
      <c r="BW45" s="173">
        <f t="shared" si="53"/>
        <v>0.44869999999999999</v>
      </c>
      <c r="BX45" s="173">
        <f t="shared" si="53"/>
        <v>-10.8775</v>
      </c>
      <c r="BY45" s="173">
        <f t="shared" si="54"/>
        <v>1.5653999999999999</v>
      </c>
      <c r="BZ45" s="173">
        <f t="shared" si="54"/>
        <v>-1.2353999999999996</v>
      </c>
      <c r="CA45" s="173">
        <f t="shared" si="54"/>
        <v>-1.7252999999999992</v>
      </c>
      <c r="CB45" s="173">
        <f t="shared" si="54"/>
        <v>-3.9249000000000001</v>
      </c>
      <c r="CC45" s="173">
        <f t="shared" si="54"/>
        <v>4.0038999999999998</v>
      </c>
      <c r="CD45" s="173">
        <f t="shared" si="54"/>
        <v>1.4126999999999998</v>
      </c>
      <c r="CE45" s="173">
        <f t="shared" si="54"/>
        <v>0.44869999999999999</v>
      </c>
      <c r="CF45" s="173">
        <f t="shared" si="54"/>
        <v>-11.125500000000001</v>
      </c>
      <c r="CG45" s="173">
        <f t="shared" si="54"/>
        <v>1.3173999999999999</v>
      </c>
      <c r="CH45" s="173">
        <f t="shared" si="54"/>
        <v>-1.2353999999999996</v>
      </c>
      <c r="CI45" s="173">
        <f t="shared" si="54"/>
        <v>-1.7252999999999992</v>
      </c>
      <c r="CJ45" s="173">
        <f t="shared" si="54"/>
        <v>-4.1728999999999994</v>
      </c>
      <c r="CK45" s="173">
        <f t="shared" si="54"/>
        <v>3.7559</v>
      </c>
      <c r="CL45" s="173">
        <f t="shared" si="54"/>
        <v>1.4126999999999998</v>
      </c>
      <c r="CM45" s="181">
        <f t="shared" si="54"/>
        <v>0.44869999999999999</v>
      </c>
    </row>
    <row r="46" spans="1:91" x14ac:dyDescent="0.2">
      <c r="A46" s="13">
        <f t="shared" si="18"/>
        <v>39</v>
      </c>
      <c r="B46" s="182" t="s">
        <v>94</v>
      </c>
      <c r="C46" s="168" t="s">
        <v>41</v>
      </c>
      <c r="D46" s="168"/>
      <c r="E46" s="168" t="s">
        <v>29</v>
      </c>
      <c r="F46" s="170" t="s">
        <v>30</v>
      </c>
      <c r="G46" s="171">
        <f t="shared" si="51"/>
        <v>31.97</v>
      </c>
      <c r="H46" s="171">
        <f t="shared" si="51"/>
        <v>233.17</v>
      </c>
      <c r="I46" s="171">
        <f t="shared" si="51"/>
        <v>503.56</v>
      </c>
      <c r="J46" s="171">
        <f t="shared" si="51"/>
        <v>22.68</v>
      </c>
      <c r="K46" s="171">
        <f t="shared" si="51"/>
        <v>164.71</v>
      </c>
      <c r="L46" s="171">
        <f t="shared" si="51"/>
        <v>355.57</v>
      </c>
      <c r="M46" s="171">
        <f t="shared" si="55"/>
        <v>1.79</v>
      </c>
      <c r="N46" s="171">
        <f t="shared" si="32"/>
        <v>0</v>
      </c>
      <c r="O46" s="171">
        <f t="shared" si="33"/>
        <v>0</v>
      </c>
      <c r="P46" s="171">
        <f t="shared" si="34"/>
        <v>0</v>
      </c>
      <c r="Q46" s="172">
        <f t="shared" si="72"/>
        <v>56.44</v>
      </c>
      <c r="R46" s="172">
        <f t="shared" si="73"/>
        <v>399.67</v>
      </c>
      <c r="S46" s="172">
        <f t="shared" si="74"/>
        <v>860.92</v>
      </c>
      <c r="T46" s="173">
        <f t="shared" si="56"/>
        <v>0</v>
      </c>
      <c r="U46" s="173">
        <f t="shared" si="57"/>
        <v>5.8571</v>
      </c>
      <c r="V46" s="173">
        <f t="shared" si="58"/>
        <v>5.3608000000000002</v>
      </c>
      <c r="W46" s="173">
        <f t="shared" si="59"/>
        <v>5.3834</v>
      </c>
      <c r="X46" s="173">
        <f t="shared" si="60"/>
        <v>4.0225</v>
      </c>
      <c r="Y46" s="173">
        <f t="shared" si="61"/>
        <v>2.0375999999999999</v>
      </c>
      <c r="Z46" s="173">
        <f t="shared" si="62"/>
        <v>1</v>
      </c>
      <c r="AA46" s="173">
        <f t="shared" si="63"/>
        <v>0.2782</v>
      </c>
      <c r="AB46" s="174">
        <f t="shared" si="67"/>
        <v>3.39E-2</v>
      </c>
      <c r="AC46" s="174">
        <f t="shared" si="68"/>
        <v>1.7100000000000001E-2</v>
      </c>
      <c r="AD46" s="172">
        <f t="shared" si="64"/>
        <v>-26.13</v>
      </c>
      <c r="AE46" s="173">
        <f t="shared" si="50"/>
        <v>-11.5</v>
      </c>
      <c r="AF46" s="173">
        <f t="shared" si="50"/>
        <v>-6.88</v>
      </c>
      <c r="AG46" s="173">
        <f t="shared" si="50"/>
        <v>-8.77</v>
      </c>
      <c r="AH46" s="173">
        <f t="shared" si="50"/>
        <v>-9.2899999999999991</v>
      </c>
      <c r="AI46" s="173">
        <f t="shared" si="50"/>
        <v>-9.92</v>
      </c>
      <c r="AJ46" s="173">
        <f t="shared" si="50"/>
        <v>0.66</v>
      </c>
      <c r="AK46" s="173">
        <f t="shared" si="50"/>
        <v>0</v>
      </c>
      <c r="AL46" s="173">
        <f t="shared" si="69"/>
        <v>0.222</v>
      </c>
      <c r="AM46" s="173">
        <f t="shared" si="69"/>
        <v>0</v>
      </c>
      <c r="AN46" s="173">
        <f t="shared" si="69"/>
        <v>0.47</v>
      </c>
      <c r="AO46" s="173">
        <f t="shared" si="69"/>
        <v>0</v>
      </c>
      <c r="AP46" s="173">
        <f t="shared" si="36"/>
        <v>0</v>
      </c>
      <c r="AQ46" s="173">
        <f t="shared" si="45"/>
        <v>0</v>
      </c>
      <c r="AR46" s="173">
        <f t="shared" si="45"/>
        <v>0</v>
      </c>
      <c r="AS46" s="173">
        <f t="shared" si="45"/>
        <v>0</v>
      </c>
      <c r="AT46" s="183">
        <f t="shared" si="45"/>
        <v>0</v>
      </c>
      <c r="AU46" s="173">
        <f t="shared" si="70"/>
        <v>0</v>
      </c>
      <c r="AV46" s="183">
        <f t="shared" si="65"/>
        <v>0</v>
      </c>
      <c r="AW46" s="176">
        <f t="shared" si="71"/>
        <v>0</v>
      </c>
      <c r="AX46" s="176">
        <f t="shared" si="66"/>
        <v>0</v>
      </c>
      <c r="AY46" s="175">
        <f t="shared" si="76"/>
        <v>0.1186</v>
      </c>
      <c r="AZ46" s="176">
        <f t="shared" si="75"/>
        <v>0.06</v>
      </c>
      <c r="BA46" s="177">
        <v>1.0013049999999999</v>
      </c>
      <c r="BB46" s="178">
        <v>38.700000000000003</v>
      </c>
      <c r="BC46" s="179">
        <f>$BB$13</f>
        <v>38.700000000000003</v>
      </c>
      <c r="BD46" s="179"/>
      <c r="BE46" s="180">
        <f t="shared" si="52"/>
        <v>30.31</v>
      </c>
      <c r="BF46" s="180">
        <f t="shared" si="52"/>
        <v>373.54</v>
      </c>
      <c r="BG46" s="180">
        <f t="shared" si="52"/>
        <v>834.79</v>
      </c>
      <c r="BH46" s="173">
        <f t="shared" si="52"/>
        <v>-10.8775</v>
      </c>
      <c r="BI46" s="173">
        <f t="shared" si="52"/>
        <v>-0.40039999999999992</v>
      </c>
      <c r="BJ46" s="173">
        <f t="shared" si="52"/>
        <v>-2.7866999999999997</v>
      </c>
      <c r="BK46" s="173">
        <f t="shared" si="52"/>
        <v>-3.2840999999999996</v>
      </c>
      <c r="BL46" s="173">
        <f t="shared" si="52"/>
        <v>-5.2750000000000004</v>
      </c>
      <c r="BM46" s="173">
        <f t="shared" si="52"/>
        <v>3.3201000000000001</v>
      </c>
      <c r="BN46" s="173">
        <f t="shared" si="52"/>
        <v>1.0770999999999999</v>
      </c>
      <c r="BO46" s="173">
        <f t="shared" si="53"/>
        <v>0.3553</v>
      </c>
      <c r="BP46" s="173">
        <f t="shared" si="53"/>
        <v>-11.125500000000001</v>
      </c>
      <c r="BQ46" s="173">
        <f t="shared" si="53"/>
        <v>-0.64839999999999987</v>
      </c>
      <c r="BR46" s="173">
        <f t="shared" si="53"/>
        <v>-3.0346999999999995</v>
      </c>
      <c r="BS46" s="173">
        <f t="shared" si="53"/>
        <v>-3.5320999999999994</v>
      </c>
      <c r="BT46" s="173">
        <f t="shared" si="53"/>
        <v>-5.5229999999999997</v>
      </c>
      <c r="BU46" s="173">
        <f t="shared" si="53"/>
        <v>3.0720999999999998</v>
      </c>
      <c r="BV46" s="173">
        <f t="shared" si="53"/>
        <v>1.0770999999999999</v>
      </c>
      <c r="BW46" s="173">
        <f t="shared" si="53"/>
        <v>0.3553</v>
      </c>
      <c r="BX46" s="173">
        <f t="shared" si="53"/>
        <v>-10.8775</v>
      </c>
      <c r="BY46" s="173">
        <f t="shared" si="54"/>
        <v>-0.40039999999999992</v>
      </c>
      <c r="BZ46" s="173">
        <f t="shared" si="54"/>
        <v>-3.0346999999999995</v>
      </c>
      <c r="CA46" s="173">
        <f t="shared" si="54"/>
        <v>-3.5320999999999994</v>
      </c>
      <c r="CB46" s="173">
        <f t="shared" si="54"/>
        <v>-5.2750000000000004</v>
      </c>
      <c r="CC46" s="173">
        <f t="shared" si="54"/>
        <v>3.3201000000000001</v>
      </c>
      <c r="CD46" s="173">
        <f t="shared" si="54"/>
        <v>1.0770999999999999</v>
      </c>
      <c r="CE46" s="173">
        <f t="shared" si="54"/>
        <v>0.3553</v>
      </c>
      <c r="CF46" s="173">
        <f t="shared" si="54"/>
        <v>-11.125500000000001</v>
      </c>
      <c r="CG46" s="173">
        <f t="shared" si="54"/>
        <v>-0.64839999999999987</v>
      </c>
      <c r="CH46" s="173">
        <f t="shared" si="54"/>
        <v>-3.0346999999999995</v>
      </c>
      <c r="CI46" s="173">
        <f t="shared" si="54"/>
        <v>-3.5320999999999994</v>
      </c>
      <c r="CJ46" s="173">
        <f t="shared" si="54"/>
        <v>-5.5229999999999997</v>
      </c>
      <c r="CK46" s="173">
        <f t="shared" si="54"/>
        <v>3.0720999999999998</v>
      </c>
      <c r="CL46" s="173">
        <f t="shared" si="54"/>
        <v>1.0770999999999999</v>
      </c>
      <c r="CM46" s="181">
        <f t="shared" si="54"/>
        <v>0.3553</v>
      </c>
    </row>
    <row r="47" spans="1:91" s="14" customFormat="1" ht="16.5" x14ac:dyDescent="0.2">
      <c r="A47" s="13">
        <f t="shared" si="18"/>
        <v>40</v>
      </c>
      <c r="B47" s="182" t="s">
        <v>95</v>
      </c>
      <c r="C47" s="168" t="s">
        <v>71</v>
      </c>
      <c r="D47" s="168"/>
      <c r="E47" s="168" t="s">
        <v>29</v>
      </c>
      <c r="F47" s="170" t="s">
        <v>30</v>
      </c>
      <c r="G47" s="171">
        <f t="shared" si="51"/>
        <v>31.97</v>
      </c>
      <c r="H47" s="171">
        <f t="shared" si="51"/>
        <v>233.17</v>
      </c>
      <c r="I47" s="171">
        <f t="shared" si="51"/>
        <v>503.56</v>
      </c>
      <c r="J47" s="171">
        <f t="shared" si="51"/>
        <v>22.68</v>
      </c>
      <c r="K47" s="171">
        <f t="shared" si="51"/>
        <v>164.71</v>
      </c>
      <c r="L47" s="171">
        <f t="shared" si="51"/>
        <v>355.57</v>
      </c>
      <c r="M47" s="171">
        <f t="shared" si="55"/>
        <v>1.79</v>
      </c>
      <c r="N47" s="171">
        <f t="shared" si="32"/>
        <v>0</v>
      </c>
      <c r="O47" s="171">
        <f t="shared" si="33"/>
        <v>0</v>
      </c>
      <c r="P47" s="171">
        <f t="shared" si="34"/>
        <v>0</v>
      </c>
      <c r="Q47" s="172">
        <f t="shared" si="72"/>
        <v>56.44</v>
      </c>
      <c r="R47" s="172">
        <f t="shared" si="73"/>
        <v>399.67</v>
      </c>
      <c r="S47" s="172">
        <f t="shared" si="74"/>
        <v>860.92</v>
      </c>
      <c r="T47" s="173">
        <f t="shared" si="56"/>
        <v>0</v>
      </c>
      <c r="U47" s="173">
        <f t="shared" si="57"/>
        <v>5.8571</v>
      </c>
      <c r="V47" s="173">
        <f t="shared" si="58"/>
        <v>5.3608000000000002</v>
      </c>
      <c r="W47" s="173">
        <f t="shared" si="59"/>
        <v>5.3834</v>
      </c>
      <c r="X47" s="173">
        <f t="shared" si="60"/>
        <v>4.0225</v>
      </c>
      <c r="Y47" s="173">
        <f t="shared" si="61"/>
        <v>2.0375999999999999</v>
      </c>
      <c r="Z47" s="173">
        <f t="shared" si="62"/>
        <v>1</v>
      </c>
      <c r="AA47" s="173">
        <f t="shared" si="63"/>
        <v>0.2782</v>
      </c>
      <c r="AB47" s="174">
        <f t="shared" si="67"/>
        <v>3.39E-2</v>
      </c>
      <c r="AC47" s="174">
        <f t="shared" si="68"/>
        <v>1.7100000000000001E-2</v>
      </c>
      <c r="AD47" s="172">
        <f t="shared" si="64"/>
        <v>-26.13</v>
      </c>
      <c r="AE47" s="173">
        <f t="shared" si="50"/>
        <v>-11.5</v>
      </c>
      <c r="AF47" s="173">
        <f t="shared" si="50"/>
        <v>-6.88</v>
      </c>
      <c r="AG47" s="173">
        <f t="shared" si="50"/>
        <v>-8.77</v>
      </c>
      <c r="AH47" s="173">
        <f t="shared" si="50"/>
        <v>-9.2899999999999991</v>
      </c>
      <c r="AI47" s="173">
        <f t="shared" si="50"/>
        <v>-9.92</v>
      </c>
      <c r="AJ47" s="173">
        <f t="shared" si="50"/>
        <v>0.66</v>
      </c>
      <c r="AK47" s="173">
        <f t="shared" si="50"/>
        <v>0</v>
      </c>
      <c r="AL47" s="173">
        <f t="shared" si="69"/>
        <v>0.222</v>
      </c>
      <c r="AM47" s="173">
        <f t="shared" si="69"/>
        <v>0</v>
      </c>
      <c r="AN47" s="173">
        <f t="shared" si="69"/>
        <v>0.47</v>
      </c>
      <c r="AO47" s="173">
        <f t="shared" si="69"/>
        <v>0</v>
      </c>
      <c r="AP47" s="173">
        <f t="shared" si="36"/>
        <v>0</v>
      </c>
      <c r="AQ47" s="173">
        <f t="shared" si="45"/>
        <v>0</v>
      </c>
      <c r="AR47" s="173">
        <f t="shared" si="45"/>
        <v>0</v>
      </c>
      <c r="AS47" s="173">
        <f t="shared" si="45"/>
        <v>0</v>
      </c>
      <c r="AT47" s="183">
        <f t="shared" si="45"/>
        <v>0</v>
      </c>
      <c r="AU47" s="173">
        <f t="shared" si="70"/>
        <v>0</v>
      </c>
      <c r="AV47" s="183">
        <f t="shared" si="65"/>
        <v>0</v>
      </c>
      <c r="AW47" s="176">
        <f t="shared" si="71"/>
        <v>0</v>
      </c>
      <c r="AX47" s="176">
        <f t="shared" si="66"/>
        <v>0</v>
      </c>
      <c r="AY47" s="175">
        <f t="shared" si="76"/>
        <v>0.1186</v>
      </c>
      <c r="AZ47" s="176">
        <f t="shared" si="75"/>
        <v>0.06</v>
      </c>
      <c r="BA47" s="177">
        <v>1.035504</v>
      </c>
      <c r="BB47" s="178">
        <v>38.92</v>
      </c>
      <c r="BC47" s="179">
        <f>$BB$32</f>
        <v>38.92</v>
      </c>
      <c r="BD47" s="179"/>
      <c r="BE47" s="180">
        <f t="shared" si="52"/>
        <v>30.31</v>
      </c>
      <c r="BF47" s="180">
        <f t="shared" si="52"/>
        <v>373.54</v>
      </c>
      <c r="BG47" s="180">
        <f t="shared" si="52"/>
        <v>834.79</v>
      </c>
      <c r="BH47" s="173">
        <f t="shared" si="52"/>
        <v>-10.8775</v>
      </c>
      <c r="BI47" s="173">
        <f t="shared" si="52"/>
        <v>-0.40039999999999992</v>
      </c>
      <c r="BJ47" s="173">
        <f t="shared" si="52"/>
        <v>-2.7866999999999997</v>
      </c>
      <c r="BK47" s="173">
        <f t="shared" si="52"/>
        <v>-3.2840999999999996</v>
      </c>
      <c r="BL47" s="173">
        <f t="shared" si="52"/>
        <v>-5.2750000000000004</v>
      </c>
      <c r="BM47" s="173">
        <f t="shared" si="52"/>
        <v>3.3201000000000001</v>
      </c>
      <c r="BN47" s="173">
        <f t="shared" si="52"/>
        <v>1.0770999999999999</v>
      </c>
      <c r="BO47" s="173">
        <f t="shared" si="53"/>
        <v>0.3553</v>
      </c>
      <c r="BP47" s="173">
        <f t="shared" si="53"/>
        <v>-11.125500000000001</v>
      </c>
      <c r="BQ47" s="173">
        <f t="shared" si="53"/>
        <v>-0.64839999999999987</v>
      </c>
      <c r="BR47" s="173">
        <f t="shared" si="53"/>
        <v>-3.0346999999999995</v>
      </c>
      <c r="BS47" s="173">
        <f t="shared" si="53"/>
        <v>-3.5320999999999994</v>
      </c>
      <c r="BT47" s="173">
        <f t="shared" si="53"/>
        <v>-5.5229999999999997</v>
      </c>
      <c r="BU47" s="173">
        <f t="shared" si="53"/>
        <v>3.0720999999999998</v>
      </c>
      <c r="BV47" s="173">
        <f t="shared" si="53"/>
        <v>1.0770999999999999</v>
      </c>
      <c r="BW47" s="173">
        <f t="shared" si="53"/>
        <v>0.3553</v>
      </c>
      <c r="BX47" s="173">
        <f t="shared" si="53"/>
        <v>-10.8775</v>
      </c>
      <c r="BY47" s="173">
        <f t="shared" si="54"/>
        <v>-0.40039999999999992</v>
      </c>
      <c r="BZ47" s="173">
        <f t="shared" si="54"/>
        <v>-3.0346999999999995</v>
      </c>
      <c r="CA47" s="173">
        <f t="shared" si="54"/>
        <v>-3.5320999999999994</v>
      </c>
      <c r="CB47" s="173">
        <f t="shared" si="54"/>
        <v>-5.2750000000000004</v>
      </c>
      <c r="CC47" s="173">
        <f t="shared" si="54"/>
        <v>3.3201000000000001</v>
      </c>
      <c r="CD47" s="173">
        <f t="shared" si="54"/>
        <v>1.0770999999999999</v>
      </c>
      <c r="CE47" s="173">
        <f t="shared" si="54"/>
        <v>0.3553</v>
      </c>
      <c r="CF47" s="173">
        <f t="shared" si="54"/>
        <v>-11.125500000000001</v>
      </c>
      <c r="CG47" s="173">
        <f t="shared" si="54"/>
        <v>-0.64839999999999987</v>
      </c>
      <c r="CH47" s="173">
        <f t="shared" si="54"/>
        <v>-3.0346999999999995</v>
      </c>
      <c r="CI47" s="173">
        <f t="shared" si="54"/>
        <v>-3.5320999999999994</v>
      </c>
      <c r="CJ47" s="173">
        <f t="shared" si="54"/>
        <v>-5.5229999999999997</v>
      </c>
      <c r="CK47" s="173">
        <f t="shared" si="54"/>
        <v>3.0720999999999998</v>
      </c>
      <c r="CL47" s="173">
        <f t="shared" si="54"/>
        <v>1.0770999999999999</v>
      </c>
      <c r="CM47" s="181">
        <f t="shared" si="54"/>
        <v>0.3553</v>
      </c>
    </row>
    <row r="48" spans="1:91" ht="18" x14ac:dyDescent="0.2">
      <c r="A48" s="13">
        <f t="shared" si="18"/>
        <v>41</v>
      </c>
      <c r="B48" s="182" t="s">
        <v>96</v>
      </c>
      <c r="C48" s="168" t="s">
        <v>75</v>
      </c>
      <c r="D48" s="168"/>
      <c r="E48" s="168" t="s">
        <v>29</v>
      </c>
      <c r="F48" s="170" t="s">
        <v>30</v>
      </c>
      <c r="G48" s="171">
        <f t="shared" si="51"/>
        <v>31.97</v>
      </c>
      <c r="H48" s="171">
        <f t="shared" si="51"/>
        <v>233.17</v>
      </c>
      <c r="I48" s="171">
        <f t="shared" si="51"/>
        <v>503.56</v>
      </c>
      <c r="J48" s="171">
        <f t="shared" si="51"/>
        <v>22.68</v>
      </c>
      <c r="K48" s="171">
        <f t="shared" si="51"/>
        <v>164.71</v>
      </c>
      <c r="L48" s="171">
        <f t="shared" si="51"/>
        <v>355.57</v>
      </c>
      <c r="M48" s="171">
        <f t="shared" si="55"/>
        <v>1.79</v>
      </c>
      <c r="N48" s="171">
        <f t="shared" si="32"/>
        <v>0</v>
      </c>
      <c r="O48" s="171">
        <f t="shared" si="33"/>
        <v>0</v>
      </c>
      <c r="P48" s="171">
        <f t="shared" si="34"/>
        <v>0</v>
      </c>
      <c r="Q48" s="172">
        <f t="shared" si="72"/>
        <v>56.44</v>
      </c>
      <c r="R48" s="172">
        <f t="shared" si="73"/>
        <v>399.67</v>
      </c>
      <c r="S48" s="172">
        <f t="shared" si="74"/>
        <v>860.92</v>
      </c>
      <c r="T48" s="173">
        <f t="shared" si="56"/>
        <v>0</v>
      </c>
      <c r="U48" s="173">
        <f t="shared" si="57"/>
        <v>5.8571</v>
      </c>
      <c r="V48" s="173">
        <f t="shared" si="58"/>
        <v>5.3608000000000002</v>
      </c>
      <c r="W48" s="173">
        <f t="shared" si="59"/>
        <v>5.3834</v>
      </c>
      <c r="X48" s="173">
        <f t="shared" si="60"/>
        <v>4.0225</v>
      </c>
      <c r="Y48" s="173">
        <f t="shared" si="61"/>
        <v>2.0375999999999999</v>
      </c>
      <c r="Z48" s="173">
        <f t="shared" si="62"/>
        <v>1</v>
      </c>
      <c r="AA48" s="173">
        <f t="shared" si="63"/>
        <v>0.2782</v>
      </c>
      <c r="AB48" s="174">
        <f t="shared" si="67"/>
        <v>3.39E-2</v>
      </c>
      <c r="AC48" s="174">
        <f t="shared" si="68"/>
        <v>1.7100000000000001E-2</v>
      </c>
      <c r="AD48" s="172">
        <f t="shared" si="64"/>
        <v>-26.13</v>
      </c>
      <c r="AE48" s="173">
        <f t="shared" ref="AE48:AK57" si="77">IF($E48=$E$6,AE$6,AE$7)</f>
        <v>-11.5</v>
      </c>
      <c r="AF48" s="173">
        <f t="shared" si="77"/>
        <v>-6.88</v>
      </c>
      <c r="AG48" s="173">
        <f t="shared" si="77"/>
        <v>-8.77</v>
      </c>
      <c r="AH48" s="173">
        <f t="shared" si="77"/>
        <v>-9.2899999999999991</v>
      </c>
      <c r="AI48" s="173">
        <f t="shared" si="77"/>
        <v>-9.92</v>
      </c>
      <c r="AJ48" s="173">
        <f t="shared" si="77"/>
        <v>0.66</v>
      </c>
      <c r="AK48" s="173">
        <f t="shared" si="77"/>
        <v>0</v>
      </c>
      <c r="AL48" s="173">
        <f t="shared" si="69"/>
        <v>0.222</v>
      </c>
      <c r="AM48" s="173">
        <f t="shared" si="69"/>
        <v>0</v>
      </c>
      <c r="AN48" s="173">
        <f t="shared" si="69"/>
        <v>0.47</v>
      </c>
      <c r="AO48" s="173">
        <f t="shared" si="69"/>
        <v>0</v>
      </c>
      <c r="AP48" s="173">
        <f t="shared" si="36"/>
        <v>0</v>
      </c>
      <c r="AQ48" s="173">
        <f t="shared" ref="AQ48:AT67" si="78">IF($E48=$E$6,AQ$6,AQ$7)</f>
        <v>0</v>
      </c>
      <c r="AR48" s="173">
        <f t="shared" si="78"/>
        <v>0</v>
      </c>
      <c r="AS48" s="173">
        <f t="shared" si="78"/>
        <v>0</v>
      </c>
      <c r="AT48" s="183">
        <f t="shared" si="78"/>
        <v>0</v>
      </c>
      <c r="AU48" s="173">
        <f t="shared" si="70"/>
        <v>0</v>
      </c>
      <c r="AV48" s="183">
        <f t="shared" si="65"/>
        <v>0</v>
      </c>
      <c r="AW48" s="176">
        <f t="shared" si="71"/>
        <v>0</v>
      </c>
      <c r="AX48" s="176">
        <f t="shared" si="66"/>
        <v>0</v>
      </c>
      <c r="AY48" s="175">
        <f t="shared" si="76"/>
        <v>0.1186</v>
      </c>
      <c r="AZ48" s="176">
        <f t="shared" si="75"/>
        <v>0.06</v>
      </c>
      <c r="BA48" s="177">
        <v>1.0349809999999999</v>
      </c>
      <c r="BB48" s="178">
        <v>38.869999999999997</v>
      </c>
      <c r="BC48" s="179">
        <f>$BB$34</f>
        <v>38.869999999999997</v>
      </c>
      <c r="BD48" s="179"/>
      <c r="BE48" s="180">
        <f t="shared" si="52"/>
        <v>30.31</v>
      </c>
      <c r="BF48" s="180">
        <f t="shared" si="52"/>
        <v>373.54</v>
      </c>
      <c r="BG48" s="180">
        <f t="shared" si="52"/>
        <v>834.79</v>
      </c>
      <c r="BH48" s="173">
        <f t="shared" si="52"/>
        <v>-10.8775</v>
      </c>
      <c r="BI48" s="173">
        <f t="shared" si="52"/>
        <v>-0.40039999999999992</v>
      </c>
      <c r="BJ48" s="173">
        <f t="shared" si="52"/>
        <v>-2.7866999999999997</v>
      </c>
      <c r="BK48" s="173">
        <f t="shared" si="52"/>
        <v>-3.2840999999999996</v>
      </c>
      <c r="BL48" s="173">
        <f t="shared" si="52"/>
        <v>-5.2750000000000004</v>
      </c>
      <c r="BM48" s="173">
        <f t="shared" si="52"/>
        <v>3.3201000000000001</v>
      </c>
      <c r="BN48" s="173">
        <f t="shared" si="52"/>
        <v>1.0770999999999999</v>
      </c>
      <c r="BO48" s="173">
        <f t="shared" si="53"/>
        <v>0.3553</v>
      </c>
      <c r="BP48" s="173">
        <f t="shared" si="53"/>
        <v>-11.125500000000001</v>
      </c>
      <c r="BQ48" s="173">
        <f t="shared" si="53"/>
        <v>-0.64839999999999987</v>
      </c>
      <c r="BR48" s="173">
        <f t="shared" si="53"/>
        <v>-3.0346999999999995</v>
      </c>
      <c r="BS48" s="173">
        <f t="shared" si="53"/>
        <v>-3.5320999999999994</v>
      </c>
      <c r="BT48" s="173">
        <f t="shared" si="53"/>
        <v>-5.5229999999999997</v>
      </c>
      <c r="BU48" s="173">
        <f t="shared" si="53"/>
        <v>3.0720999999999998</v>
      </c>
      <c r="BV48" s="173">
        <f t="shared" si="53"/>
        <v>1.0770999999999999</v>
      </c>
      <c r="BW48" s="173">
        <f t="shared" si="53"/>
        <v>0.3553</v>
      </c>
      <c r="BX48" s="173">
        <f t="shared" si="53"/>
        <v>-10.8775</v>
      </c>
      <c r="BY48" s="173">
        <f t="shared" si="54"/>
        <v>-0.40039999999999992</v>
      </c>
      <c r="BZ48" s="173">
        <f t="shared" si="54"/>
        <v>-3.0346999999999995</v>
      </c>
      <c r="CA48" s="173">
        <f t="shared" si="54"/>
        <v>-3.5320999999999994</v>
      </c>
      <c r="CB48" s="173">
        <f t="shared" si="54"/>
        <v>-5.2750000000000004</v>
      </c>
      <c r="CC48" s="173">
        <f t="shared" si="54"/>
        <v>3.3201000000000001</v>
      </c>
      <c r="CD48" s="173">
        <f t="shared" si="54"/>
        <v>1.0770999999999999</v>
      </c>
      <c r="CE48" s="173">
        <f t="shared" si="54"/>
        <v>0.3553</v>
      </c>
      <c r="CF48" s="173">
        <f t="shared" si="54"/>
        <v>-11.125500000000001</v>
      </c>
      <c r="CG48" s="173">
        <f t="shared" si="54"/>
        <v>-0.64839999999999987</v>
      </c>
      <c r="CH48" s="173">
        <f t="shared" si="54"/>
        <v>-3.0346999999999995</v>
      </c>
      <c r="CI48" s="173">
        <f t="shared" si="54"/>
        <v>-3.5320999999999994</v>
      </c>
      <c r="CJ48" s="173">
        <f t="shared" si="54"/>
        <v>-5.5229999999999997</v>
      </c>
      <c r="CK48" s="173">
        <f t="shared" si="54"/>
        <v>3.0720999999999998</v>
      </c>
      <c r="CL48" s="173">
        <f t="shared" si="54"/>
        <v>1.0770999999999999</v>
      </c>
      <c r="CM48" s="181">
        <f t="shared" si="54"/>
        <v>0.3553</v>
      </c>
    </row>
    <row r="49" spans="1:91" ht="18" x14ac:dyDescent="0.2">
      <c r="A49" s="13">
        <f t="shared" si="18"/>
        <v>42</v>
      </c>
      <c r="B49" s="182" t="s">
        <v>97</v>
      </c>
      <c r="C49" s="168" t="s">
        <v>32</v>
      </c>
      <c r="D49" s="168"/>
      <c r="E49" s="169" t="s">
        <v>33</v>
      </c>
      <c r="F49" s="170" t="s">
        <v>30</v>
      </c>
      <c r="G49" s="171">
        <f t="shared" ref="G49:L58" si="79">IF($E49=$E$6,G$6,G$7)</f>
        <v>38.520000000000003</v>
      </c>
      <c r="H49" s="171">
        <f t="shared" si="79"/>
        <v>275.87</v>
      </c>
      <c r="I49" s="171">
        <f t="shared" si="79"/>
        <v>608.92999999999995</v>
      </c>
      <c r="J49" s="171">
        <f t="shared" si="79"/>
        <v>26.01</v>
      </c>
      <c r="K49" s="171">
        <f t="shared" si="79"/>
        <v>185.61</v>
      </c>
      <c r="L49" s="171">
        <f t="shared" si="79"/>
        <v>409.55</v>
      </c>
      <c r="M49" s="171">
        <f t="shared" si="55"/>
        <v>1.79</v>
      </c>
      <c r="N49" s="171">
        <f t="shared" si="32"/>
        <v>-0.01</v>
      </c>
      <c r="O49" s="171">
        <f t="shared" si="33"/>
        <v>0.06</v>
      </c>
      <c r="P49" s="171">
        <f t="shared" si="34"/>
        <v>0</v>
      </c>
      <c r="Q49" s="172">
        <f t="shared" si="72"/>
        <v>66.320000000000007</v>
      </c>
      <c r="R49" s="172">
        <f t="shared" si="73"/>
        <v>463.27000000000004</v>
      </c>
      <c r="S49" s="172">
        <f t="shared" si="74"/>
        <v>1020.27</v>
      </c>
      <c r="T49" s="173">
        <f t="shared" si="56"/>
        <v>0</v>
      </c>
      <c r="U49" s="173">
        <f t="shared" si="57"/>
        <v>7.8228999999999997</v>
      </c>
      <c r="V49" s="173">
        <f t="shared" si="58"/>
        <v>7.1600999999999999</v>
      </c>
      <c r="W49" s="173">
        <f t="shared" si="59"/>
        <v>7.1901999999999999</v>
      </c>
      <c r="X49" s="173">
        <f t="shared" si="60"/>
        <v>5.3726000000000003</v>
      </c>
      <c r="Y49" s="173">
        <f t="shared" si="61"/>
        <v>2.7214</v>
      </c>
      <c r="Z49" s="173">
        <f t="shared" si="62"/>
        <v>1.3355999999999999</v>
      </c>
      <c r="AA49" s="173">
        <f t="shared" si="63"/>
        <v>0.37159999999999999</v>
      </c>
      <c r="AB49" s="174">
        <f t="shared" si="67"/>
        <v>3.39E-2</v>
      </c>
      <c r="AC49" s="174">
        <f t="shared" si="68"/>
        <v>1.7100000000000001E-2</v>
      </c>
      <c r="AD49" s="172">
        <f t="shared" si="64"/>
        <v>-26.13</v>
      </c>
      <c r="AE49" s="173">
        <f t="shared" si="77"/>
        <v>-11.5</v>
      </c>
      <c r="AF49" s="173">
        <f t="shared" si="77"/>
        <v>-6.88</v>
      </c>
      <c r="AG49" s="173">
        <f t="shared" si="77"/>
        <v>-8.77</v>
      </c>
      <c r="AH49" s="173">
        <f t="shared" si="77"/>
        <v>-9.2899999999999991</v>
      </c>
      <c r="AI49" s="173">
        <f t="shared" si="77"/>
        <v>-9.92</v>
      </c>
      <c r="AJ49" s="173">
        <f t="shared" si="77"/>
        <v>0.66</v>
      </c>
      <c r="AK49" s="173">
        <f t="shared" si="77"/>
        <v>0</v>
      </c>
      <c r="AL49" s="173">
        <f t="shared" si="69"/>
        <v>0.222</v>
      </c>
      <c r="AM49" s="173">
        <f t="shared" si="69"/>
        <v>0</v>
      </c>
      <c r="AN49" s="173">
        <f t="shared" si="69"/>
        <v>0.47</v>
      </c>
      <c r="AO49" s="173">
        <f t="shared" si="69"/>
        <v>0</v>
      </c>
      <c r="AP49" s="173">
        <f t="shared" si="36"/>
        <v>0</v>
      </c>
      <c r="AQ49" s="173">
        <f t="shared" si="78"/>
        <v>0</v>
      </c>
      <c r="AR49" s="173">
        <f t="shared" si="78"/>
        <v>0</v>
      </c>
      <c r="AS49" s="173">
        <f t="shared" si="78"/>
        <v>0</v>
      </c>
      <c r="AT49" s="183">
        <f t="shared" si="78"/>
        <v>0</v>
      </c>
      <c r="AU49" s="173">
        <f t="shared" si="70"/>
        <v>0</v>
      </c>
      <c r="AV49" s="183">
        <f t="shared" si="65"/>
        <v>0</v>
      </c>
      <c r="AW49" s="176">
        <f t="shared" si="71"/>
        <v>0</v>
      </c>
      <c r="AX49" s="176">
        <f t="shared" si="66"/>
        <v>0</v>
      </c>
      <c r="AY49" s="175">
        <f t="shared" si="76"/>
        <v>0.1186</v>
      </c>
      <c r="AZ49" s="176">
        <f t="shared" si="75"/>
        <v>0.06</v>
      </c>
      <c r="BA49" s="177">
        <v>1.004688</v>
      </c>
      <c r="BB49" s="178">
        <v>38.81</v>
      </c>
      <c r="BC49" s="179">
        <f>$BB$9</f>
        <v>38.81</v>
      </c>
      <c r="BD49" s="179"/>
      <c r="BE49" s="180">
        <f t="shared" ref="BE49:BN58" si="80">IF($E49=$E$6,BE$6,BE$7)</f>
        <v>40.240000000000009</v>
      </c>
      <c r="BF49" s="180">
        <f t="shared" si="80"/>
        <v>437.19000000000005</v>
      </c>
      <c r="BG49" s="180">
        <f t="shared" si="80"/>
        <v>994.18999999999994</v>
      </c>
      <c r="BH49" s="173">
        <f t="shared" si="80"/>
        <v>-10.8775</v>
      </c>
      <c r="BI49" s="173">
        <f t="shared" si="80"/>
        <v>1.5653999999999999</v>
      </c>
      <c r="BJ49" s="173">
        <f t="shared" si="80"/>
        <v>-0.98739999999999961</v>
      </c>
      <c r="BK49" s="173">
        <f t="shared" si="80"/>
        <v>-1.4772999999999992</v>
      </c>
      <c r="BL49" s="173">
        <f t="shared" si="80"/>
        <v>-3.9249000000000001</v>
      </c>
      <c r="BM49" s="173">
        <f t="shared" si="80"/>
        <v>4.0038999999999998</v>
      </c>
      <c r="BN49" s="173">
        <f t="shared" si="80"/>
        <v>1.4126999999999998</v>
      </c>
      <c r="BO49" s="173">
        <f t="shared" ref="BO49:BX58" si="81">IF($E49=$E$6,BO$6,BO$7)</f>
        <v>0.44869999999999999</v>
      </c>
      <c r="BP49" s="173">
        <f t="shared" si="81"/>
        <v>-11.125500000000001</v>
      </c>
      <c r="BQ49" s="173">
        <f t="shared" si="81"/>
        <v>1.3173999999999999</v>
      </c>
      <c r="BR49" s="173">
        <f t="shared" si="81"/>
        <v>-1.2353999999999996</v>
      </c>
      <c r="BS49" s="173">
        <f t="shared" si="81"/>
        <v>-1.7252999999999992</v>
      </c>
      <c r="BT49" s="173">
        <f t="shared" si="81"/>
        <v>-4.1728999999999994</v>
      </c>
      <c r="BU49" s="173">
        <f t="shared" si="81"/>
        <v>3.7559</v>
      </c>
      <c r="BV49" s="173">
        <f t="shared" si="81"/>
        <v>1.4126999999999998</v>
      </c>
      <c r="BW49" s="173">
        <f t="shared" si="81"/>
        <v>0.44869999999999999</v>
      </c>
      <c r="BX49" s="173">
        <f t="shared" si="81"/>
        <v>-10.8775</v>
      </c>
      <c r="BY49" s="173">
        <f t="shared" ref="BY49:CM58" si="82">IF($E49=$E$6,BY$6,BY$7)</f>
        <v>1.5653999999999999</v>
      </c>
      <c r="BZ49" s="173">
        <f t="shared" si="82"/>
        <v>-1.2353999999999996</v>
      </c>
      <c r="CA49" s="173">
        <f t="shared" si="82"/>
        <v>-1.7252999999999992</v>
      </c>
      <c r="CB49" s="173">
        <f t="shared" si="82"/>
        <v>-3.9249000000000001</v>
      </c>
      <c r="CC49" s="173">
        <f t="shared" si="82"/>
        <v>4.0038999999999998</v>
      </c>
      <c r="CD49" s="173">
        <f t="shared" si="82"/>
        <v>1.4126999999999998</v>
      </c>
      <c r="CE49" s="173">
        <f t="shared" si="82"/>
        <v>0.44869999999999999</v>
      </c>
      <c r="CF49" s="173">
        <f t="shared" si="82"/>
        <v>-11.125500000000001</v>
      </c>
      <c r="CG49" s="173">
        <f t="shared" si="82"/>
        <v>1.3173999999999999</v>
      </c>
      <c r="CH49" s="173">
        <f t="shared" si="82"/>
        <v>-1.2353999999999996</v>
      </c>
      <c r="CI49" s="173">
        <f t="shared" si="82"/>
        <v>-1.7252999999999992</v>
      </c>
      <c r="CJ49" s="173">
        <f t="shared" si="82"/>
        <v>-4.1728999999999994</v>
      </c>
      <c r="CK49" s="173">
        <f t="shared" si="82"/>
        <v>3.7559</v>
      </c>
      <c r="CL49" s="173">
        <f t="shared" si="82"/>
        <v>1.4126999999999998</v>
      </c>
      <c r="CM49" s="181">
        <f t="shared" si="82"/>
        <v>0.44869999999999999</v>
      </c>
    </row>
    <row r="50" spans="1:91" ht="16.5" x14ac:dyDescent="0.2">
      <c r="A50" s="13">
        <f t="shared" si="18"/>
        <v>43</v>
      </c>
      <c r="B50" s="182" t="s">
        <v>98</v>
      </c>
      <c r="C50" s="168" t="s">
        <v>99</v>
      </c>
      <c r="D50" s="168"/>
      <c r="E50" s="168" t="s">
        <v>29</v>
      </c>
      <c r="F50" s="170" t="s">
        <v>30</v>
      </c>
      <c r="G50" s="171">
        <f t="shared" si="79"/>
        <v>31.97</v>
      </c>
      <c r="H50" s="171">
        <f t="shared" si="79"/>
        <v>233.17</v>
      </c>
      <c r="I50" s="171">
        <f t="shared" si="79"/>
        <v>503.56</v>
      </c>
      <c r="J50" s="171">
        <f t="shared" si="79"/>
        <v>22.68</v>
      </c>
      <c r="K50" s="171">
        <f t="shared" si="79"/>
        <v>164.71</v>
      </c>
      <c r="L50" s="171">
        <f t="shared" si="79"/>
        <v>355.57</v>
      </c>
      <c r="M50" s="171">
        <f t="shared" si="55"/>
        <v>1.79</v>
      </c>
      <c r="N50" s="171">
        <f t="shared" si="32"/>
        <v>0</v>
      </c>
      <c r="O50" s="171">
        <f t="shared" si="33"/>
        <v>0</v>
      </c>
      <c r="P50" s="171">
        <f t="shared" si="34"/>
        <v>0</v>
      </c>
      <c r="Q50" s="172">
        <f t="shared" si="72"/>
        <v>56.44</v>
      </c>
      <c r="R50" s="172">
        <f t="shared" si="73"/>
        <v>399.67</v>
      </c>
      <c r="S50" s="172">
        <f t="shared" si="74"/>
        <v>860.92</v>
      </c>
      <c r="T50" s="173">
        <f t="shared" si="56"/>
        <v>0</v>
      </c>
      <c r="U50" s="173">
        <f t="shared" si="57"/>
        <v>5.8571</v>
      </c>
      <c r="V50" s="173">
        <f t="shared" si="58"/>
        <v>5.3608000000000002</v>
      </c>
      <c r="W50" s="173">
        <f t="shared" si="59"/>
        <v>5.3834</v>
      </c>
      <c r="X50" s="173">
        <f t="shared" si="60"/>
        <v>4.0225</v>
      </c>
      <c r="Y50" s="173">
        <f t="shared" si="61"/>
        <v>2.0375999999999999</v>
      </c>
      <c r="Z50" s="173">
        <f t="shared" si="62"/>
        <v>1</v>
      </c>
      <c r="AA50" s="173">
        <f t="shared" si="63"/>
        <v>0.2782</v>
      </c>
      <c r="AB50" s="174">
        <f t="shared" si="67"/>
        <v>3.39E-2</v>
      </c>
      <c r="AC50" s="174">
        <f t="shared" si="68"/>
        <v>1.7100000000000001E-2</v>
      </c>
      <c r="AD50" s="172">
        <f t="shared" si="64"/>
        <v>-26.13</v>
      </c>
      <c r="AE50" s="173">
        <f t="shared" si="77"/>
        <v>-11.5</v>
      </c>
      <c r="AF50" s="173">
        <f t="shared" si="77"/>
        <v>-6.88</v>
      </c>
      <c r="AG50" s="173">
        <f t="shared" si="77"/>
        <v>-8.77</v>
      </c>
      <c r="AH50" s="173">
        <f t="shared" si="77"/>
        <v>-9.2899999999999991</v>
      </c>
      <c r="AI50" s="173">
        <f t="shared" si="77"/>
        <v>-9.92</v>
      </c>
      <c r="AJ50" s="173">
        <f t="shared" si="77"/>
        <v>0.66</v>
      </c>
      <c r="AK50" s="173">
        <f t="shared" si="77"/>
        <v>0</v>
      </c>
      <c r="AL50" s="173">
        <f t="shared" si="69"/>
        <v>0.222</v>
      </c>
      <c r="AM50" s="173">
        <f t="shared" si="69"/>
        <v>0</v>
      </c>
      <c r="AN50" s="173">
        <f t="shared" si="69"/>
        <v>0.47</v>
      </c>
      <c r="AO50" s="173">
        <f t="shared" si="69"/>
        <v>0</v>
      </c>
      <c r="AP50" s="173">
        <f t="shared" si="36"/>
        <v>0</v>
      </c>
      <c r="AQ50" s="173">
        <f t="shared" si="78"/>
        <v>0</v>
      </c>
      <c r="AR50" s="173">
        <f t="shared" si="78"/>
        <v>0</v>
      </c>
      <c r="AS50" s="173">
        <f t="shared" si="78"/>
        <v>0</v>
      </c>
      <c r="AT50" s="183">
        <f t="shared" si="78"/>
        <v>0</v>
      </c>
      <c r="AU50" s="173">
        <f t="shared" si="70"/>
        <v>0</v>
      </c>
      <c r="AV50" s="183">
        <f t="shared" si="65"/>
        <v>0</v>
      </c>
      <c r="AW50" s="176">
        <f t="shared" si="71"/>
        <v>0</v>
      </c>
      <c r="AX50" s="176">
        <f t="shared" si="66"/>
        <v>0</v>
      </c>
      <c r="AY50" s="175">
        <f t="shared" si="76"/>
        <v>0.1186</v>
      </c>
      <c r="AZ50" s="176">
        <f t="shared" si="75"/>
        <v>0.06</v>
      </c>
      <c r="BA50" s="177">
        <v>1.0071300000000001</v>
      </c>
      <c r="BB50" s="178">
        <v>38.75</v>
      </c>
      <c r="BC50" s="179">
        <v>38.863999999999997</v>
      </c>
      <c r="BD50" s="179"/>
      <c r="BE50" s="180">
        <f t="shared" si="80"/>
        <v>30.31</v>
      </c>
      <c r="BF50" s="180">
        <f t="shared" si="80"/>
        <v>373.54</v>
      </c>
      <c r="BG50" s="180">
        <f t="shared" si="80"/>
        <v>834.79</v>
      </c>
      <c r="BH50" s="173">
        <f t="shared" si="80"/>
        <v>-10.8775</v>
      </c>
      <c r="BI50" s="173">
        <f t="shared" si="80"/>
        <v>-0.40039999999999992</v>
      </c>
      <c r="BJ50" s="173">
        <f t="shared" si="80"/>
        <v>-2.7866999999999997</v>
      </c>
      <c r="BK50" s="173">
        <f t="shared" si="80"/>
        <v>-3.2840999999999996</v>
      </c>
      <c r="BL50" s="173">
        <f t="shared" si="80"/>
        <v>-5.2750000000000004</v>
      </c>
      <c r="BM50" s="173">
        <f t="shared" si="80"/>
        <v>3.3201000000000001</v>
      </c>
      <c r="BN50" s="173">
        <f t="shared" si="80"/>
        <v>1.0770999999999999</v>
      </c>
      <c r="BO50" s="173">
        <f t="shared" si="81"/>
        <v>0.3553</v>
      </c>
      <c r="BP50" s="173">
        <f t="shared" si="81"/>
        <v>-11.125500000000001</v>
      </c>
      <c r="BQ50" s="173">
        <f t="shared" si="81"/>
        <v>-0.64839999999999987</v>
      </c>
      <c r="BR50" s="173">
        <f t="shared" si="81"/>
        <v>-3.0346999999999995</v>
      </c>
      <c r="BS50" s="173">
        <f t="shared" si="81"/>
        <v>-3.5320999999999994</v>
      </c>
      <c r="BT50" s="173">
        <f t="shared" si="81"/>
        <v>-5.5229999999999997</v>
      </c>
      <c r="BU50" s="173">
        <f t="shared" si="81"/>
        <v>3.0720999999999998</v>
      </c>
      <c r="BV50" s="173">
        <f t="shared" si="81"/>
        <v>1.0770999999999999</v>
      </c>
      <c r="BW50" s="173">
        <f t="shared" si="81"/>
        <v>0.3553</v>
      </c>
      <c r="BX50" s="173">
        <f t="shared" si="81"/>
        <v>-10.8775</v>
      </c>
      <c r="BY50" s="173">
        <f t="shared" si="82"/>
        <v>-0.40039999999999992</v>
      </c>
      <c r="BZ50" s="173">
        <f t="shared" si="82"/>
        <v>-3.0346999999999995</v>
      </c>
      <c r="CA50" s="173">
        <f t="shared" si="82"/>
        <v>-3.5320999999999994</v>
      </c>
      <c r="CB50" s="173">
        <f t="shared" si="82"/>
        <v>-5.2750000000000004</v>
      </c>
      <c r="CC50" s="173">
        <f t="shared" si="82"/>
        <v>3.3201000000000001</v>
      </c>
      <c r="CD50" s="173">
        <f t="shared" si="82"/>
        <v>1.0770999999999999</v>
      </c>
      <c r="CE50" s="173">
        <f t="shared" si="82"/>
        <v>0.3553</v>
      </c>
      <c r="CF50" s="173">
        <f t="shared" si="82"/>
        <v>-11.125500000000001</v>
      </c>
      <c r="CG50" s="173">
        <f t="shared" si="82"/>
        <v>-0.64839999999999987</v>
      </c>
      <c r="CH50" s="173">
        <f t="shared" si="82"/>
        <v>-3.0346999999999995</v>
      </c>
      <c r="CI50" s="173">
        <f t="shared" si="82"/>
        <v>-3.5320999999999994</v>
      </c>
      <c r="CJ50" s="173">
        <f t="shared" si="82"/>
        <v>-5.5229999999999997</v>
      </c>
      <c r="CK50" s="173">
        <f t="shared" si="82"/>
        <v>3.0720999999999998</v>
      </c>
      <c r="CL50" s="173">
        <f t="shared" si="82"/>
        <v>1.0770999999999999</v>
      </c>
      <c r="CM50" s="181">
        <f t="shared" si="82"/>
        <v>0.3553</v>
      </c>
    </row>
    <row r="51" spans="1:91" x14ac:dyDescent="0.2">
      <c r="A51" s="13">
        <f t="shared" si="18"/>
        <v>44</v>
      </c>
      <c r="B51" s="182" t="s">
        <v>100</v>
      </c>
      <c r="C51" s="168" t="s">
        <v>101</v>
      </c>
      <c r="D51" s="168"/>
      <c r="E51" s="168" t="s">
        <v>29</v>
      </c>
      <c r="F51" s="170" t="s">
        <v>30</v>
      </c>
      <c r="G51" s="171">
        <f t="shared" si="79"/>
        <v>31.97</v>
      </c>
      <c r="H51" s="171">
        <f t="shared" si="79"/>
        <v>233.17</v>
      </c>
      <c r="I51" s="171">
        <f t="shared" si="79"/>
        <v>503.56</v>
      </c>
      <c r="J51" s="171">
        <f t="shared" si="79"/>
        <v>22.68</v>
      </c>
      <c r="K51" s="171">
        <f t="shared" si="79"/>
        <v>164.71</v>
      </c>
      <c r="L51" s="171">
        <f t="shared" si="79"/>
        <v>355.57</v>
      </c>
      <c r="M51" s="171">
        <f t="shared" si="55"/>
        <v>1.79</v>
      </c>
      <c r="N51" s="171">
        <f t="shared" si="32"/>
        <v>0</v>
      </c>
      <c r="O51" s="171">
        <f t="shared" si="33"/>
        <v>0</v>
      </c>
      <c r="P51" s="171">
        <f t="shared" si="34"/>
        <v>0</v>
      </c>
      <c r="Q51" s="172">
        <f t="shared" si="72"/>
        <v>56.44</v>
      </c>
      <c r="R51" s="172">
        <f t="shared" si="73"/>
        <v>399.67</v>
      </c>
      <c r="S51" s="172">
        <f t="shared" si="74"/>
        <v>860.92</v>
      </c>
      <c r="T51" s="173">
        <f t="shared" si="56"/>
        <v>0</v>
      </c>
      <c r="U51" s="173">
        <f t="shared" si="57"/>
        <v>5.8571</v>
      </c>
      <c r="V51" s="173">
        <f t="shared" si="58"/>
        <v>5.3608000000000002</v>
      </c>
      <c r="W51" s="173">
        <f t="shared" si="59"/>
        <v>5.3834</v>
      </c>
      <c r="X51" s="173">
        <f t="shared" si="60"/>
        <v>4.0225</v>
      </c>
      <c r="Y51" s="173">
        <f t="shared" si="61"/>
        <v>2.0375999999999999</v>
      </c>
      <c r="Z51" s="173">
        <f t="shared" si="62"/>
        <v>1</v>
      </c>
      <c r="AA51" s="173">
        <f t="shared" si="63"/>
        <v>0.2782</v>
      </c>
      <c r="AB51" s="174">
        <f t="shared" si="67"/>
        <v>3.39E-2</v>
      </c>
      <c r="AC51" s="174">
        <f t="shared" si="68"/>
        <v>1.7100000000000001E-2</v>
      </c>
      <c r="AD51" s="172">
        <f t="shared" si="64"/>
        <v>-26.13</v>
      </c>
      <c r="AE51" s="173">
        <f t="shared" si="77"/>
        <v>-11.5</v>
      </c>
      <c r="AF51" s="173">
        <f t="shared" si="77"/>
        <v>-6.88</v>
      </c>
      <c r="AG51" s="173">
        <f t="shared" si="77"/>
        <v>-8.77</v>
      </c>
      <c r="AH51" s="173">
        <f t="shared" si="77"/>
        <v>-9.2899999999999991</v>
      </c>
      <c r="AI51" s="173">
        <f t="shared" si="77"/>
        <v>-9.92</v>
      </c>
      <c r="AJ51" s="173">
        <f t="shared" si="77"/>
        <v>0.66</v>
      </c>
      <c r="AK51" s="173">
        <f t="shared" si="77"/>
        <v>0</v>
      </c>
      <c r="AL51" s="173">
        <f t="shared" si="69"/>
        <v>0.222</v>
      </c>
      <c r="AM51" s="173">
        <f t="shared" si="69"/>
        <v>0</v>
      </c>
      <c r="AN51" s="173">
        <f t="shared" si="69"/>
        <v>0.47</v>
      </c>
      <c r="AO51" s="173">
        <f t="shared" si="69"/>
        <v>0</v>
      </c>
      <c r="AP51" s="173">
        <f t="shared" si="36"/>
        <v>0</v>
      </c>
      <c r="AQ51" s="173">
        <f t="shared" si="78"/>
        <v>0</v>
      </c>
      <c r="AR51" s="173">
        <f t="shared" si="78"/>
        <v>0</v>
      </c>
      <c r="AS51" s="173">
        <f t="shared" si="78"/>
        <v>0</v>
      </c>
      <c r="AT51" s="183">
        <f t="shared" si="78"/>
        <v>0</v>
      </c>
      <c r="AU51" s="173">
        <f t="shared" si="70"/>
        <v>0</v>
      </c>
      <c r="AV51" s="183">
        <f t="shared" si="65"/>
        <v>0</v>
      </c>
      <c r="AW51" s="176">
        <f t="shared" si="71"/>
        <v>0</v>
      </c>
      <c r="AX51" s="176">
        <f t="shared" si="66"/>
        <v>0</v>
      </c>
      <c r="AY51" s="175">
        <f t="shared" si="76"/>
        <v>0.1186</v>
      </c>
      <c r="AZ51" s="176">
        <f t="shared" si="75"/>
        <v>0.06</v>
      </c>
      <c r="BA51" s="177">
        <v>1.035825</v>
      </c>
      <c r="BB51" s="178">
        <v>38.89</v>
      </c>
      <c r="BC51" s="179">
        <v>38.901000000000003</v>
      </c>
      <c r="BD51" s="179"/>
      <c r="BE51" s="180">
        <f t="shared" si="80"/>
        <v>30.31</v>
      </c>
      <c r="BF51" s="180">
        <f t="shared" si="80"/>
        <v>373.54</v>
      </c>
      <c r="BG51" s="180">
        <f t="shared" si="80"/>
        <v>834.79</v>
      </c>
      <c r="BH51" s="173">
        <f t="shared" si="80"/>
        <v>-10.8775</v>
      </c>
      <c r="BI51" s="173">
        <f t="shared" si="80"/>
        <v>-0.40039999999999992</v>
      </c>
      <c r="BJ51" s="173">
        <f t="shared" si="80"/>
        <v>-2.7866999999999997</v>
      </c>
      <c r="BK51" s="173">
        <f t="shared" si="80"/>
        <v>-3.2840999999999996</v>
      </c>
      <c r="BL51" s="173">
        <f t="shared" si="80"/>
        <v>-5.2750000000000004</v>
      </c>
      <c r="BM51" s="173">
        <f t="shared" si="80"/>
        <v>3.3201000000000001</v>
      </c>
      <c r="BN51" s="173">
        <f t="shared" si="80"/>
        <v>1.0770999999999999</v>
      </c>
      <c r="BO51" s="173">
        <f t="shared" si="81"/>
        <v>0.3553</v>
      </c>
      <c r="BP51" s="173">
        <f t="shared" si="81"/>
        <v>-11.125500000000001</v>
      </c>
      <c r="BQ51" s="173">
        <f t="shared" si="81"/>
        <v>-0.64839999999999987</v>
      </c>
      <c r="BR51" s="173">
        <f t="shared" si="81"/>
        <v>-3.0346999999999995</v>
      </c>
      <c r="BS51" s="173">
        <f t="shared" si="81"/>
        <v>-3.5320999999999994</v>
      </c>
      <c r="BT51" s="173">
        <f t="shared" si="81"/>
        <v>-5.5229999999999997</v>
      </c>
      <c r="BU51" s="173">
        <f t="shared" si="81"/>
        <v>3.0720999999999998</v>
      </c>
      <c r="BV51" s="173">
        <f t="shared" si="81"/>
        <v>1.0770999999999999</v>
      </c>
      <c r="BW51" s="173">
        <f t="shared" si="81"/>
        <v>0.3553</v>
      </c>
      <c r="BX51" s="173">
        <f t="shared" si="81"/>
        <v>-10.8775</v>
      </c>
      <c r="BY51" s="173">
        <f t="shared" si="82"/>
        <v>-0.40039999999999992</v>
      </c>
      <c r="BZ51" s="173">
        <f t="shared" si="82"/>
        <v>-3.0346999999999995</v>
      </c>
      <c r="CA51" s="173">
        <f t="shared" si="82"/>
        <v>-3.5320999999999994</v>
      </c>
      <c r="CB51" s="173">
        <f t="shared" si="82"/>
        <v>-5.2750000000000004</v>
      </c>
      <c r="CC51" s="173">
        <f t="shared" si="82"/>
        <v>3.3201000000000001</v>
      </c>
      <c r="CD51" s="173">
        <f t="shared" si="82"/>
        <v>1.0770999999999999</v>
      </c>
      <c r="CE51" s="173">
        <f t="shared" si="82"/>
        <v>0.3553</v>
      </c>
      <c r="CF51" s="173">
        <f t="shared" si="82"/>
        <v>-11.125500000000001</v>
      </c>
      <c r="CG51" s="173">
        <f t="shared" si="82"/>
        <v>-0.64839999999999987</v>
      </c>
      <c r="CH51" s="173">
        <f t="shared" si="82"/>
        <v>-3.0346999999999995</v>
      </c>
      <c r="CI51" s="173">
        <f t="shared" si="82"/>
        <v>-3.5320999999999994</v>
      </c>
      <c r="CJ51" s="173">
        <f t="shared" si="82"/>
        <v>-5.5229999999999997</v>
      </c>
      <c r="CK51" s="173">
        <f t="shared" si="82"/>
        <v>3.0720999999999998</v>
      </c>
      <c r="CL51" s="173">
        <f t="shared" si="82"/>
        <v>1.0770999999999999</v>
      </c>
      <c r="CM51" s="181">
        <f t="shared" si="82"/>
        <v>0.3553</v>
      </c>
    </row>
    <row r="52" spans="1:91" x14ac:dyDescent="0.2">
      <c r="A52" s="13">
        <f t="shared" si="18"/>
        <v>45</v>
      </c>
      <c r="B52" s="182" t="s">
        <v>102</v>
      </c>
      <c r="C52" s="168" t="s">
        <v>103</v>
      </c>
      <c r="D52" s="168"/>
      <c r="E52" s="168" t="s">
        <v>29</v>
      </c>
      <c r="F52" s="170" t="s">
        <v>30</v>
      </c>
      <c r="G52" s="171">
        <f t="shared" si="79"/>
        <v>31.97</v>
      </c>
      <c r="H52" s="171">
        <f t="shared" si="79"/>
        <v>233.17</v>
      </c>
      <c r="I52" s="171">
        <f t="shared" si="79"/>
        <v>503.56</v>
      </c>
      <c r="J52" s="171">
        <f t="shared" si="79"/>
        <v>22.68</v>
      </c>
      <c r="K52" s="171">
        <f t="shared" si="79"/>
        <v>164.71</v>
      </c>
      <c r="L52" s="171">
        <f t="shared" si="79"/>
        <v>355.57</v>
      </c>
      <c r="M52" s="171">
        <f t="shared" si="55"/>
        <v>1.79</v>
      </c>
      <c r="N52" s="171">
        <f t="shared" si="32"/>
        <v>0</v>
      </c>
      <c r="O52" s="171">
        <f t="shared" si="33"/>
        <v>0</v>
      </c>
      <c r="P52" s="171">
        <f t="shared" si="34"/>
        <v>0</v>
      </c>
      <c r="Q52" s="172">
        <f t="shared" si="72"/>
        <v>56.44</v>
      </c>
      <c r="R52" s="172">
        <f t="shared" si="73"/>
        <v>399.67</v>
      </c>
      <c r="S52" s="172">
        <f t="shared" si="74"/>
        <v>860.92</v>
      </c>
      <c r="T52" s="173">
        <f t="shared" si="56"/>
        <v>0</v>
      </c>
      <c r="U52" s="173">
        <f t="shared" si="57"/>
        <v>5.8571</v>
      </c>
      <c r="V52" s="173">
        <f t="shared" si="58"/>
        <v>5.3608000000000002</v>
      </c>
      <c r="W52" s="173">
        <f t="shared" si="59"/>
        <v>5.3834</v>
      </c>
      <c r="X52" s="173">
        <f t="shared" si="60"/>
        <v>4.0225</v>
      </c>
      <c r="Y52" s="173">
        <f t="shared" si="61"/>
        <v>2.0375999999999999</v>
      </c>
      <c r="Z52" s="173">
        <f t="shared" si="62"/>
        <v>1</v>
      </c>
      <c r="AA52" s="173">
        <f t="shared" si="63"/>
        <v>0.2782</v>
      </c>
      <c r="AB52" s="174">
        <f t="shared" si="67"/>
        <v>3.39E-2</v>
      </c>
      <c r="AC52" s="174">
        <f t="shared" si="68"/>
        <v>1.7100000000000001E-2</v>
      </c>
      <c r="AD52" s="172">
        <f t="shared" si="64"/>
        <v>-26.13</v>
      </c>
      <c r="AE52" s="173">
        <f t="shared" si="77"/>
        <v>-11.5</v>
      </c>
      <c r="AF52" s="173">
        <f t="shared" si="77"/>
        <v>-6.88</v>
      </c>
      <c r="AG52" s="173">
        <f t="shared" si="77"/>
        <v>-8.77</v>
      </c>
      <c r="AH52" s="173">
        <f t="shared" si="77"/>
        <v>-9.2899999999999991</v>
      </c>
      <c r="AI52" s="173">
        <f t="shared" si="77"/>
        <v>-9.92</v>
      </c>
      <c r="AJ52" s="173">
        <f t="shared" si="77"/>
        <v>0.66</v>
      </c>
      <c r="AK52" s="173">
        <f t="shared" si="77"/>
        <v>0</v>
      </c>
      <c r="AL52" s="173">
        <f t="shared" si="69"/>
        <v>0.222</v>
      </c>
      <c r="AM52" s="173">
        <f t="shared" si="69"/>
        <v>0</v>
      </c>
      <c r="AN52" s="173">
        <f t="shared" si="69"/>
        <v>0.47</v>
      </c>
      <c r="AO52" s="173">
        <f t="shared" si="69"/>
        <v>0</v>
      </c>
      <c r="AP52" s="173">
        <f t="shared" si="36"/>
        <v>0</v>
      </c>
      <c r="AQ52" s="173">
        <f t="shared" si="78"/>
        <v>0</v>
      </c>
      <c r="AR52" s="173">
        <f t="shared" si="78"/>
        <v>0</v>
      </c>
      <c r="AS52" s="173">
        <f t="shared" si="78"/>
        <v>0</v>
      </c>
      <c r="AT52" s="183">
        <f t="shared" si="78"/>
        <v>0</v>
      </c>
      <c r="AU52" s="173">
        <f t="shared" si="70"/>
        <v>0</v>
      </c>
      <c r="AV52" s="183">
        <f t="shared" si="65"/>
        <v>0</v>
      </c>
      <c r="AW52" s="176">
        <f t="shared" si="71"/>
        <v>0</v>
      </c>
      <c r="AX52" s="176">
        <f t="shared" si="66"/>
        <v>0</v>
      </c>
      <c r="AY52" s="175">
        <f t="shared" si="76"/>
        <v>0.1186</v>
      </c>
      <c r="AZ52" s="176">
        <f t="shared" si="75"/>
        <v>0.06</v>
      </c>
      <c r="BA52" s="177">
        <v>1.039004</v>
      </c>
      <c r="BB52" s="178">
        <v>38.090000000000003</v>
      </c>
      <c r="BC52" s="179">
        <v>38.869999999999997</v>
      </c>
      <c r="BD52" s="179"/>
      <c r="BE52" s="180">
        <f t="shared" si="80"/>
        <v>30.31</v>
      </c>
      <c r="BF52" s="180">
        <f t="shared" si="80"/>
        <v>373.54</v>
      </c>
      <c r="BG52" s="180">
        <f t="shared" si="80"/>
        <v>834.79</v>
      </c>
      <c r="BH52" s="173">
        <f t="shared" si="80"/>
        <v>-10.8775</v>
      </c>
      <c r="BI52" s="173">
        <f t="shared" si="80"/>
        <v>-0.40039999999999992</v>
      </c>
      <c r="BJ52" s="173">
        <f t="shared" si="80"/>
        <v>-2.7866999999999997</v>
      </c>
      <c r="BK52" s="173">
        <f t="shared" si="80"/>
        <v>-3.2840999999999996</v>
      </c>
      <c r="BL52" s="173">
        <f t="shared" si="80"/>
        <v>-5.2750000000000004</v>
      </c>
      <c r="BM52" s="173">
        <f t="shared" si="80"/>
        <v>3.3201000000000001</v>
      </c>
      <c r="BN52" s="173">
        <f t="shared" si="80"/>
        <v>1.0770999999999999</v>
      </c>
      <c r="BO52" s="173">
        <f t="shared" si="81"/>
        <v>0.3553</v>
      </c>
      <c r="BP52" s="173">
        <f t="shared" si="81"/>
        <v>-11.125500000000001</v>
      </c>
      <c r="BQ52" s="173">
        <f t="shared" si="81"/>
        <v>-0.64839999999999987</v>
      </c>
      <c r="BR52" s="173">
        <f t="shared" si="81"/>
        <v>-3.0346999999999995</v>
      </c>
      <c r="BS52" s="173">
        <f t="shared" si="81"/>
        <v>-3.5320999999999994</v>
      </c>
      <c r="BT52" s="173">
        <f t="shared" si="81"/>
        <v>-5.5229999999999997</v>
      </c>
      <c r="BU52" s="173">
        <f t="shared" si="81"/>
        <v>3.0720999999999998</v>
      </c>
      <c r="BV52" s="173">
        <f t="shared" si="81"/>
        <v>1.0770999999999999</v>
      </c>
      <c r="BW52" s="173">
        <f t="shared" si="81"/>
        <v>0.3553</v>
      </c>
      <c r="BX52" s="173">
        <f t="shared" si="81"/>
        <v>-10.8775</v>
      </c>
      <c r="BY52" s="173">
        <f t="shared" si="82"/>
        <v>-0.40039999999999992</v>
      </c>
      <c r="BZ52" s="173">
        <f t="shared" si="82"/>
        <v>-3.0346999999999995</v>
      </c>
      <c r="CA52" s="173">
        <f t="shared" si="82"/>
        <v>-3.5320999999999994</v>
      </c>
      <c r="CB52" s="173">
        <f t="shared" si="82"/>
        <v>-5.2750000000000004</v>
      </c>
      <c r="CC52" s="173">
        <f t="shared" si="82"/>
        <v>3.3201000000000001</v>
      </c>
      <c r="CD52" s="173">
        <f t="shared" si="82"/>
        <v>1.0770999999999999</v>
      </c>
      <c r="CE52" s="173">
        <f t="shared" si="82"/>
        <v>0.3553</v>
      </c>
      <c r="CF52" s="173">
        <f t="shared" si="82"/>
        <v>-11.125500000000001</v>
      </c>
      <c r="CG52" s="173">
        <f t="shared" si="82"/>
        <v>-0.64839999999999987</v>
      </c>
      <c r="CH52" s="173">
        <f t="shared" si="82"/>
        <v>-3.0346999999999995</v>
      </c>
      <c r="CI52" s="173">
        <f t="shared" si="82"/>
        <v>-3.5320999999999994</v>
      </c>
      <c r="CJ52" s="173">
        <f t="shared" si="82"/>
        <v>-5.5229999999999997</v>
      </c>
      <c r="CK52" s="173">
        <f t="shared" si="82"/>
        <v>3.0720999999999998</v>
      </c>
      <c r="CL52" s="173">
        <f t="shared" si="82"/>
        <v>1.0770999999999999</v>
      </c>
      <c r="CM52" s="181">
        <f t="shared" si="82"/>
        <v>0.3553</v>
      </c>
    </row>
    <row r="53" spans="1:91" x14ac:dyDescent="0.2">
      <c r="A53" s="13">
        <f t="shared" si="18"/>
        <v>46</v>
      </c>
      <c r="B53" s="182" t="s">
        <v>104</v>
      </c>
      <c r="C53" s="168" t="s">
        <v>105</v>
      </c>
      <c r="D53" s="168"/>
      <c r="E53" s="168" t="s">
        <v>29</v>
      </c>
      <c r="F53" s="170" t="s">
        <v>30</v>
      </c>
      <c r="G53" s="171">
        <f t="shared" si="79"/>
        <v>31.97</v>
      </c>
      <c r="H53" s="171">
        <f t="shared" si="79"/>
        <v>233.17</v>
      </c>
      <c r="I53" s="171">
        <f t="shared" si="79"/>
        <v>503.56</v>
      </c>
      <c r="J53" s="171">
        <f t="shared" si="79"/>
        <v>22.68</v>
      </c>
      <c r="K53" s="171">
        <f t="shared" si="79"/>
        <v>164.71</v>
      </c>
      <c r="L53" s="171">
        <f t="shared" si="79"/>
        <v>355.57</v>
      </c>
      <c r="M53" s="171">
        <f t="shared" si="55"/>
        <v>1.79</v>
      </c>
      <c r="N53" s="171">
        <f t="shared" si="32"/>
        <v>0</v>
      </c>
      <c r="O53" s="171">
        <f t="shared" si="33"/>
        <v>0</v>
      </c>
      <c r="P53" s="171">
        <f t="shared" si="34"/>
        <v>0</v>
      </c>
      <c r="Q53" s="172">
        <f t="shared" si="72"/>
        <v>56.44</v>
      </c>
      <c r="R53" s="172">
        <f t="shared" si="73"/>
        <v>399.67</v>
      </c>
      <c r="S53" s="172">
        <f t="shared" si="74"/>
        <v>860.92</v>
      </c>
      <c r="T53" s="173">
        <f t="shared" si="56"/>
        <v>0</v>
      </c>
      <c r="U53" s="173">
        <f t="shared" si="57"/>
        <v>5.8571</v>
      </c>
      <c r="V53" s="173">
        <f t="shared" si="58"/>
        <v>5.3608000000000002</v>
      </c>
      <c r="W53" s="173">
        <f t="shared" si="59"/>
        <v>5.3834</v>
      </c>
      <c r="X53" s="173">
        <f t="shared" si="60"/>
        <v>4.0225</v>
      </c>
      <c r="Y53" s="173">
        <f t="shared" si="61"/>
        <v>2.0375999999999999</v>
      </c>
      <c r="Z53" s="173">
        <f t="shared" si="62"/>
        <v>1</v>
      </c>
      <c r="AA53" s="173">
        <f t="shared" si="63"/>
        <v>0.2782</v>
      </c>
      <c r="AB53" s="174">
        <f t="shared" si="67"/>
        <v>3.39E-2</v>
      </c>
      <c r="AC53" s="174">
        <f t="shared" si="68"/>
        <v>1.7100000000000001E-2</v>
      </c>
      <c r="AD53" s="172">
        <f t="shared" si="64"/>
        <v>-26.13</v>
      </c>
      <c r="AE53" s="173">
        <f t="shared" si="77"/>
        <v>-11.5</v>
      </c>
      <c r="AF53" s="173">
        <f t="shared" si="77"/>
        <v>-6.88</v>
      </c>
      <c r="AG53" s="173">
        <f t="shared" si="77"/>
        <v>-8.77</v>
      </c>
      <c r="AH53" s="173">
        <f t="shared" si="77"/>
        <v>-9.2899999999999991</v>
      </c>
      <c r="AI53" s="173">
        <f t="shared" si="77"/>
        <v>-9.92</v>
      </c>
      <c r="AJ53" s="173">
        <f t="shared" si="77"/>
        <v>0.66</v>
      </c>
      <c r="AK53" s="173">
        <f t="shared" si="77"/>
        <v>0</v>
      </c>
      <c r="AL53" s="173">
        <f t="shared" si="69"/>
        <v>0.222</v>
      </c>
      <c r="AM53" s="173">
        <f t="shared" si="69"/>
        <v>0</v>
      </c>
      <c r="AN53" s="173">
        <f t="shared" si="69"/>
        <v>0.47</v>
      </c>
      <c r="AO53" s="173">
        <f t="shared" si="69"/>
        <v>0</v>
      </c>
      <c r="AP53" s="173">
        <f t="shared" si="36"/>
        <v>0</v>
      </c>
      <c r="AQ53" s="173">
        <f t="shared" si="78"/>
        <v>0</v>
      </c>
      <c r="AR53" s="173">
        <f t="shared" si="78"/>
        <v>0</v>
      </c>
      <c r="AS53" s="173">
        <f t="shared" si="78"/>
        <v>0</v>
      </c>
      <c r="AT53" s="183">
        <f t="shared" si="78"/>
        <v>0</v>
      </c>
      <c r="AU53" s="173">
        <f t="shared" si="70"/>
        <v>0</v>
      </c>
      <c r="AV53" s="183">
        <f t="shared" si="65"/>
        <v>0</v>
      </c>
      <c r="AW53" s="176">
        <f t="shared" si="71"/>
        <v>0</v>
      </c>
      <c r="AX53" s="176">
        <f t="shared" si="66"/>
        <v>0</v>
      </c>
      <c r="AY53" s="175">
        <f t="shared" si="76"/>
        <v>0.1186</v>
      </c>
      <c r="AZ53" s="176">
        <f t="shared" si="75"/>
        <v>0.06</v>
      </c>
      <c r="BA53" s="177">
        <v>1.0203340000000001</v>
      </c>
      <c r="BB53" s="178">
        <v>38.86</v>
      </c>
      <c r="BC53" s="179">
        <v>39.192999999999998</v>
      </c>
      <c r="BD53" s="179"/>
      <c r="BE53" s="180">
        <f t="shared" si="80"/>
        <v>30.31</v>
      </c>
      <c r="BF53" s="180">
        <f t="shared" si="80"/>
        <v>373.54</v>
      </c>
      <c r="BG53" s="180">
        <f t="shared" si="80"/>
        <v>834.79</v>
      </c>
      <c r="BH53" s="173">
        <f t="shared" si="80"/>
        <v>-10.8775</v>
      </c>
      <c r="BI53" s="173">
        <f t="shared" si="80"/>
        <v>-0.40039999999999992</v>
      </c>
      <c r="BJ53" s="173">
        <f t="shared" si="80"/>
        <v>-2.7866999999999997</v>
      </c>
      <c r="BK53" s="173">
        <f t="shared" si="80"/>
        <v>-3.2840999999999996</v>
      </c>
      <c r="BL53" s="173">
        <f t="shared" si="80"/>
        <v>-5.2750000000000004</v>
      </c>
      <c r="BM53" s="173">
        <f t="shared" si="80"/>
        <v>3.3201000000000001</v>
      </c>
      <c r="BN53" s="173">
        <f t="shared" si="80"/>
        <v>1.0770999999999999</v>
      </c>
      <c r="BO53" s="173">
        <f t="shared" si="81"/>
        <v>0.3553</v>
      </c>
      <c r="BP53" s="173">
        <f t="shared" si="81"/>
        <v>-11.125500000000001</v>
      </c>
      <c r="BQ53" s="173">
        <f t="shared" si="81"/>
        <v>-0.64839999999999987</v>
      </c>
      <c r="BR53" s="173">
        <f t="shared" si="81"/>
        <v>-3.0346999999999995</v>
      </c>
      <c r="BS53" s="173">
        <f t="shared" si="81"/>
        <v>-3.5320999999999994</v>
      </c>
      <c r="BT53" s="173">
        <f t="shared" si="81"/>
        <v>-5.5229999999999997</v>
      </c>
      <c r="BU53" s="173">
        <f t="shared" si="81"/>
        <v>3.0720999999999998</v>
      </c>
      <c r="BV53" s="173">
        <f t="shared" si="81"/>
        <v>1.0770999999999999</v>
      </c>
      <c r="BW53" s="173">
        <f t="shared" si="81"/>
        <v>0.3553</v>
      </c>
      <c r="BX53" s="173">
        <f t="shared" si="81"/>
        <v>-10.8775</v>
      </c>
      <c r="BY53" s="173">
        <f t="shared" si="82"/>
        <v>-0.40039999999999992</v>
      </c>
      <c r="BZ53" s="173">
        <f t="shared" si="82"/>
        <v>-3.0346999999999995</v>
      </c>
      <c r="CA53" s="173">
        <f t="shared" si="82"/>
        <v>-3.5320999999999994</v>
      </c>
      <c r="CB53" s="173">
        <f t="shared" si="82"/>
        <v>-5.2750000000000004</v>
      </c>
      <c r="CC53" s="173">
        <f t="shared" si="82"/>
        <v>3.3201000000000001</v>
      </c>
      <c r="CD53" s="173">
        <f t="shared" si="82"/>
        <v>1.0770999999999999</v>
      </c>
      <c r="CE53" s="173">
        <f t="shared" si="82"/>
        <v>0.3553</v>
      </c>
      <c r="CF53" s="173">
        <f t="shared" si="82"/>
        <v>-11.125500000000001</v>
      </c>
      <c r="CG53" s="173">
        <f t="shared" si="82"/>
        <v>-0.64839999999999987</v>
      </c>
      <c r="CH53" s="173">
        <f t="shared" si="82"/>
        <v>-3.0346999999999995</v>
      </c>
      <c r="CI53" s="173">
        <f t="shared" si="82"/>
        <v>-3.5320999999999994</v>
      </c>
      <c r="CJ53" s="173">
        <f t="shared" si="82"/>
        <v>-5.5229999999999997</v>
      </c>
      <c r="CK53" s="173">
        <f t="shared" si="82"/>
        <v>3.0720999999999998</v>
      </c>
      <c r="CL53" s="173">
        <f t="shared" si="82"/>
        <v>1.0770999999999999</v>
      </c>
      <c r="CM53" s="181">
        <f t="shared" si="82"/>
        <v>0.3553</v>
      </c>
    </row>
    <row r="54" spans="1:91" x14ac:dyDescent="0.2">
      <c r="A54" s="13">
        <f t="shared" si="18"/>
        <v>47</v>
      </c>
      <c r="B54" s="182" t="s">
        <v>106</v>
      </c>
      <c r="C54" s="168" t="s">
        <v>107</v>
      </c>
      <c r="D54" s="168"/>
      <c r="E54" s="168" t="s">
        <v>29</v>
      </c>
      <c r="F54" s="170" t="s">
        <v>30</v>
      </c>
      <c r="G54" s="171">
        <f t="shared" si="79"/>
        <v>31.97</v>
      </c>
      <c r="H54" s="171">
        <f t="shared" si="79"/>
        <v>233.17</v>
      </c>
      <c r="I54" s="171">
        <f t="shared" si="79"/>
        <v>503.56</v>
      </c>
      <c r="J54" s="171">
        <f t="shared" si="79"/>
        <v>22.68</v>
      </c>
      <c r="K54" s="171">
        <f t="shared" si="79"/>
        <v>164.71</v>
      </c>
      <c r="L54" s="171">
        <f t="shared" si="79"/>
        <v>355.57</v>
      </c>
      <c r="M54" s="171">
        <f t="shared" si="55"/>
        <v>1.79</v>
      </c>
      <c r="N54" s="171">
        <f t="shared" si="32"/>
        <v>0</v>
      </c>
      <c r="O54" s="171">
        <f t="shared" si="33"/>
        <v>0</v>
      </c>
      <c r="P54" s="171">
        <f t="shared" si="34"/>
        <v>0</v>
      </c>
      <c r="Q54" s="172">
        <f t="shared" si="72"/>
        <v>56.44</v>
      </c>
      <c r="R54" s="172">
        <f t="shared" si="73"/>
        <v>399.67</v>
      </c>
      <c r="S54" s="172">
        <f t="shared" si="74"/>
        <v>860.92</v>
      </c>
      <c r="T54" s="173">
        <f t="shared" si="56"/>
        <v>0</v>
      </c>
      <c r="U54" s="173">
        <f t="shared" si="57"/>
        <v>5.8571</v>
      </c>
      <c r="V54" s="173">
        <f t="shared" si="58"/>
        <v>5.3608000000000002</v>
      </c>
      <c r="W54" s="173">
        <f t="shared" si="59"/>
        <v>5.3834</v>
      </c>
      <c r="X54" s="173">
        <f t="shared" si="60"/>
        <v>4.0225</v>
      </c>
      <c r="Y54" s="173">
        <f t="shared" si="61"/>
        <v>2.0375999999999999</v>
      </c>
      <c r="Z54" s="173">
        <f t="shared" si="62"/>
        <v>1</v>
      </c>
      <c r="AA54" s="173">
        <f t="shared" si="63"/>
        <v>0.2782</v>
      </c>
      <c r="AB54" s="174">
        <f t="shared" si="67"/>
        <v>3.39E-2</v>
      </c>
      <c r="AC54" s="174">
        <f t="shared" si="68"/>
        <v>1.7100000000000001E-2</v>
      </c>
      <c r="AD54" s="172">
        <f t="shared" si="64"/>
        <v>-26.13</v>
      </c>
      <c r="AE54" s="173">
        <f t="shared" si="77"/>
        <v>-11.5</v>
      </c>
      <c r="AF54" s="173">
        <f t="shared" si="77"/>
        <v>-6.88</v>
      </c>
      <c r="AG54" s="173">
        <f t="shared" si="77"/>
        <v>-8.77</v>
      </c>
      <c r="AH54" s="173">
        <f t="shared" si="77"/>
        <v>-9.2899999999999991</v>
      </c>
      <c r="AI54" s="173">
        <f t="shared" si="77"/>
        <v>-9.92</v>
      </c>
      <c r="AJ54" s="173">
        <f t="shared" si="77"/>
        <v>0.66</v>
      </c>
      <c r="AK54" s="173">
        <f t="shared" si="77"/>
        <v>0</v>
      </c>
      <c r="AL54" s="173">
        <f t="shared" si="69"/>
        <v>0.222</v>
      </c>
      <c r="AM54" s="173">
        <f t="shared" si="69"/>
        <v>0</v>
      </c>
      <c r="AN54" s="173">
        <f t="shared" si="69"/>
        <v>0.47</v>
      </c>
      <c r="AO54" s="173">
        <f t="shared" si="69"/>
        <v>0</v>
      </c>
      <c r="AP54" s="173">
        <f t="shared" si="36"/>
        <v>0</v>
      </c>
      <c r="AQ54" s="173">
        <f t="shared" si="78"/>
        <v>0</v>
      </c>
      <c r="AR54" s="173">
        <f t="shared" si="78"/>
        <v>0</v>
      </c>
      <c r="AS54" s="173">
        <f t="shared" si="78"/>
        <v>0</v>
      </c>
      <c r="AT54" s="183">
        <f t="shared" si="78"/>
        <v>0</v>
      </c>
      <c r="AU54" s="173">
        <f t="shared" si="70"/>
        <v>0</v>
      </c>
      <c r="AV54" s="183">
        <f t="shared" si="65"/>
        <v>0</v>
      </c>
      <c r="AW54" s="176">
        <f t="shared" si="71"/>
        <v>0</v>
      </c>
      <c r="AX54" s="176">
        <f t="shared" si="66"/>
        <v>0</v>
      </c>
      <c r="AY54" s="175">
        <f t="shared" si="76"/>
        <v>0.1186</v>
      </c>
      <c r="AZ54" s="176">
        <f t="shared" si="75"/>
        <v>0.06</v>
      </c>
      <c r="BA54" s="177">
        <v>1.0299419999999999</v>
      </c>
      <c r="BB54" s="178">
        <v>38.93</v>
      </c>
      <c r="BC54" s="179">
        <v>38.982999999999997</v>
      </c>
      <c r="BD54" s="179"/>
      <c r="BE54" s="180">
        <f t="shared" si="80"/>
        <v>30.31</v>
      </c>
      <c r="BF54" s="180">
        <f t="shared" si="80"/>
        <v>373.54</v>
      </c>
      <c r="BG54" s="180">
        <f t="shared" si="80"/>
        <v>834.79</v>
      </c>
      <c r="BH54" s="173">
        <f t="shared" si="80"/>
        <v>-10.8775</v>
      </c>
      <c r="BI54" s="173">
        <f t="shared" si="80"/>
        <v>-0.40039999999999992</v>
      </c>
      <c r="BJ54" s="173">
        <f t="shared" si="80"/>
        <v>-2.7866999999999997</v>
      </c>
      <c r="BK54" s="173">
        <f t="shared" si="80"/>
        <v>-3.2840999999999996</v>
      </c>
      <c r="BL54" s="173">
        <f t="shared" si="80"/>
        <v>-5.2750000000000004</v>
      </c>
      <c r="BM54" s="173">
        <f t="shared" si="80"/>
        <v>3.3201000000000001</v>
      </c>
      <c r="BN54" s="173">
        <f t="shared" si="80"/>
        <v>1.0770999999999999</v>
      </c>
      <c r="BO54" s="173">
        <f t="shared" si="81"/>
        <v>0.3553</v>
      </c>
      <c r="BP54" s="173">
        <f t="shared" si="81"/>
        <v>-11.125500000000001</v>
      </c>
      <c r="BQ54" s="173">
        <f t="shared" si="81"/>
        <v>-0.64839999999999987</v>
      </c>
      <c r="BR54" s="173">
        <f t="shared" si="81"/>
        <v>-3.0346999999999995</v>
      </c>
      <c r="BS54" s="173">
        <f t="shared" si="81"/>
        <v>-3.5320999999999994</v>
      </c>
      <c r="BT54" s="173">
        <f t="shared" si="81"/>
        <v>-5.5229999999999997</v>
      </c>
      <c r="BU54" s="173">
        <f t="shared" si="81"/>
        <v>3.0720999999999998</v>
      </c>
      <c r="BV54" s="173">
        <f t="shared" si="81"/>
        <v>1.0770999999999999</v>
      </c>
      <c r="BW54" s="173">
        <f t="shared" si="81"/>
        <v>0.3553</v>
      </c>
      <c r="BX54" s="173">
        <f t="shared" si="81"/>
        <v>-10.8775</v>
      </c>
      <c r="BY54" s="173">
        <f t="shared" si="82"/>
        <v>-0.40039999999999992</v>
      </c>
      <c r="BZ54" s="173">
        <f t="shared" si="82"/>
        <v>-3.0346999999999995</v>
      </c>
      <c r="CA54" s="173">
        <f t="shared" si="82"/>
        <v>-3.5320999999999994</v>
      </c>
      <c r="CB54" s="173">
        <f t="shared" si="82"/>
        <v>-5.2750000000000004</v>
      </c>
      <c r="CC54" s="173">
        <f t="shared" si="82"/>
        <v>3.3201000000000001</v>
      </c>
      <c r="CD54" s="173">
        <f t="shared" si="82"/>
        <v>1.0770999999999999</v>
      </c>
      <c r="CE54" s="173">
        <f t="shared" si="82"/>
        <v>0.3553</v>
      </c>
      <c r="CF54" s="173">
        <f t="shared" si="82"/>
        <v>-11.125500000000001</v>
      </c>
      <c r="CG54" s="173">
        <f t="shared" si="82"/>
        <v>-0.64839999999999987</v>
      </c>
      <c r="CH54" s="173">
        <f t="shared" si="82"/>
        <v>-3.0346999999999995</v>
      </c>
      <c r="CI54" s="173">
        <f t="shared" si="82"/>
        <v>-3.5320999999999994</v>
      </c>
      <c r="CJ54" s="173">
        <f t="shared" si="82"/>
        <v>-5.5229999999999997</v>
      </c>
      <c r="CK54" s="173">
        <f t="shared" si="82"/>
        <v>3.0720999999999998</v>
      </c>
      <c r="CL54" s="173">
        <f t="shared" si="82"/>
        <v>1.0770999999999999</v>
      </c>
      <c r="CM54" s="181">
        <f t="shared" si="82"/>
        <v>0.3553</v>
      </c>
    </row>
    <row r="55" spans="1:91" x14ac:dyDescent="0.2">
      <c r="A55" s="13">
        <f t="shared" si="18"/>
        <v>48</v>
      </c>
      <c r="B55" s="182" t="s">
        <v>108</v>
      </c>
      <c r="C55" s="168" t="s">
        <v>109</v>
      </c>
      <c r="D55" s="168"/>
      <c r="E55" s="168" t="s">
        <v>29</v>
      </c>
      <c r="F55" s="170" t="s">
        <v>30</v>
      </c>
      <c r="G55" s="171">
        <f t="shared" si="79"/>
        <v>31.97</v>
      </c>
      <c r="H55" s="171">
        <f t="shared" si="79"/>
        <v>233.17</v>
      </c>
      <c r="I55" s="171">
        <f t="shared" si="79"/>
        <v>503.56</v>
      </c>
      <c r="J55" s="171">
        <f t="shared" si="79"/>
        <v>22.68</v>
      </c>
      <c r="K55" s="171">
        <f t="shared" si="79"/>
        <v>164.71</v>
      </c>
      <c r="L55" s="171">
        <f t="shared" si="79"/>
        <v>355.57</v>
      </c>
      <c r="M55" s="171">
        <f t="shared" si="55"/>
        <v>1.79</v>
      </c>
      <c r="N55" s="171">
        <f t="shared" si="32"/>
        <v>0</v>
      </c>
      <c r="O55" s="171">
        <f t="shared" si="33"/>
        <v>0</v>
      </c>
      <c r="P55" s="171">
        <f t="shared" si="34"/>
        <v>0</v>
      </c>
      <c r="Q55" s="172">
        <f t="shared" si="72"/>
        <v>56.44</v>
      </c>
      <c r="R55" s="172">
        <f t="shared" si="73"/>
        <v>399.67</v>
      </c>
      <c r="S55" s="172">
        <f t="shared" si="74"/>
        <v>860.92</v>
      </c>
      <c r="T55" s="173">
        <f t="shared" si="56"/>
        <v>0</v>
      </c>
      <c r="U55" s="173">
        <f t="shared" si="57"/>
        <v>5.8571</v>
      </c>
      <c r="V55" s="173">
        <f t="shared" si="58"/>
        <v>5.3608000000000002</v>
      </c>
      <c r="W55" s="173">
        <f t="shared" si="59"/>
        <v>5.3834</v>
      </c>
      <c r="X55" s="173">
        <f t="shared" si="60"/>
        <v>4.0225</v>
      </c>
      <c r="Y55" s="173">
        <f t="shared" si="61"/>
        <v>2.0375999999999999</v>
      </c>
      <c r="Z55" s="173">
        <f t="shared" si="62"/>
        <v>1</v>
      </c>
      <c r="AA55" s="173">
        <f t="shared" si="63"/>
        <v>0.2782</v>
      </c>
      <c r="AB55" s="174">
        <f t="shared" si="67"/>
        <v>3.39E-2</v>
      </c>
      <c r="AC55" s="174">
        <f t="shared" si="68"/>
        <v>1.7100000000000001E-2</v>
      </c>
      <c r="AD55" s="172">
        <f t="shared" si="64"/>
        <v>-26.13</v>
      </c>
      <c r="AE55" s="173">
        <f t="shared" si="77"/>
        <v>-11.5</v>
      </c>
      <c r="AF55" s="173">
        <f t="shared" si="77"/>
        <v>-6.88</v>
      </c>
      <c r="AG55" s="173">
        <f t="shared" si="77"/>
        <v>-8.77</v>
      </c>
      <c r="AH55" s="173">
        <f t="shared" si="77"/>
        <v>-9.2899999999999991</v>
      </c>
      <c r="AI55" s="173">
        <f t="shared" si="77"/>
        <v>-9.92</v>
      </c>
      <c r="AJ55" s="173">
        <f t="shared" si="77"/>
        <v>0.66</v>
      </c>
      <c r="AK55" s="173">
        <f t="shared" si="77"/>
        <v>0</v>
      </c>
      <c r="AL55" s="173">
        <f t="shared" si="69"/>
        <v>0.222</v>
      </c>
      <c r="AM55" s="173">
        <f t="shared" si="69"/>
        <v>0</v>
      </c>
      <c r="AN55" s="173">
        <f t="shared" si="69"/>
        <v>0.47</v>
      </c>
      <c r="AO55" s="173">
        <f t="shared" si="69"/>
        <v>0</v>
      </c>
      <c r="AP55" s="173">
        <f t="shared" si="36"/>
        <v>0</v>
      </c>
      <c r="AQ55" s="173">
        <f t="shared" si="78"/>
        <v>0</v>
      </c>
      <c r="AR55" s="173">
        <f t="shared" si="78"/>
        <v>0</v>
      </c>
      <c r="AS55" s="173">
        <f t="shared" si="78"/>
        <v>0</v>
      </c>
      <c r="AT55" s="183">
        <f t="shared" si="78"/>
        <v>0</v>
      </c>
      <c r="AU55" s="173">
        <f t="shared" si="70"/>
        <v>0</v>
      </c>
      <c r="AV55" s="183">
        <f t="shared" si="65"/>
        <v>0</v>
      </c>
      <c r="AW55" s="176">
        <f t="shared" si="71"/>
        <v>0</v>
      </c>
      <c r="AX55" s="176">
        <f t="shared" si="66"/>
        <v>0</v>
      </c>
      <c r="AY55" s="175">
        <f t="shared" si="76"/>
        <v>0.1186</v>
      </c>
      <c r="AZ55" s="176">
        <f t="shared" si="75"/>
        <v>0.06</v>
      </c>
      <c r="BA55" s="177">
        <v>1.0376350000000001</v>
      </c>
      <c r="BB55" s="178">
        <v>38.93</v>
      </c>
      <c r="BC55" s="179">
        <v>39.223199999999999</v>
      </c>
      <c r="BD55" s="179"/>
      <c r="BE55" s="180">
        <f t="shared" si="80"/>
        <v>30.31</v>
      </c>
      <c r="BF55" s="180">
        <f t="shared" si="80"/>
        <v>373.54</v>
      </c>
      <c r="BG55" s="180">
        <f t="shared" si="80"/>
        <v>834.79</v>
      </c>
      <c r="BH55" s="173">
        <f t="shared" si="80"/>
        <v>-10.8775</v>
      </c>
      <c r="BI55" s="173">
        <f t="shared" si="80"/>
        <v>-0.40039999999999992</v>
      </c>
      <c r="BJ55" s="173">
        <f t="shared" si="80"/>
        <v>-2.7866999999999997</v>
      </c>
      <c r="BK55" s="173">
        <f t="shared" si="80"/>
        <v>-3.2840999999999996</v>
      </c>
      <c r="BL55" s="173">
        <f t="shared" si="80"/>
        <v>-5.2750000000000004</v>
      </c>
      <c r="BM55" s="173">
        <f t="shared" si="80"/>
        <v>3.3201000000000001</v>
      </c>
      <c r="BN55" s="173">
        <f t="shared" si="80"/>
        <v>1.0770999999999999</v>
      </c>
      <c r="BO55" s="173">
        <f t="shared" si="81"/>
        <v>0.3553</v>
      </c>
      <c r="BP55" s="173">
        <f t="shared" si="81"/>
        <v>-11.125500000000001</v>
      </c>
      <c r="BQ55" s="173">
        <f t="shared" si="81"/>
        <v>-0.64839999999999987</v>
      </c>
      <c r="BR55" s="173">
        <f t="shared" si="81"/>
        <v>-3.0346999999999995</v>
      </c>
      <c r="BS55" s="173">
        <f t="shared" si="81"/>
        <v>-3.5320999999999994</v>
      </c>
      <c r="BT55" s="173">
        <f t="shared" si="81"/>
        <v>-5.5229999999999997</v>
      </c>
      <c r="BU55" s="173">
        <f t="shared" si="81"/>
        <v>3.0720999999999998</v>
      </c>
      <c r="BV55" s="173">
        <f t="shared" si="81"/>
        <v>1.0770999999999999</v>
      </c>
      <c r="BW55" s="173">
        <f t="shared" si="81"/>
        <v>0.3553</v>
      </c>
      <c r="BX55" s="173">
        <f t="shared" si="81"/>
        <v>-10.8775</v>
      </c>
      <c r="BY55" s="173">
        <f t="shared" si="82"/>
        <v>-0.40039999999999992</v>
      </c>
      <c r="BZ55" s="173">
        <f t="shared" si="82"/>
        <v>-3.0346999999999995</v>
      </c>
      <c r="CA55" s="173">
        <f t="shared" si="82"/>
        <v>-3.5320999999999994</v>
      </c>
      <c r="CB55" s="173">
        <f t="shared" si="82"/>
        <v>-5.2750000000000004</v>
      </c>
      <c r="CC55" s="173">
        <f t="shared" si="82"/>
        <v>3.3201000000000001</v>
      </c>
      <c r="CD55" s="173">
        <f t="shared" si="82"/>
        <v>1.0770999999999999</v>
      </c>
      <c r="CE55" s="173">
        <f t="shared" si="82"/>
        <v>0.3553</v>
      </c>
      <c r="CF55" s="173">
        <f t="shared" si="82"/>
        <v>-11.125500000000001</v>
      </c>
      <c r="CG55" s="173">
        <f t="shared" si="82"/>
        <v>-0.64839999999999987</v>
      </c>
      <c r="CH55" s="173">
        <f t="shared" si="82"/>
        <v>-3.0346999999999995</v>
      </c>
      <c r="CI55" s="173">
        <f t="shared" si="82"/>
        <v>-3.5320999999999994</v>
      </c>
      <c r="CJ55" s="173">
        <f t="shared" si="82"/>
        <v>-5.5229999999999997</v>
      </c>
      <c r="CK55" s="173">
        <f t="shared" si="82"/>
        <v>3.0720999999999998</v>
      </c>
      <c r="CL55" s="173">
        <f t="shared" si="82"/>
        <v>1.0770999999999999</v>
      </c>
      <c r="CM55" s="181">
        <f t="shared" si="82"/>
        <v>0.3553</v>
      </c>
    </row>
    <row r="56" spans="1:91" ht="16.5" x14ac:dyDescent="0.2">
      <c r="A56" s="13">
        <f t="shared" si="18"/>
        <v>49</v>
      </c>
      <c r="B56" s="182" t="s">
        <v>110</v>
      </c>
      <c r="C56" s="168" t="s">
        <v>99</v>
      </c>
      <c r="D56" s="168"/>
      <c r="E56" s="168" t="s">
        <v>29</v>
      </c>
      <c r="F56" s="170" t="s">
        <v>30</v>
      </c>
      <c r="G56" s="171">
        <f t="shared" si="79"/>
        <v>31.97</v>
      </c>
      <c r="H56" s="171">
        <f t="shared" si="79"/>
        <v>233.17</v>
      </c>
      <c r="I56" s="171">
        <f t="shared" si="79"/>
        <v>503.56</v>
      </c>
      <c r="J56" s="171">
        <f t="shared" si="79"/>
        <v>22.68</v>
      </c>
      <c r="K56" s="171">
        <f t="shared" si="79"/>
        <v>164.71</v>
      </c>
      <c r="L56" s="171">
        <f t="shared" si="79"/>
        <v>355.57</v>
      </c>
      <c r="M56" s="171">
        <f t="shared" si="55"/>
        <v>1.79</v>
      </c>
      <c r="N56" s="171">
        <f t="shared" si="32"/>
        <v>0</v>
      </c>
      <c r="O56" s="171">
        <f t="shared" si="33"/>
        <v>0</v>
      </c>
      <c r="P56" s="171">
        <f t="shared" si="34"/>
        <v>0</v>
      </c>
      <c r="Q56" s="172">
        <f t="shared" si="72"/>
        <v>56.44</v>
      </c>
      <c r="R56" s="172">
        <f t="shared" si="73"/>
        <v>399.67</v>
      </c>
      <c r="S56" s="172">
        <f t="shared" si="74"/>
        <v>860.92</v>
      </c>
      <c r="T56" s="173">
        <f t="shared" si="56"/>
        <v>0</v>
      </c>
      <c r="U56" s="173">
        <f t="shared" si="57"/>
        <v>5.8571</v>
      </c>
      <c r="V56" s="173">
        <f t="shared" si="58"/>
        <v>5.3608000000000002</v>
      </c>
      <c r="W56" s="173">
        <f t="shared" si="59"/>
        <v>5.3834</v>
      </c>
      <c r="X56" s="173">
        <f t="shared" si="60"/>
        <v>4.0225</v>
      </c>
      <c r="Y56" s="173">
        <f t="shared" si="61"/>
        <v>2.0375999999999999</v>
      </c>
      <c r="Z56" s="173">
        <f t="shared" si="62"/>
        <v>1</v>
      </c>
      <c r="AA56" s="173">
        <f t="shared" si="63"/>
        <v>0.2782</v>
      </c>
      <c r="AB56" s="174">
        <f t="shared" si="67"/>
        <v>3.39E-2</v>
      </c>
      <c r="AC56" s="174">
        <f t="shared" si="68"/>
        <v>1.7100000000000001E-2</v>
      </c>
      <c r="AD56" s="172">
        <f t="shared" si="64"/>
        <v>-26.13</v>
      </c>
      <c r="AE56" s="173">
        <f t="shared" si="77"/>
        <v>-11.5</v>
      </c>
      <c r="AF56" s="173">
        <f t="shared" si="77"/>
        <v>-6.88</v>
      </c>
      <c r="AG56" s="173">
        <f t="shared" si="77"/>
        <v>-8.77</v>
      </c>
      <c r="AH56" s="173">
        <f t="shared" si="77"/>
        <v>-9.2899999999999991</v>
      </c>
      <c r="AI56" s="173">
        <f t="shared" si="77"/>
        <v>-9.92</v>
      </c>
      <c r="AJ56" s="173">
        <f t="shared" si="77"/>
        <v>0.66</v>
      </c>
      <c r="AK56" s="173">
        <f t="shared" si="77"/>
        <v>0</v>
      </c>
      <c r="AL56" s="173">
        <f t="shared" si="69"/>
        <v>0.222</v>
      </c>
      <c r="AM56" s="173">
        <f t="shared" si="69"/>
        <v>0</v>
      </c>
      <c r="AN56" s="173">
        <f t="shared" si="69"/>
        <v>0.47</v>
      </c>
      <c r="AO56" s="173">
        <f t="shared" si="69"/>
        <v>0</v>
      </c>
      <c r="AP56" s="173">
        <f t="shared" si="36"/>
        <v>0</v>
      </c>
      <c r="AQ56" s="173">
        <f t="shared" si="78"/>
        <v>0</v>
      </c>
      <c r="AR56" s="173">
        <f t="shared" si="78"/>
        <v>0</v>
      </c>
      <c r="AS56" s="173">
        <f t="shared" si="78"/>
        <v>0</v>
      </c>
      <c r="AT56" s="183">
        <f t="shared" si="78"/>
        <v>0</v>
      </c>
      <c r="AU56" s="173">
        <f t="shared" si="70"/>
        <v>0</v>
      </c>
      <c r="AV56" s="183">
        <f t="shared" si="65"/>
        <v>0</v>
      </c>
      <c r="AW56" s="176">
        <f t="shared" si="71"/>
        <v>0</v>
      </c>
      <c r="AX56" s="176">
        <f t="shared" si="66"/>
        <v>0</v>
      </c>
      <c r="AY56" s="175">
        <f t="shared" si="76"/>
        <v>0.1186</v>
      </c>
      <c r="AZ56" s="176">
        <f t="shared" si="75"/>
        <v>0.06</v>
      </c>
      <c r="BA56" s="177">
        <v>1.0299419999999999</v>
      </c>
      <c r="BB56" s="178">
        <v>38.93</v>
      </c>
      <c r="BC56" s="179">
        <v>38.982999999999997</v>
      </c>
      <c r="BD56" s="179"/>
      <c r="BE56" s="180">
        <f t="shared" si="80"/>
        <v>30.31</v>
      </c>
      <c r="BF56" s="180">
        <f t="shared" si="80"/>
        <v>373.54</v>
      </c>
      <c r="BG56" s="180">
        <f t="shared" si="80"/>
        <v>834.79</v>
      </c>
      <c r="BH56" s="173">
        <f t="shared" si="80"/>
        <v>-10.8775</v>
      </c>
      <c r="BI56" s="173">
        <f t="shared" si="80"/>
        <v>-0.40039999999999992</v>
      </c>
      <c r="BJ56" s="173">
        <f t="shared" si="80"/>
        <v>-2.7866999999999997</v>
      </c>
      <c r="BK56" s="173">
        <f t="shared" si="80"/>
        <v>-3.2840999999999996</v>
      </c>
      <c r="BL56" s="173">
        <f t="shared" si="80"/>
        <v>-5.2750000000000004</v>
      </c>
      <c r="BM56" s="173">
        <f t="shared" si="80"/>
        <v>3.3201000000000001</v>
      </c>
      <c r="BN56" s="173">
        <f t="shared" si="80"/>
        <v>1.0770999999999999</v>
      </c>
      <c r="BO56" s="173">
        <f t="shared" si="81"/>
        <v>0.3553</v>
      </c>
      <c r="BP56" s="173">
        <f t="shared" si="81"/>
        <v>-11.125500000000001</v>
      </c>
      <c r="BQ56" s="173">
        <f t="shared" si="81"/>
        <v>-0.64839999999999987</v>
      </c>
      <c r="BR56" s="173">
        <f t="shared" si="81"/>
        <v>-3.0346999999999995</v>
      </c>
      <c r="BS56" s="173">
        <f t="shared" si="81"/>
        <v>-3.5320999999999994</v>
      </c>
      <c r="BT56" s="173">
        <f t="shared" si="81"/>
        <v>-5.5229999999999997</v>
      </c>
      <c r="BU56" s="173">
        <f t="shared" si="81"/>
        <v>3.0720999999999998</v>
      </c>
      <c r="BV56" s="173">
        <f t="shared" si="81"/>
        <v>1.0770999999999999</v>
      </c>
      <c r="BW56" s="173">
        <f t="shared" si="81"/>
        <v>0.3553</v>
      </c>
      <c r="BX56" s="173">
        <f t="shared" si="81"/>
        <v>-10.8775</v>
      </c>
      <c r="BY56" s="173">
        <f t="shared" si="82"/>
        <v>-0.40039999999999992</v>
      </c>
      <c r="BZ56" s="173">
        <f t="shared" si="82"/>
        <v>-3.0346999999999995</v>
      </c>
      <c r="CA56" s="173">
        <f t="shared" si="82"/>
        <v>-3.5320999999999994</v>
      </c>
      <c r="CB56" s="173">
        <f t="shared" si="82"/>
        <v>-5.2750000000000004</v>
      </c>
      <c r="CC56" s="173">
        <f t="shared" si="82"/>
        <v>3.3201000000000001</v>
      </c>
      <c r="CD56" s="173">
        <f t="shared" si="82"/>
        <v>1.0770999999999999</v>
      </c>
      <c r="CE56" s="173">
        <f t="shared" si="82"/>
        <v>0.3553</v>
      </c>
      <c r="CF56" s="173">
        <f t="shared" si="82"/>
        <v>-11.125500000000001</v>
      </c>
      <c r="CG56" s="173">
        <f t="shared" si="82"/>
        <v>-0.64839999999999987</v>
      </c>
      <c r="CH56" s="173">
        <f t="shared" si="82"/>
        <v>-3.0346999999999995</v>
      </c>
      <c r="CI56" s="173">
        <f t="shared" si="82"/>
        <v>-3.5320999999999994</v>
      </c>
      <c r="CJ56" s="173">
        <f t="shared" si="82"/>
        <v>-5.5229999999999997</v>
      </c>
      <c r="CK56" s="173">
        <f t="shared" si="82"/>
        <v>3.0720999999999998</v>
      </c>
      <c r="CL56" s="173">
        <f t="shared" si="82"/>
        <v>1.0770999999999999</v>
      </c>
      <c r="CM56" s="181">
        <f t="shared" si="82"/>
        <v>0.3553</v>
      </c>
    </row>
    <row r="57" spans="1:91" x14ac:dyDescent="0.2">
      <c r="A57" s="13">
        <f t="shared" si="18"/>
        <v>50</v>
      </c>
      <c r="B57" s="182" t="s">
        <v>111</v>
      </c>
      <c r="C57" s="168" t="s">
        <v>41</v>
      </c>
      <c r="D57" s="168"/>
      <c r="E57" s="168" t="s">
        <v>29</v>
      </c>
      <c r="F57" s="170" t="s">
        <v>30</v>
      </c>
      <c r="G57" s="171">
        <f t="shared" si="79"/>
        <v>31.97</v>
      </c>
      <c r="H57" s="171">
        <f t="shared" si="79"/>
        <v>233.17</v>
      </c>
      <c r="I57" s="171">
        <f t="shared" si="79"/>
        <v>503.56</v>
      </c>
      <c r="J57" s="171">
        <f t="shared" si="79"/>
        <v>22.68</v>
      </c>
      <c r="K57" s="171">
        <f t="shared" si="79"/>
        <v>164.71</v>
      </c>
      <c r="L57" s="171">
        <f t="shared" si="79"/>
        <v>355.57</v>
      </c>
      <c r="M57" s="171">
        <f t="shared" si="55"/>
        <v>1.79</v>
      </c>
      <c r="N57" s="171">
        <f t="shared" si="32"/>
        <v>0</v>
      </c>
      <c r="O57" s="171">
        <f t="shared" si="33"/>
        <v>0</v>
      </c>
      <c r="P57" s="171">
        <f t="shared" si="34"/>
        <v>0</v>
      </c>
      <c r="Q57" s="172">
        <f t="shared" si="72"/>
        <v>56.44</v>
      </c>
      <c r="R57" s="172">
        <f t="shared" si="73"/>
        <v>399.67</v>
      </c>
      <c r="S57" s="172">
        <f t="shared" si="74"/>
        <v>860.92</v>
      </c>
      <c r="T57" s="173">
        <f t="shared" si="56"/>
        <v>0</v>
      </c>
      <c r="U57" s="173">
        <f t="shared" si="57"/>
        <v>5.8571</v>
      </c>
      <c r="V57" s="173">
        <f t="shared" si="58"/>
        <v>5.3608000000000002</v>
      </c>
      <c r="W57" s="173">
        <f t="shared" si="59"/>
        <v>5.3834</v>
      </c>
      <c r="X57" s="173">
        <f t="shared" si="60"/>
        <v>4.0225</v>
      </c>
      <c r="Y57" s="173">
        <f t="shared" si="61"/>
        <v>2.0375999999999999</v>
      </c>
      <c r="Z57" s="173">
        <f t="shared" si="62"/>
        <v>1</v>
      </c>
      <c r="AA57" s="173">
        <f t="shared" si="63"/>
        <v>0.2782</v>
      </c>
      <c r="AB57" s="174">
        <f t="shared" si="67"/>
        <v>3.39E-2</v>
      </c>
      <c r="AC57" s="174">
        <f t="shared" si="68"/>
        <v>1.7100000000000001E-2</v>
      </c>
      <c r="AD57" s="172">
        <f t="shared" si="64"/>
        <v>-26.13</v>
      </c>
      <c r="AE57" s="173">
        <f t="shared" si="77"/>
        <v>-11.5</v>
      </c>
      <c r="AF57" s="173">
        <f t="shared" si="77"/>
        <v>-6.88</v>
      </c>
      <c r="AG57" s="173">
        <f t="shared" si="77"/>
        <v>-8.77</v>
      </c>
      <c r="AH57" s="173">
        <f t="shared" si="77"/>
        <v>-9.2899999999999991</v>
      </c>
      <c r="AI57" s="173">
        <f t="shared" si="77"/>
        <v>-9.92</v>
      </c>
      <c r="AJ57" s="173">
        <f t="shared" si="77"/>
        <v>0.66</v>
      </c>
      <c r="AK57" s="173">
        <f t="shared" si="77"/>
        <v>0</v>
      </c>
      <c r="AL57" s="173">
        <f t="shared" si="69"/>
        <v>0.222</v>
      </c>
      <c r="AM57" s="173">
        <f t="shared" si="69"/>
        <v>0</v>
      </c>
      <c r="AN57" s="173">
        <f t="shared" si="69"/>
        <v>0.47</v>
      </c>
      <c r="AO57" s="173">
        <f t="shared" si="69"/>
        <v>0</v>
      </c>
      <c r="AP57" s="173">
        <f t="shared" si="36"/>
        <v>0</v>
      </c>
      <c r="AQ57" s="173">
        <f t="shared" si="78"/>
        <v>0</v>
      </c>
      <c r="AR57" s="173">
        <f t="shared" si="78"/>
        <v>0</v>
      </c>
      <c r="AS57" s="173">
        <f t="shared" si="78"/>
        <v>0</v>
      </c>
      <c r="AT57" s="183">
        <f t="shared" si="78"/>
        <v>0</v>
      </c>
      <c r="AU57" s="173">
        <f t="shared" si="70"/>
        <v>0</v>
      </c>
      <c r="AV57" s="183">
        <f t="shared" si="65"/>
        <v>0</v>
      </c>
      <c r="AW57" s="176">
        <f t="shared" si="71"/>
        <v>0</v>
      </c>
      <c r="AX57" s="176">
        <f t="shared" si="66"/>
        <v>0</v>
      </c>
      <c r="AY57" s="175">
        <f t="shared" si="76"/>
        <v>0.1186</v>
      </c>
      <c r="AZ57" s="176">
        <f t="shared" si="75"/>
        <v>0.06</v>
      </c>
      <c r="BA57" s="177">
        <v>1.0299419999999999</v>
      </c>
      <c r="BB57" s="178">
        <v>38.93</v>
      </c>
      <c r="BC57" s="179">
        <v>38.982999999999997</v>
      </c>
      <c r="BD57" s="179"/>
      <c r="BE57" s="180">
        <f t="shared" si="80"/>
        <v>30.31</v>
      </c>
      <c r="BF57" s="180">
        <f t="shared" si="80"/>
        <v>373.54</v>
      </c>
      <c r="BG57" s="180">
        <f t="shared" si="80"/>
        <v>834.79</v>
      </c>
      <c r="BH57" s="173">
        <f t="shared" si="80"/>
        <v>-10.8775</v>
      </c>
      <c r="BI57" s="173">
        <f t="shared" si="80"/>
        <v>-0.40039999999999992</v>
      </c>
      <c r="BJ57" s="173">
        <f t="shared" si="80"/>
        <v>-2.7866999999999997</v>
      </c>
      <c r="BK57" s="173">
        <f t="shared" si="80"/>
        <v>-3.2840999999999996</v>
      </c>
      <c r="BL57" s="173">
        <f t="shared" si="80"/>
        <v>-5.2750000000000004</v>
      </c>
      <c r="BM57" s="173">
        <f t="shared" si="80"/>
        <v>3.3201000000000001</v>
      </c>
      <c r="BN57" s="173">
        <f t="shared" si="80"/>
        <v>1.0770999999999999</v>
      </c>
      <c r="BO57" s="173">
        <f t="shared" si="81"/>
        <v>0.3553</v>
      </c>
      <c r="BP57" s="173">
        <f t="shared" si="81"/>
        <v>-11.125500000000001</v>
      </c>
      <c r="BQ57" s="173">
        <f t="shared" si="81"/>
        <v>-0.64839999999999987</v>
      </c>
      <c r="BR57" s="173">
        <f t="shared" si="81"/>
        <v>-3.0346999999999995</v>
      </c>
      <c r="BS57" s="173">
        <f t="shared" si="81"/>
        <v>-3.5320999999999994</v>
      </c>
      <c r="BT57" s="173">
        <f t="shared" si="81"/>
        <v>-5.5229999999999997</v>
      </c>
      <c r="BU57" s="173">
        <f t="shared" si="81"/>
        <v>3.0720999999999998</v>
      </c>
      <c r="BV57" s="173">
        <f t="shared" si="81"/>
        <v>1.0770999999999999</v>
      </c>
      <c r="BW57" s="173">
        <f t="shared" si="81"/>
        <v>0.3553</v>
      </c>
      <c r="BX57" s="173">
        <f t="shared" si="81"/>
        <v>-10.8775</v>
      </c>
      <c r="BY57" s="173">
        <f t="shared" si="82"/>
        <v>-0.40039999999999992</v>
      </c>
      <c r="BZ57" s="173">
        <f t="shared" si="82"/>
        <v>-3.0346999999999995</v>
      </c>
      <c r="CA57" s="173">
        <f t="shared" si="82"/>
        <v>-3.5320999999999994</v>
      </c>
      <c r="CB57" s="173">
        <f t="shared" si="82"/>
        <v>-5.2750000000000004</v>
      </c>
      <c r="CC57" s="173">
        <f t="shared" si="82"/>
        <v>3.3201000000000001</v>
      </c>
      <c r="CD57" s="173">
        <f t="shared" si="82"/>
        <v>1.0770999999999999</v>
      </c>
      <c r="CE57" s="173">
        <f t="shared" si="82"/>
        <v>0.3553</v>
      </c>
      <c r="CF57" s="173">
        <f t="shared" si="82"/>
        <v>-11.125500000000001</v>
      </c>
      <c r="CG57" s="173">
        <f t="shared" si="82"/>
        <v>-0.64839999999999987</v>
      </c>
      <c r="CH57" s="173">
        <f t="shared" si="82"/>
        <v>-3.0346999999999995</v>
      </c>
      <c r="CI57" s="173">
        <f t="shared" si="82"/>
        <v>-3.5320999999999994</v>
      </c>
      <c r="CJ57" s="173">
        <f t="shared" si="82"/>
        <v>-5.5229999999999997</v>
      </c>
      <c r="CK57" s="173">
        <f t="shared" si="82"/>
        <v>3.0720999999999998</v>
      </c>
      <c r="CL57" s="173">
        <f t="shared" si="82"/>
        <v>1.0770999999999999</v>
      </c>
      <c r="CM57" s="181">
        <f t="shared" si="82"/>
        <v>0.3553</v>
      </c>
    </row>
    <row r="58" spans="1:91" x14ac:dyDescent="0.2">
      <c r="A58" s="13">
        <f t="shared" si="18"/>
        <v>51</v>
      </c>
      <c r="B58" s="182" t="s">
        <v>112</v>
      </c>
      <c r="C58" s="168" t="s">
        <v>109</v>
      </c>
      <c r="D58" s="168"/>
      <c r="E58" s="168" t="s">
        <v>29</v>
      </c>
      <c r="F58" s="170" t="s">
        <v>30</v>
      </c>
      <c r="G58" s="171">
        <f t="shared" si="79"/>
        <v>31.97</v>
      </c>
      <c r="H58" s="171">
        <f t="shared" si="79"/>
        <v>233.17</v>
      </c>
      <c r="I58" s="171">
        <f t="shared" si="79"/>
        <v>503.56</v>
      </c>
      <c r="J58" s="171">
        <f t="shared" si="79"/>
        <v>22.68</v>
      </c>
      <c r="K58" s="171">
        <f t="shared" si="79"/>
        <v>164.71</v>
      </c>
      <c r="L58" s="171">
        <f t="shared" si="79"/>
        <v>355.57</v>
      </c>
      <c r="M58" s="171">
        <f t="shared" si="55"/>
        <v>1.79</v>
      </c>
      <c r="N58" s="171">
        <f t="shared" si="32"/>
        <v>0</v>
      </c>
      <c r="O58" s="171">
        <f t="shared" si="33"/>
        <v>0</v>
      </c>
      <c r="P58" s="171">
        <f t="shared" si="34"/>
        <v>0</v>
      </c>
      <c r="Q58" s="172">
        <f t="shared" si="72"/>
        <v>56.44</v>
      </c>
      <c r="R58" s="172">
        <f t="shared" si="73"/>
        <v>399.67</v>
      </c>
      <c r="S58" s="172">
        <f t="shared" si="74"/>
        <v>860.92</v>
      </c>
      <c r="T58" s="173">
        <f t="shared" si="56"/>
        <v>0</v>
      </c>
      <c r="U58" s="173">
        <f t="shared" si="57"/>
        <v>5.8571</v>
      </c>
      <c r="V58" s="173">
        <f t="shared" si="58"/>
        <v>5.3608000000000002</v>
      </c>
      <c r="W58" s="173">
        <f t="shared" si="59"/>
        <v>5.3834</v>
      </c>
      <c r="X58" s="173">
        <f t="shared" si="60"/>
        <v>4.0225</v>
      </c>
      <c r="Y58" s="173">
        <f t="shared" si="61"/>
        <v>2.0375999999999999</v>
      </c>
      <c r="Z58" s="173">
        <f t="shared" si="62"/>
        <v>1</v>
      </c>
      <c r="AA58" s="173">
        <f t="shared" si="63"/>
        <v>0.2782</v>
      </c>
      <c r="AB58" s="174">
        <f t="shared" si="67"/>
        <v>3.39E-2</v>
      </c>
      <c r="AC58" s="174">
        <f t="shared" si="68"/>
        <v>1.7100000000000001E-2</v>
      </c>
      <c r="AD58" s="172">
        <f t="shared" si="64"/>
        <v>-26.13</v>
      </c>
      <c r="AE58" s="173">
        <f t="shared" ref="AE58:AK67" si="83">IF($E58=$E$6,AE$6,AE$7)</f>
        <v>-11.5</v>
      </c>
      <c r="AF58" s="173">
        <f t="shared" si="83"/>
        <v>-6.88</v>
      </c>
      <c r="AG58" s="173">
        <f t="shared" si="83"/>
        <v>-8.77</v>
      </c>
      <c r="AH58" s="173">
        <f t="shared" si="83"/>
        <v>-9.2899999999999991</v>
      </c>
      <c r="AI58" s="173">
        <f t="shared" si="83"/>
        <v>-9.92</v>
      </c>
      <c r="AJ58" s="173">
        <f t="shared" si="83"/>
        <v>0.66</v>
      </c>
      <c r="AK58" s="173">
        <f t="shared" si="83"/>
        <v>0</v>
      </c>
      <c r="AL58" s="173">
        <f t="shared" si="69"/>
        <v>0.222</v>
      </c>
      <c r="AM58" s="173">
        <f t="shared" si="69"/>
        <v>0</v>
      </c>
      <c r="AN58" s="173">
        <f t="shared" si="69"/>
        <v>0.47</v>
      </c>
      <c r="AO58" s="173">
        <f t="shared" si="69"/>
        <v>0</v>
      </c>
      <c r="AP58" s="173">
        <f t="shared" si="36"/>
        <v>0</v>
      </c>
      <c r="AQ58" s="173">
        <f t="shared" si="78"/>
        <v>0</v>
      </c>
      <c r="AR58" s="173">
        <f t="shared" si="78"/>
        <v>0</v>
      </c>
      <c r="AS58" s="173">
        <f t="shared" si="78"/>
        <v>0</v>
      </c>
      <c r="AT58" s="183">
        <f t="shared" si="78"/>
        <v>0</v>
      </c>
      <c r="AU58" s="173">
        <f t="shared" si="70"/>
        <v>0</v>
      </c>
      <c r="AV58" s="183">
        <f t="shared" si="65"/>
        <v>0</v>
      </c>
      <c r="AW58" s="176">
        <f t="shared" si="71"/>
        <v>0</v>
      </c>
      <c r="AX58" s="176">
        <f t="shared" si="66"/>
        <v>0</v>
      </c>
      <c r="AY58" s="175">
        <f t="shared" si="76"/>
        <v>0.1186</v>
      </c>
      <c r="AZ58" s="176">
        <f t="shared" si="75"/>
        <v>0.06</v>
      </c>
      <c r="BA58" s="177">
        <v>1.0369109999999999</v>
      </c>
      <c r="BB58" s="178">
        <v>38.93</v>
      </c>
      <c r="BC58" s="179">
        <v>39.223199999999999</v>
      </c>
      <c r="BD58" s="179"/>
      <c r="BE58" s="180">
        <f t="shared" si="80"/>
        <v>30.31</v>
      </c>
      <c r="BF58" s="180">
        <f t="shared" si="80"/>
        <v>373.54</v>
      </c>
      <c r="BG58" s="180">
        <f t="shared" si="80"/>
        <v>834.79</v>
      </c>
      <c r="BH58" s="173">
        <f t="shared" si="80"/>
        <v>-10.8775</v>
      </c>
      <c r="BI58" s="173">
        <f t="shared" si="80"/>
        <v>-0.40039999999999992</v>
      </c>
      <c r="BJ58" s="173">
        <f t="shared" si="80"/>
        <v>-2.7866999999999997</v>
      </c>
      <c r="BK58" s="173">
        <f t="shared" si="80"/>
        <v>-3.2840999999999996</v>
      </c>
      <c r="BL58" s="173">
        <f t="shared" si="80"/>
        <v>-5.2750000000000004</v>
      </c>
      <c r="BM58" s="173">
        <f t="shared" si="80"/>
        <v>3.3201000000000001</v>
      </c>
      <c r="BN58" s="173">
        <f t="shared" si="80"/>
        <v>1.0770999999999999</v>
      </c>
      <c r="BO58" s="173">
        <f t="shared" si="81"/>
        <v>0.3553</v>
      </c>
      <c r="BP58" s="173">
        <f t="shared" si="81"/>
        <v>-11.125500000000001</v>
      </c>
      <c r="BQ58" s="173">
        <f t="shared" si="81"/>
        <v>-0.64839999999999987</v>
      </c>
      <c r="BR58" s="173">
        <f t="shared" si="81"/>
        <v>-3.0346999999999995</v>
      </c>
      <c r="BS58" s="173">
        <f t="shared" si="81"/>
        <v>-3.5320999999999994</v>
      </c>
      <c r="BT58" s="173">
        <f t="shared" si="81"/>
        <v>-5.5229999999999997</v>
      </c>
      <c r="BU58" s="173">
        <f t="shared" si="81"/>
        <v>3.0720999999999998</v>
      </c>
      <c r="BV58" s="173">
        <f t="shared" si="81"/>
        <v>1.0770999999999999</v>
      </c>
      <c r="BW58" s="173">
        <f t="shared" si="81"/>
        <v>0.3553</v>
      </c>
      <c r="BX58" s="173">
        <f t="shared" si="81"/>
        <v>-10.8775</v>
      </c>
      <c r="BY58" s="173">
        <f t="shared" si="82"/>
        <v>-0.40039999999999992</v>
      </c>
      <c r="BZ58" s="173">
        <f t="shared" si="82"/>
        <v>-3.0346999999999995</v>
      </c>
      <c r="CA58" s="173">
        <f t="shared" si="82"/>
        <v>-3.5320999999999994</v>
      </c>
      <c r="CB58" s="173">
        <f t="shared" si="82"/>
        <v>-5.2750000000000004</v>
      </c>
      <c r="CC58" s="173">
        <f t="shared" si="82"/>
        <v>3.3201000000000001</v>
      </c>
      <c r="CD58" s="173">
        <f t="shared" si="82"/>
        <v>1.0770999999999999</v>
      </c>
      <c r="CE58" s="173">
        <f t="shared" si="82"/>
        <v>0.3553</v>
      </c>
      <c r="CF58" s="173">
        <f t="shared" si="82"/>
        <v>-11.125500000000001</v>
      </c>
      <c r="CG58" s="173">
        <f t="shared" si="82"/>
        <v>-0.64839999999999987</v>
      </c>
      <c r="CH58" s="173">
        <f t="shared" si="82"/>
        <v>-3.0346999999999995</v>
      </c>
      <c r="CI58" s="173">
        <f t="shared" si="82"/>
        <v>-3.5320999999999994</v>
      </c>
      <c r="CJ58" s="173">
        <f t="shared" si="82"/>
        <v>-5.5229999999999997</v>
      </c>
      <c r="CK58" s="173">
        <f t="shared" si="82"/>
        <v>3.0720999999999998</v>
      </c>
      <c r="CL58" s="173">
        <f t="shared" si="82"/>
        <v>1.0770999999999999</v>
      </c>
      <c r="CM58" s="181">
        <f t="shared" si="82"/>
        <v>0.3553</v>
      </c>
    </row>
    <row r="59" spans="1:91" ht="18" x14ac:dyDescent="0.2">
      <c r="A59" s="13">
        <f t="shared" si="18"/>
        <v>52</v>
      </c>
      <c r="B59" s="182" t="s">
        <v>113</v>
      </c>
      <c r="C59" s="168" t="s">
        <v>32</v>
      </c>
      <c r="D59" s="168"/>
      <c r="E59" s="169" t="s">
        <v>33</v>
      </c>
      <c r="F59" s="170" t="s">
        <v>30</v>
      </c>
      <c r="G59" s="171">
        <f t="shared" ref="G59:L68" si="84">IF($E59=$E$6,G$6,G$7)</f>
        <v>38.520000000000003</v>
      </c>
      <c r="H59" s="171">
        <f t="shared" si="84"/>
        <v>275.87</v>
      </c>
      <c r="I59" s="171">
        <f t="shared" si="84"/>
        <v>608.92999999999995</v>
      </c>
      <c r="J59" s="171">
        <f t="shared" si="84"/>
        <v>26.01</v>
      </c>
      <c r="K59" s="171">
        <f t="shared" si="84"/>
        <v>185.61</v>
      </c>
      <c r="L59" s="171">
        <f t="shared" si="84"/>
        <v>409.55</v>
      </c>
      <c r="M59" s="171">
        <f t="shared" si="55"/>
        <v>1.79</v>
      </c>
      <c r="N59" s="171">
        <f t="shared" si="32"/>
        <v>-0.01</v>
      </c>
      <c r="O59" s="171">
        <f t="shared" si="33"/>
        <v>0.06</v>
      </c>
      <c r="P59" s="171">
        <f t="shared" si="34"/>
        <v>0</v>
      </c>
      <c r="Q59" s="172">
        <f t="shared" si="72"/>
        <v>66.320000000000007</v>
      </c>
      <c r="R59" s="172">
        <f t="shared" si="73"/>
        <v>463.27000000000004</v>
      </c>
      <c r="S59" s="172">
        <f t="shared" si="74"/>
        <v>1020.27</v>
      </c>
      <c r="T59" s="173">
        <f t="shared" si="56"/>
        <v>0</v>
      </c>
      <c r="U59" s="173">
        <f t="shared" si="57"/>
        <v>7.8228999999999997</v>
      </c>
      <c r="V59" s="173">
        <f t="shared" si="58"/>
        <v>7.1600999999999999</v>
      </c>
      <c r="W59" s="173">
        <f t="shared" si="59"/>
        <v>7.1901999999999999</v>
      </c>
      <c r="X59" s="173">
        <f t="shared" si="60"/>
        <v>5.3726000000000003</v>
      </c>
      <c r="Y59" s="173">
        <f t="shared" si="61"/>
        <v>2.7214</v>
      </c>
      <c r="Z59" s="173">
        <f t="shared" si="62"/>
        <v>1.3355999999999999</v>
      </c>
      <c r="AA59" s="173">
        <f t="shared" si="63"/>
        <v>0.37159999999999999</v>
      </c>
      <c r="AB59" s="174">
        <f t="shared" si="67"/>
        <v>3.39E-2</v>
      </c>
      <c r="AC59" s="174">
        <f t="shared" si="68"/>
        <v>1.7100000000000001E-2</v>
      </c>
      <c r="AD59" s="172">
        <f t="shared" si="64"/>
        <v>-26.13</v>
      </c>
      <c r="AE59" s="173">
        <f t="shared" si="83"/>
        <v>-11.5</v>
      </c>
      <c r="AF59" s="173">
        <f t="shared" si="83"/>
        <v>-6.88</v>
      </c>
      <c r="AG59" s="173">
        <f t="shared" si="83"/>
        <v>-8.77</v>
      </c>
      <c r="AH59" s="173">
        <f t="shared" si="83"/>
        <v>-9.2899999999999991</v>
      </c>
      <c r="AI59" s="173">
        <f t="shared" si="83"/>
        <v>-9.92</v>
      </c>
      <c r="AJ59" s="173">
        <f t="shared" si="83"/>
        <v>0.66</v>
      </c>
      <c r="AK59" s="173">
        <f t="shared" si="83"/>
        <v>0</v>
      </c>
      <c r="AL59" s="173">
        <f t="shared" si="69"/>
        <v>0.222</v>
      </c>
      <c r="AM59" s="173">
        <f t="shared" si="69"/>
        <v>0</v>
      </c>
      <c r="AN59" s="173">
        <f t="shared" si="69"/>
        <v>0.47</v>
      </c>
      <c r="AO59" s="173">
        <f t="shared" si="69"/>
        <v>0</v>
      </c>
      <c r="AP59" s="173">
        <f t="shared" si="36"/>
        <v>0</v>
      </c>
      <c r="AQ59" s="173">
        <f t="shared" si="78"/>
        <v>0</v>
      </c>
      <c r="AR59" s="173">
        <f t="shared" si="78"/>
        <v>0</v>
      </c>
      <c r="AS59" s="173">
        <f t="shared" si="78"/>
        <v>0</v>
      </c>
      <c r="AT59" s="183">
        <f t="shared" si="78"/>
        <v>0</v>
      </c>
      <c r="AU59" s="173">
        <f t="shared" si="70"/>
        <v>0</v>
      </c>
      <c r="AV59" s="183">
        <f t="shared" si="65"/>
        <v>0</v>
      </c>
      <c r="AW59" s="176">
        <f t="shared" si="71"/>
        <v>0</v>
      </c>
      <c r="AX59" s="176">
        <f t="shared" si="66"/>
        <v>0</v>
      </c>
      <c r="AY59" s="175">
        <f t="shared" si="76"/>
        <v>0.1186</v>
      </c>
      <c r="AZ59" s="176">
        <f t="shared" si="75"/>
        <v>0.06</v>
      </c>
      <c r="BA59" s="177">
        <v>0.99530700000000005</v>
      </c>
      <c r="BB59" s="178">
        <v>38.81</v>
      </c>
      <c r="BC59" s="179">
        <f>$BB$9</f>
        <v>38.81</v>
      </c>
      <c r="BD59" s="179"/>
      <c r="BE59" s="180">
        <f t="shared" ref="BE59:BN68" si="85">IF($E59=$E$6,BE$6,BE$7)</f>
        <v>40.240000000000009</v>
      </c>
      <c r="BF59" s="180">
        <f t="shared" si="85"/>
        <v>437.19000000000005</v>
      </c>
      <c r="BG59" s="180">
        <f t="shared" si="85"/>
        <v>994.18999999999994</v>
      </c>
      <c r="BH59" s="173">
        <f t="shared" si="85"/>
        <v>-10.8775</v>
      </c>
      <c r="BI59" s="173">
        <f t="shared" si="85"/>
        <v>1.5653999999999999</v>
      </c>
      <c r="BJ59" s="173">
        <f t="shared" si="85"/>
        <v>-0.98739999999999961</v>
      </c>
      <c r="BK59" s="173">
        <f t="shared" si="85"/>
        <v>-1.4772999999999992</v>
      </c>
      <c r="BL59" s="173">
        <f t="shared" si="85"/>
        <v>-3.9249000000000001</v>
      </c>
      <c r="BM59" s="173">
        <f t="shared" si="85"/>
        <v>4.0038999999999998</v>
      </c>
      <c r="BN59" s="173">
        <f t="shared" si="85"/>
        <v>1.4126999999999998</v>
      </c>
      <c r="BO59" s="173">
        <f t="shared" ref="BO59:BX68" si="86">IF($E59=$E$6,BO$6,BO$7)</f>
        <v>0.44869999999999999</v>
      </c>
      <c r="BP59" s="173">
        <f t="shared" si="86"/>
        <v>-11.125500000000001</v>
      </c>
      <c r="BQ59" s="173">
        <f t="shared" si="86"/>
        <v>1.3173999999999999</v>
      </c>
      <c r="BR59" s="173">
        <f t="shared" si="86"/>
        <v>-1.2353999999999996</v>
      </c>
      <c r="BS59" s="173">
        <f t="shared" si="86"/>
        <v>-1.7252999999999992</v>
      </c>
      <c r="BT59" s="173">
        <f t="shared" si="86"/>
        <v>-4.1728999999999994</v>
      </c>
      <c r="BU59" s="173">
        <f t="shared" si="86"/>
        <v>3.7559</v>
      </c>
      <c r="BV59" s="173">
        <f t="shared" si="86"/>
        <v>1.4126999999999998</v>
      </c>
      <c r="BW59" s="173">
        <f t="shared" si="86"/>
        <v>0.44869999999999999</v>
      </c>
      <c r="BX59" s="173">
        <f t="shared" si="86"/>
        <v>-10.8775</v>
      </c>
      <c r="BY59" s="173">
        <f t="shared" ref="BY59:CM68" si="87">IF($E59=$E$6,BY$6,BY$7)</f>
        <v>1.5653999999999999</v>
      </c>
      <c r="BZ59" s="173">
        <f t="shared" si="87"/>
        <v>-1.2353999999999996</v>
      </c>
      <c r="CA59" s="173">
        <f t="shared" si="87"/>
        <v>-1.7252999999999992</v>
      </c>
      <c r="CB59" s="173">
        <f t="shared" si="87"/>
        <v>-3.9249000000000001</v>
      </c>
      <c r="CC59" s="173">
        <f t="shared" si="87"/>
        <v>4.0038999999999998</v>
      </c>
      <c r="CD59" s="173">
        <f t="shared" si="87"/>
        <v>1.4126999999999998</v>
      </c>
      <c r="CE59" s="173">
        <f t="shared" si="87"/>
        <v>0.44869999999999999</v>
      </c>
      <c r="CF59" s="173">
        <f t="shared" si="87"/>
        <v>-11.125500000000001</v>
      </c>
      <c r="CG59" s="173">
        <f t="shared" si="87"/>
        <v>1.3173999999999999</v>
      </c>
      <c r="CH59" s="173">
        <f t="shared" si="87"/>
        <v>-1.2353999999999996</v>
      </c>
      <c r="CI59" s="173">
        <f t="shared" si="87"/>
        <v>-1.7252999999999992</v>
      </c>
      <c r="CJ59" s="173">
        <f t="shared" si="87"/>
        <v>-4.1728999999999994</v>
      </c>
      <c r="CK59" s="173">
        <f t="shared" si="87"/>
        <v>3.7559</v>
      </c>
      <c r="CL59" s="173">
        <f t="shared" si="87"/>
        <v>1.4126999999999998</v>
      </c>
      <c r="CM59" s="181">
        <f t="shared" si="87"/>
        <v>0.44869999999999999</v>
      </c>
    </row>
    <row r="60" spans="1:91" x14ac:dyDescent="0.2">
      <c r="A60" s="13">
        <f t="shared" si="18"/>
        <v>53</v>
      </c>
      <c r="B60" s="182" t="s">
        <v>114</v>
      </c>
      <c r="C60" s="168" t="s">
        <v>107</v>
      </c>
      <c r="D60" s="168"/>
      <c r="E60" s="168" t="s">
        <v>29</v>
      </c>
      <c r="F60" s="170" t="s">
        <v>30</v>
      </c>
      <c r="G60" s="171">
        <f t="shared" si="84"/>
        <v>31.97</v>
      </c>
      <c r="H60" s="171">
        <f t="shared" si="84"/>
        <v>233.17</v>
      </c>
      <c r="I60" s="171">
        <f t="shared" si="84"/>
        <v>503.56</v>
      </c>
      <c r="J60" s="171">
        <f t="shared" si="84"/>
        <v>22.68</v>
      </c>
      <c r="K60" s="171">
        <f t="shared" si="84"/>
        <v>164.71</v>
      </c>
      <c r="L60" s="171">
        <f t="shared" si="84"/>
        <v>355.57</v>
      </c>
      <c r="M60" s="171">
        <f t="shared" si="55"/>
        <v>1.79</v>
      </c>
      <c r="N60" s="171">
        <f t="shared" si="32"/>
        <v>0</v>
      </c>
      <c r="O60" s="171">
        <f t="shared" si="33"/>
        <v>0</v>
      </c>
      <c r="P60" s="171">
        <f t="shared" si="34"/>
        <v>0</v>
      </c>
      <c r="Q60" s="172">
        <f t="shared" si="72"/>
        <v>56.44</v>
      </c>
      <c r="R60" s="172">
        <f t="shared" si="73"/>
        <v>399.67</v>
      </c>
      <c r="S60" s="172">
        <f t="shared" si="74"/>
        <v>860.92</v>
      </c>
      <c r="T60" s="173">
        <f t="shared" si="56"/>
        <v>0</v>
      </c>
      <c r="U60" s="173">
        <f t="shared" si="57"/>
        <v>5.8571</v>
      </c>
      <c r="V60" s="173">
        <f t="shared" si="58"/>
        <v>5.3608000000000002</v>
      </c>
      <c r="W60" s="173">
        <f t="shared" si="59"/>
        <v>5.3834</v>
      </c>
      <c r="X60" s="173">
        <f t="shared" si="60"/>
        <v>4.0225</v>
      </c>
      <c r="Y60" s="173">
        <f t="shared" si="61"/>
        <v>2.0375999999999999</v>
      </c>
      <c r="Z60" s="173">
        <f t="shared" si="62"/>
        <v>1</v>
      </c>
      <c r="AA60" s="173">
        <f t="shared" si="63"/>
        <v>0.2782</v>
      </c>
      <c r="AB60" s="174">
        <f t="shared" si="67"/>
        <v>3.39E-2</v>
      </c>
      <c r="AC60" s="174">
        <f t="shared" si="68"/>
        <v>1.7100000000000001E-2</v>
      </c>
      <c r="AD60" s="172">
        <f t="shared" si="64"/>
        <v>-26.13</v>
      </c>
      <c r="AE60" s="173">
        <f t="shared" si="83"/>
        <v>-11.5</v>
      </c>
      <c r="AF60" s="173">
        <f t="shared" si="83"/>
        <v>-6.88</v>
      </c>
      <c r="AG60" s="173">
        <f t="shared" si="83"/>
        <v>-8.77</v>
      </c>
      <c r="AH60" s="173">
        <f t="shared" si="83"/>
        <v>-9.2899999999999991</v>
      </c>
      <c r="AI60" s="173">
        <f t="shared" si="83"/>
        <v>-9.92</v>
      </c>
      <c r="AJ60" s="173">
        <f t="shared" si="83"/>
        <v>0.66</v>
      </c>
      <c r="AK60" s="173">
        <f t="shared" si="83"/>
        <v>0</v>
      </c>
      <c r="AL60" s="173">
        <f t="shared" si="69"/>
        <v>0.222</v>
      </c>
      <c r="AM60" s="173">
        <f t="shared" si="69"/>
        <v>0</v>
      </c>
      <c r="AN60" s="173">
        <f t="shared" si="69"/>
        <v>0.47</v>
      </c>
      <c r="AO60" s="173">
        <f t="shared" si="69"/>
        <v>0</v>
      </c>
      <c r="AP60" s="173">
        <f t="shared" si="36"/>
        <v>0</v>
      </c>
      <c r="AQ60" s="173">
        <f t="shared" si="78"/>
        <v>0</v>
      </c>
      <c r="AR60" s="173">
        <f t="shared" si="78"/>
        <v>0</v>
      </c>
      <c r="AS60" s="173">
        <f t="shared" si="78"/>
        <v>0</v>
      </c>
      <c r="AT60" s="183">
        <f t="shared" si="78"/>
        <v>0</v>
      </c>
      <c r="AU60" s="173">
        <f t="shared" si="70"/>
        <v>0</v>
      </c>
      <c r="AV60" s="183">
        <f t="shared" si="65"/>
        <v>0</v>
      </c>
      <c r="AW60" s="176">
        <f t="shared" si="71"/>
        <v>0</v>
      </c>
      <c r="AX60" s="176">
        <f t="shared" si="66"/>
        <v>0</v>
      </c>
      <c r="AY60" s="175">
        <f t="shared" si="76"/>
        <v>0.1186</v>
      </c>
      <c r="AZ60" s="176">
        <f t="shared" si="75"/>
        <v>0.06</v>
      </c>
      <c r="BA60" s="177">
        <v>1.029582</v>
      </c>
      <c r="BB60" s="178">
        <v>38.93</v>
      </c>
      <c r="BC60" s="179">
        <f>$BB$54</f>
        <v>38.93</v>
      </c>
      <c r="BD60" s="179"/>
      <c r="BE60" s="180">
        <f t="shared" si="85"/>
        <v>30.31</v>
      </c>
      <c r="BF60" s="180">
        <f t="shared" si="85"/>
        <v>373.54</v>
      </c>
      <c r="BG60" s="180">
        <f t="shared" si="85"/>
        <v>834.79</v>
      </c>
      <c r="BH60" s="173">
        <f t="shared" si="85"/>
        <v>-10.8775</v>
      </c>
      <c r="BI60" s="173">
        <f t="shared" si="85"/>
        <v>-0.40039999999999992</v>
      </c>
      <c r="BJ60" s="173">
        <f t="shared" si="85"/>
        <v>-2.7866999999999997</v>
      </c>
      <c r="BK60" s="173">
        <f t="shared" si="85"/>
        <v>-3.2840999999999996</v>
      </c>
      <c r="BL60" s="173">
        <f t="shared" si="85"/>
        <v>-5.2750000000000004</v>
      </c>
      <c r="BM60" s="173">
        <f t="shared" si="85"/>
        <v>3.3201000000000001</v>
      </c>
      <c r="BN60" s="173">
        <f t="shared" si="85"/>
        <v>1.0770999999999999</v>
      </c>
      <c r="BO60" s="173">
        <f t="shared" si="86"/>
        <v>0.3553</v>
      </c>
      <c r="BP60" s="173">
        <f t="shared" si="86"/>
        <v>-11.125500000000001</v>
      </c>
      <c r="BQ60" s="173">
        <f t="shared" si="86"/>
        <v>-0.64839999999999987</v>
      </c>
      <c r="BR60" s="173">
        <f t="shared" si="86"/>
        <v>-3.0346999999999995</v>
      </c>
      <c r="BS60" s="173">
        <f t="shared" si="86"/>
        <v>-3.5320999999999994</v>
      </c>
      <c r="BT60" s="173">
        <f t="shared" si="86"/>
        <v>-5.5229999999999997</v>
      </c>
      <c r="BU60" s="173">
        <f t="shared" si="86"/>
        <v>3.0720999999999998</v>
      </c>
      <c r="BV60" s="173">
        <f t="shared" si="86"/>
        <v>1.0770999999999999</v>
      </c>
      <c r="BW60" s="173">
        <f t="shared" si="86"/>
        <v>0.3553</v>
      </c>
      <c r="BX60" s="173">
        <f t="shared" si="86"/>
        <v>-10.8775</v>
      </c>
      <c r="BY60" s="173">
        <f t="shared" si="87"/>
        <v>-0.40039999999999992</v>
      </c>
      <c r="BZ60" s="173">
        <f t="shared" si="87"/>
        <v>-3.0346999999999995</v>
      </c>
      <c r="CA60" s="173">
        <f t="shared" si="87"/>
        <v>-3.5320999999999994</v>
      </c>
      <c r="CB60" s="173">
        <f t="shared" si="87"/>
        <v>-5.2750000000000004</v>
      </c>
      <c r="CC60" s="173">
        <f t="shared" si="87"/>
        <v>3.3201000000000001</v>
      </c>
      <c r="CD60" s="173">
        <f t="shared" si="87"/>
        <v>1.0770999999999999</v>
      </c>
      <c r="CE60" s="173">
        <f t="shared" si="87"/>
        <v>0.3553</v>
      </c>
      <c r="CF60" s="173">
        <f t="shared" si="87"/>
        <v>-11.125500000000001</v>
      </c>
      <c r="CG60" s="173">
        <f t="shared" si="87"/>
        <v>-0.64839999999999987</v>
      </c>
      <c r="CH60" s="173">
        <f t="shared" si="87"/>
        <v>-3.0346999999999995</v>
      </c>
      <c r="CI60" s="173">
        <f t="shared" si="87"/>
        <v>-3.5320999999999994</v>
      </c>
      <c r="CJ60" s="173">
        <f t="shared" si="87"/>
        <v>-5.5229999999999997</v>
      </c>
      <c r="CK60" s="173">
        <f t="shared" si="87"/>
        <v>3.0720999999999998</v>
      </c>
      <c r="CL60" s="173">
        <f t="shared" si="87"/>
        <v>1.0770999999999999</v>
      </c>
      <c r="CM60" s="181">
        <f t="shared" si="87"/>
        <v>0.3553</v>
      </c>
    </row>
    <row r="61" spans="1:91" x14ac:dyDescent="0.2">
      <c r="A61" s="13">
        <f t="shared" si="18"/>
        <v>54</v>
      </c>
      <c r="B61" s="182" t="s">
        <v>223</v>
      </c>
      <c r="C61" s="168" t="s">
        <v>133</v>
      </c>
      <c r="D61" s="168"/>
      <c r="E61" s="168" t="s">
        <v>29</v>
      </c>
      <c r="F61" s="170" t="s">
        <v>30</v>
      </c>
      <c r="G61" s="171">
        <f t="shared" si="84"/>
        <v>31.97</v>
      </c>
      <c r="H61" s="171">
        <f t="shared" si="84"/>
        <v>233.17</v>
      </c>
      <c r="I61" s="171">
        <f t="shared" si="84"/>
        <v>503.56</v>
      </c>
      <c r="J61" s="171">
        <f t="shared" si="84"/>
        <v>22.68</v>
      </c>
      <c r="K61" s="171">
        <f t="shared" si="84"/>
        <v>164.71</v>
      </c>
      <c r="L61" s="171">
        <f t="shared" si="84"/>
        <v>355.57</v>
      </c>
      <c r="M61" s="171">
        <f t="shared" si="55"/>
        <v>1.79</v>
      </c>
      <c r="N61" s="171">
        <f t="shared" si="32"/>
        <v>0</v>
      </c>
      <c r="O61" s="171">
        <f t="shared" si="33"/>
        <v>0</v>
      </c>
      <c r="P61" s="171">
        <f t="shared" si="34"/>
        <v>0</v>
      </c>
      <c r="Q61" s="172">
        <f>SUM(G61+J61+$M61)</f>
        <v>56.44</v>
      </c>
      <c r="R61" s="172">
        <f>SUM(H61+K61+$M61)</f>
        <v>399.67</v>
      </c>
      <c r="S61" s="172">
        <f>SUM(I61+L61+$M61)</f>
        <v>860.92</v>
      </c>
      <c r="T61" s="173">
        <f t="shared" si="56"/>
        <v>0</v>
      </c>
      <c r="U61" s="173">
        <f t="shared" si="57"/>
        <v>5.8571</v>
      </c>
      <c r="V61" s="173">
        <f t="shared" si="58"/>
        <v>5.3608000000000002</v>
      </c>
      <c r="W61" s="173">
        <f t="shared" si="59"/>
        <v>5.3834</v>
      </c>
      <c r="X61" s="173">
        <f t="shared" si="60"/>
        <v>4.0225</v>
      </c>
      <c r="Y61" s="173">
        <f t="shared" si="61"/>
        <v>2.0375999999999999</v>
      </c>
      <c r="Z61" s="173">
        <f t="shared" si="62"/>
        <v>1</v>
      </c>
      <c r="AA61" s="173">
        <f t="shared" si="63"/>
        <v>0.2782</v>
      </c>
      <c r="AB61" s="174">
        <f t="shared" si="67"/>
        <v>3.39E-2</v>
      </c>
      <c r="AC61" s="174">
        <f t="shared" si="68"/>
        <v>1.7100000000000001E-2</v>
      </c>
      <c r="AD61" s="172">
        <f t="shared" si="64"/>
        <v>-26.13</v>
      </c>
      <c r="AE61" s="173">
        <f t="shared" si="83"/>
        <v>-11.5</v>
      </c>
      <c r="AF61" s="173">
        <f t="shared" si="83"/>
        <v>-6.88</v>
      </c>
      <c r="AG61" s="173">
        <f t="shared" si="83"/>
        <v>-8.77</v>
      </c>
      <c r="AH61" s="173">
        <f t="shared" si="83"/>
        <v>-9.2899999999999991</v>
      </c>
      <c r="AI61" s="173">
        <f t="shared" si="83"/>
        <v>-9.92</v>
      </c>
      <c r="AJ61" s="173">
        <f t="shared" si="83"/>
        <v>0.66</v>
      </c>
      <c r="AK61" s="173">
        <f t="shared" si="83"/>
        <v>0</v>
      </c>
      <c r="AL61" s="173">
        <f t="shared" si="69"/>
        <v>0.222</v>
      </c>
      <c r="AM61" s="173">
        <f t="shared" si="69"/>
        <v>0</v>
      </c>
      <c r="AN61" s="173">
        <f t="shared" si="69"/>
        <v>0.47</v>
      </c>
      <c r="AO61" s="173">
        <f t="shared" si="69"/>
        <v>0</v>
      </c>
      <c r="AP61" s="173">
        <f>AQ61+AR61+AS61</f>
        <v>0</v>
      </c>
      <c r="AQ61" s="173">
        <f t="shared" si="78"/>
        <v>0</v>
      </c>
      <c r="AR61" s="173">
        <f t="shared" si="78"/>
        <v>0</v>
      </c>
      <c r="AS61" s="173">
        <f t="shared" si="78"/>
        <v>0</v>
      </c>
      <c r="AT61" s="183">
        <f t="shared" si="78"/>
        <v>0</v>
      </c>
      <c r="AU61" s="173">
        <f t="shared" si="70"/>
        <v>0</v>
      </c>
      <c r="AV61" s="183">
        <f t="shared" si="65"/>
        <v>0</v>
      </c>
      <c r="AW61" s="176">
        <f t="shared" si="71"/>
        <v>0</v>
      </c>
      <c r="AX61" s="176">
        <f t="shared" si="66"/>
        <v>0</v>
      </c>
      <c r="AY61" s="175">
        <f t="shared" si="76"/>
        <v>0.1186</v>
      </c>
      <c r="AZ61" s="176">
        <f t="shared" si="75"/>
        <v>0.06</v>
      </c>
      <c r="BA61" s="177">
        <v>1.029582</v>
      </c>
      <c r="BB61" s="178">
        <v>38.93</v>
      </c>
      <c r="BC61" s="179">
        <f>$BB$54</f>
        <v>38.93</v>
      </c>
      <c r="BD61" s="179"/>
      <c r="BE61" s="180">
        <f t="shared" si="85"/>
        <v>30.31</v>
      </c>
      <c r="BF61" s="180">
        <f t="shared" si="85"/>
        <v>373.54</v>
      </c>
      <c r="BG61" s="180">
        <f t="shared" si="85"/>
        <v>834.79</v>
      </c>
      <c r="BH61" s="173">
        <f t="shared" si="85"/>
        <v>-10.8775</v>
      </c>
      <c r="BI61" s="173">
        <f t="shared" si="85"/>
        <v>-0.40039999999999992</v>
      </c>
      <c r="BJ61" s="173">
        <f t="shared" si="85"/>
        <v>-2.7866999999999997</v>
      </c>
      <c r="BK61" s="173">
        <f t="shared" si="85"/>
        <v>-3.2840999999999996</v>
      </c>
      <c r="BL61" s="173">
        <f t="shared" si="85"/>
        <v>-5.2750000000000004</v>
      </c>
      <c r="BM61" s="173">
        <f t="shared" si="85"/>
        <v>3.3201000000000001</v>
      </c>
      <c r="BN61" s="173">
        <f t="shared" si="85"/>
        <v>1.0770999999999999</v>
      </c>
      <c r="BO61" s="173">
        <f t="shared" si="86"/>
        <v>0.3553</v>
      </c>
      <c r="BP61" s="173">
        <f t="shared" si="86"/>
        <v>-11.125500000000001</v>
      </c>
      <c r="BQ61" s="173">
        <f t="shared" si="86"/>
        <v>-0.64839999999999987</v>
      </c>
      <c r="BR61" s="173">
        <f t="shared" si="86"/>
        <v>-3.0346999999999995</v>
      </c>
      <c r="BS61" s="173">
        <f t="shared" si="86"/>
        <v>-3.5320999999999994</v>
      </c>
      <c r="BT61" s="173">
        <f t="shared" si="86"/>
        <v>-5.5229999999999997</v>
      </c>
      <c r="BU61" s="173">
        <f t="shared" si="86"/>
        <v>3.0720999999999998</v>
      </c>
      <c r="BV61" s="173">
        <f t="shared" si="86"/>
        <v>1.0770999999999999</v>
      </c>
      <c r="BW61" s="173">
        <f t="shared" si="86"/>
        <v>0.3553</v>
      </c>
      <c r="BX61" s="173">
        <f t="shared" si="86"/>
        <v>-10.8775</v>
      </c>
      <c r="BY61" s="173">
        <f t="shared" si="87"/>
        <v>-0.40039999999999992</v>
      </c>
      <c r="BZ61" s="173">
        <f t="shared" si="87"/>
        <v>-3.0346999999999995</v>
      </c>
      <c r="CA61" s="173">
        <f t="shared" si="87"/>
        <v>-3.5320999999999994</v>
      </c>
      <c r="CB61" s="173">
        <f t="shared" si="87"/>
        <v>-5.2750000000000004</v>
      </c>
      <c r="CC61" s="173">
        <f t="shared" si="87"/>
        <v>3.3201000000000001</v>
      </c>
      <c r="CD61" s="173">
        <f t="shared" si="87"/>
        <v>1.0770999999999999</v>
      </c>
      <c r="CE61" s="173">
        <f t="shared" si="87"/>
        <v>0.3553</v>
      </c>
      <c r="CF61" s="173">
        <f t="shared" si="87"/>
        <v>-11.125500000000001</v>
      </c>
      <c r="CG61" s="173">
        <f t="shared" si="87"/>
        <v>-0.64839999999999987</v>
      </c>
      <c r="CH61" s="173">
        <f t="shared" si="87"/>
        <v>-3.0346999999999995</v>
      </c>
      <c r="CI61" s="173">
        <f t="shared" si="87"/>
        <v>-3.5320999999999994</v>
      </c>
      <c r="CJ61" s="173">
        <f t="shared" si="87"/>
        <v>-5.5229999999999997</v>
      </c>
      <c r="CK61" s="173">
        <f t="shared" si="87"/>
        <v>3.0720999999999998</v>
      </c>
      <c r="CL61" s="173">
        <f t="shared" si="87"/>
        <v>1.0770999999999999</v>
      </c>
      <c r="CM61" s="181">
        <f t="shared" si="87"/>
        <v>0.3553</v>
      </c>
    </row>
    <row r="62" spans="1:91" x14ac:dyDescent="0.2">
      <c r="A62" s="13">
        <f t="shared" si="18"/>
        <v>55</v>
      </c>
      <c r="B62" s="182" t="s">
        <v>115</v>
      </c>
      <c r="C62" s="168" t="s">
        <v>41</v>
      </c>
      <c r="D62" s="168"/>
      <c r="E62" s="168" t="s">
        <v>29</v>
      </c>
      <c r="F62" s="170" t="s">
        <v>30</v>
      </c>
      <c r="G62" s="171">
        <f t="shared" si="84"/>
        <v>31.97</v>
      </c>
      <c r="H62" s="171">
        <f t="shared" si="84"/>
        <v>233.17</v>
      </c>
      <c r="I62" s="171">
        <f t="shared" si="84"/>
        <v>503.56</v>
      </c>
      <c r="J62" s="171">
        <f t="shared" si="84"/>
        <v>22.68</v>
      </c>
      <c r="K62" s="171">
        <f t="shared" si="84"/>
        <v>164.71</v>
      </c>
      <c r="L62" s="171">
        <f t="shared" si="84"/>
        <v>355.57</v>
      </c>
      <c r="M62" s="171">
        <f t="shared" si="55"/>
        <v>1.79</v>
      </c>
      <c r="N62" s="171">
        <f t="shared" si="32"/>
        <v>0</v>
      </c>
      <c r="O62" s="171">
        <f t="shared" si="33"/>
        <v>0</v>
      </c>
      <c r="P62" s="171">
        <f t="shared" si="34"/>
        <v>0</v>
      </c>
      <c r="Q62" s="172">
        <f t="shared" si="72"/>
        <v>56.44</v>
      </c>
      <c r="R62" s="172">
        <f t="shared" si="73"/>
        <v>399.67</v>
      </c>
      <c r="S62" s="172">
        <f t="shared" si="74"/>
        <v>860.92</v>
      </c>
      <c r="T62" s="173">
        <f t="shared" si="56"/>
        <v>0</v>
      </c>
      <c r="U62" s="173">
        <f t="shared" si="57"/>
        <v>5.8571</v>
      </c>
      <c r="V62" s="173">
        <f t="shared" si="58"/>
        <v>5.3608000000000002</v>
      </c>
      <c r="W62" s="173">
        <f t="shared" si="59"/>
        <v>5.3834</v>
      </c>
      <c r="X62" s="173">
        <f t="shared" si="60"/>
        <v>4.0225</v>
      </c>
      <c r="Y62" s="173">
        <f t="shared" si="61"/>
        <v>2.0375999999999999</v>
      </c>
      <c r="Z62" s="173">
        <f t="shared" si="62"/>
        <v>1</v>
      </c>
      <c r="AA62" s="173">
        <f t="shared" si="63"/>
        <v>0.2782</v>
      </c>
      <c r="AB62" s="174">
        <f t="shared" si="67"/>
        <v>3.39E-2</v>
      </c>
      <c r="AC62" s="174">
        <f t="shared" si="68"/>
        <v>1.7100000000000001E-2</v>
      </c>
      <c r="AD62" s="172">
        <f t="shared" si="64"/>
        <v>-26.13</v>
      </c>
      <c r="AE62" s="173">
        <f t="shared" si="83"/>
        <v>-11.5</v>
      </c>
      <c r="AF62" s="173">
        <f t="shared" si="83"/>
        <v>-6.88</v>
      </c>
      <c r="AG62" s="173">
        <f t="shared" si="83"/>
        <v>-8.77</v>
      </c>
      <c r="AH62" s="173">
        <f t="shared" si="83"/>
        <v>-9.2899999999999991</v>
      </c>
      <c r="AI62" s="173">
        <f t="shared" si="83"/>
        <v>-9.92</v>
      </c>
      <c r="AJ62" s="173">
        <f t="shared" si="83"/>
        <v>0.66</v>
      </c>
      <c r="AK62" s="173">
        <f t="shared" si="83"/>
        <v>0</v>
      </c>
      <c r="AL62" s="173">
        <f t="shared" si="69"/>
        <v>0.222</v>
      </c>
      <c r="AM62" s="173">
        <f t="shared" si="69"/>
        <v>0</v>
      </c>
      <c r="AN62" s="173">
        <f t="shared" si="69"/>
        <v>0.47</v>
      </c>
      <c r="AO62" s="173">
        <f t="shared" si="69"/>
        <v>0</v>
      </c>
      <c r="AP62" s="173">
        <f t="shared" si="36"/>
        <v>0</v>
      </c>
      <c r="AQ62" s="173">
        <f t="shared" si="78"/>
        <v>0</v>
      </c>
      <c r="AR62" s="173">
        <f t="shared" si="78"/>
        <v>0</v>
      </c>
      <c r="AS62" s="173">
        <f t="shared" si="78"/>
        <v>0</v>
      </c>
      <c r="AT62" s="183">
        <f t="shared" si="78"/>
        <v>0</v>
      </c>
      <c r="AU62" s="173">
        <f t="shared" si="70"/>
        <v>0</v>
      </c>
      <c r="AV62" s="183">
        <f t="shared" si="65"/>
        <v>0</v>
      </c>
      <c r="AW62" s="176">
        <f t="shared" si="71"/>
        <v>0</v>
      </c>
      <c r="AX62" s="176">
        <f t="shared" si="66"/>
        <v>0</v>
      </c>
      <c r="AY62" s="175">
        <f t="shared" si="76"/>
        <v>0.1186</v>
      </c>
      <c r="AZ62" s="176">
        <f t="shared" si="75"/>
        <v>0.06</v>
      </c>
      <c r="BA62" s="177">
        <v>0.99743499999999996</v>
      </c>
      <c r="BB62" s="178">
        <v>38.700000000000003</v>
      </c>
      <c r="BC62" s="179">
        <f>$BB$13</f>
        <v>38.700000000000003</v>
      </c>
      <c r="BD62" s="179"/>
      <c r="BE62" s="180">
        <f t="shared" si="85"/>
        <v>30.31</v>
      </c>
      <c r="BF62" s="180">
        <f t="shared" si="85"/>
        <v>373.54</v>
      </c>
      <c r="BG62" s="180">
        <f t="shared" si="85"/>
        <v>834.79</v>
      </c>
      <c r="BH62" s="173">
        <f t="shared" si="85"/>
        <v>-10.8775</v>
      </c>
      <c r="BI62" s="173">
        <f t="shared" si="85"/>
        <v>-0.40039999999999992</v>
      </c>
      <c r="BJ62" s="173">
        <f t="shared" si="85"/>
        <v>-2.7866999999999997</v>
      </c>
      <c r="BK62" s="173">
        <f t="shared" si="85"/>
        <v>-3.2840999999999996</v>
      </c>
      <c r="BL62" s="173">
        <f t="shared" si="85"/>
        <v>-5.2750000000000004</v>
      </c>
      <c r="BM62" s="173">
        <f t="shared" si="85"/>
        <v>3.3201000000000001</v>
      </c>
      <c r="BN62" s="173">
        <f t="shared" si="85"/>
        <v>1.0770999999999999</v>
      </c>
      <c r="BO62" s="173">
        <f t="shared" si="86"/>
        <v>0.3553</v>
      </c>
      <c r="BP62" s="173">
        <f t="shared" si="86"/>
        <v>-11.125500000000001</v>
      </c>
      <c r="BQ62" s="173">
        <f t="shared" si="86"/>
        <v>-0.64839999999999987</v>
      </c>
      <c r="BR62" s="173">
        <f t="shared" si="86"/>
        <v>-3.0346999999999995</v>
      </c>
      <c r="BS62" s="173">
        <f t="shared" si="86"/>
        <v>-3.5320999999999994</v>
      </c>
      <c r="BT62" s="173">
        <f t="shared" si="86"/>
        <v>-5.5229999999999997</v>
      </c>
      <c r="BU62" s="173">
        <f t="shared" si="86"/>
        <v>3.0720999999999998</v>
      </c>
      <c r="BV62" s="173">
        <f t="shared" si="86"/>
        <v>1.0770999999999999</v>
      </c>
      <c r="BW62" s="173">
        <f t="shared" si="86"/>
        <v>0.3553</v>
      </c>
      <c r="BX62" s="173">
        <f t="shared" si="86"/>
        <v>-10.8775</v>
      </c>
      <c r="BY62" s="173">
        <f t="shared" si="87"/>
        <v>-0.40039999999999992</v>
      </c>
      <c r="BZ62" s="173">
        <f t="shared" si="87"/>
        <v>-3.0346999999999995</v>
      </c>
      <c r="CA62" s="173">
        <f t="shared" si="87"/>
        <v>-3.5320999999999994</v>
      </c>
      <c r="CB62" s="173">
        <f t="shared" si="87"/>
        <v>-5.2750000000000004</v>
      </c>
      <c r="CC62" s="173">
        <f t="shared" si="87"/>
        <v>3.3201000000000001</v>
      </c>
      <c r="CD62" s="173">
        <f t="shared" si="87"/>
        <v>1.0770999999999999</v>
      </c>
      <c r="CE62" s="173">
        <f t="shared" si="87"/>
        <v>0.3553</v>
      </c>
      <c r="CF62" s="173">
        <f t="shared" si="87"/>
        <v>-11.125500000000001</v>
      </c>
      <c r="CG62" s="173">
        <f t="shared" si="87"/>
        <v>-0.64839999999999987</v>
      </c>
      <c r="CH62" s="173">
        <f t="shared" si="87"/>
        <v>-3.0346999999999995</v>
      </c>
      <c r="CI62" s="173">
        <f t="shared" si="87"/>
        <v>-3.5320999999999994</v>
      </c>
      <c r="CJ62" s="173">
        <f t="shared" si="87"/>
        <v>-5.5229999999999997</v>
      </c>
      <c r="CK62" s="173">
        <f t="shared" si="87"/>
        <v>3.0720999999999998</v>
      </c>
      <c r="CL62" s="173">
        <f t="shared" si="87"/>
        <v>1.0770999999999999</v>
      </c>
      <c r="CM62" s="181">
        <f t="shared" si="87"/>
        <v>0.3553</v>
      </c>
    </row>
    <row r="63" spans="1:91" x14ac:dyDescent="0.2">
      <c r="A63" s="13">
        <f t="shared" si="18"/>
        <v>56</v>
      </c>
      <c r="B63" s="182" t="s">
        <v>116</v>
      </c>
      <c r="C63" s="168" t="s">
        <v>107</v>
      </c>
      <c r="D63" s="168"/>
      <c r="E63" s="168" t="s">
        <v>29</v>
      </c>
      <c r="F63" s="170" t="s">
        <v>30</v>
      </c>
      <c r="G63" s="171">
        <f t="shared" si="84"/>
        <v>31.97</v>
      </c>
      <c r="H63" s="171">
        <f t="shared" si="84"/>
        <v>233.17</v>
      </c>
      <c r="I63" s="171">
        <f t="shared" si="84"/>
        <v>503.56</v>
      </c>
      <c r="J63" s="171">
        <f t="shared" si="84"/>
        <v>22.68</v>
      </c>
      <c r="K63" s="171">
        <f t="shared" si="84"/>
        <v>164.71</v>
      </c>
      <c r="L63" s="171">
        <f t="shared" si="84"/>
        <v>355.57</v>
      </c>
      <c r="M63" s="171">
        <f t="shared" si="55"/>
        <v>1.79</v>
      </c>
      <c r="N63" s="171">
        <f t="shared" si="32"/>
        <v>0</v>
      </c>
      <c r="O63" s="171">
        <f t="shared" si="33"/>
        <v>0</v>
      </c>
      <c r="P63" s="171">
        <f t="shared" si="34"/>
        <v>0</v>
      </c>
      <c r="Q63" s="172">
        <f t="shared" si="72"/>
        <v>56.44</v>
      </c>
      <c r="R63" s="172">
        <f t="shared" si="73"/>
        <v>399.67</v>
      </c>
      <c r="S63" s="172">
        <f t="shared" si="74"/>
        <v>860.92</v>
      </c>
      <c r="T63" s="173">
        <f t="shared" si="56"/>
        <v>0</v>
      </c>
      <c r="U63" s="173">
        <f t="shared" si="57"/>
        <v>5.8571</v>
      </c>
      <c r="V63" s="173">
        <f t="shared" si="58"/>
        <v>5.3608000000000002</v>
      </c>
      <c r="W63" s="173">
        <f t="shared" si="59"/>
        <v>5.3834</v>
      </c>
      <c r="X63" s="173">
        <f t="shared" si="60"/>
        <v>4.0225</v>
      </c>
      <c r="Y63" s="173">
        <f t="shared" si="61"/>
        <v>2.0375999999999999</v>
      </c>
      <c r="Z63" s="173">
        <f t="shared" si="62"/>
        <v>1</v>
      </c>
      <c r="AA63" s="173">
        <f t="shared" si="63"/>
        <v>0.2782</v>
      </c>
      <c r="AB63" s="174">
        <f t="shared" si="67"/>
        <v>3.39E-2</v>
      </c>
      <c r="AC63" s="174">
        <f t="shared" si="68"/>
        <v>1.7100000000000001E-2</v>
      </c>
      <c r="AD63" s="172">
        <f t="shared" si="64"/>
        <v>-26.13</v>
      </c>
      <c r="AE63" s="173">
        <f t="shared" si="83"/>
        <v>-11.5</v>
      </c>
      <c r="AF63" s="173">
        <f t="shared" si="83"/>
        <v>-6.88</v>
      </c>
      <c r="AG63" s="173">
        <f t="shared" si="83"/>
        <v>-8.77</v>
      </c>
      <c r="AH63" s="173">
        <f t="shared" si="83"/>
        <v>-9.2899999999999991</v>
      </c>
      <c r="AI63" s="173">
        <f t="shared" si="83"/>
        <v>-9.92</v>
      </c>
      <c r="AJ63" s="173">
        <f t="shared" si="83"/>
        <v>0.66</v>
      </c>
      <c r="AK63" s="173">
        <f t="shared" si="83"/>
        <v>0</v>
      </c>
      <c r="AL63" s="173">
        <f t="shared" si="69"/>
        <v>0.222</v>
      </c>
      <c r="AM63" s="173">
        <f t="shared" si="69"/>
        <v>0</v>
      </c>
      <c r="AN63" s="173">
        <f t="shared" si="69"/>
        <v>0.47</v>
      </c>
      <c r="AO63" s="173">
        <f t="shared" si="69"/>
        <v>0</v>
      </c>
      <c r="AP63" s="173">
        <f t="shared" si="36"/>
        <v>0</v>
      </c>
      <c r="AQ63" s="173">
        <f t="shared" si="78"/>
        <v>0</v>
      </c>
      <c r="AR63" s="173">
        <f t="shared" si="78"/>
        <v>0</v>
      </c>
      <c r="AS63" s="173">
        <f t="shared" si="78"/>
        <v>0</v>
      </c>
      <c r="AT63" s="183">
        <f t="shared" si="78"/>
        <v>0</v>
      </c>
      <c r="AU63" s="173">
        <f t="shared" si="70"/>
        <v>0</v>
      </c>
      <c r="AV63" s="183">
        <f t="shared" si="65"/>
        <v>0</v>
      </c>
      <c r="AW63" s="176">
        <f t="shared" si="71"/>
        <v>0</v>
      </c>
      <c r="AX63" s="176">
        <f t="shared" si="66"/>
        <v>0</v>
      </c>
      <c r="AY63" s="175">
        <f t="shared" si="76"/>
        <v>0.1186</v>
      </c>
      <c r="AZ63" s="176">
        <f t="shared" si="75"/>
        <v>0.06</v>
      </c>
      <c r="BA63" s="177">
        <v>1.0346390000000001</v>
      </c>
      <c r="BB63" s="178">
        <v>38.93</v>
      </c>
      <c r="BC63" s="179">
        <f>$BB$54</f>
        <v>38.93</v>
      </c>
      <c r="BD63" s="179"/>
      <c r="BE63" s="180">
        <f t="shared" si="85"/>
        <v>30.31</v>
      </c>
      <c r="BF63" s="180">
        <f t="shared" si="85"/>
        <v>373.54</v>
      </c>
      <c r="BG63" s="180">
        <f t="shared" si="85"/>
        <v>834.79</v>
      </c>
      <c r="BH63" s="173">
        <f t="shared" si="85"/>
        <v>-10.8775</v>
      </c>
      <c r="BI63" s="173">
        <f t="shared" si="85"/>
        <v>-0.40039999999999992</v>
      </c>
      <c r="BJ63" s="173">
        <f t="shared" si="85"/>
        <v>-2.7866999999999997</v>
      </c>
      <c r="BK63" s="173">
        <f t="shared" si="85"/>
        <v>-3.2840999999999996</v>
      </c>
      <c r="BL63" s="173">
        <f t="shared" si="85"/>
        <v>-5.2750000000000004</v>
      </c>
      <c r="BM63" s="173">
        <f t="shared" si="85"/>
        <v>3.3201000000000001</v>
      </c>
      <c r="BN63" s="173">
        <f t="shared" si="85"/>
        <v>1.0770999999999999</v>
      </c>
      <c r="BO63" s="173">
        <f t="shared" si="86"/>
        <v>0.3553</v>
      </c>
      <c r="BP63" s="173">
        <f t="shared" si="86"/>
        <v>-11.125500000000001</v>
      </c>
      <c r="BQ63" s="173">
        <f t="shared" si="86"/>
        <v>-0.64839999999999987</v>
      </c>
      <c r="BR63" s="173">
        <f t="shared" si="86"/>
        <v>-3.0346999999999995</v>
      </c>
      <c r="BS63" s="173">
        <f t="shared" si="86"/>
        <v>-3.5320999999999994</v>
      </c>
      <c r="BT63" s="173">
        <f t="shared" si="86"/>
        <v>-5.5229999999999997</v>
      </c>
      <c r="BU63" s="173">
        <f t="shared" si="86"/>
        <v>3.0720999999999998</v>
      </c>
      <c r="BV63" s="173">
        <f t="shared" si="86"/>
        <v>1.0770999999999999</v>
      </c>
      <c r="BW63" s="173">
        <f t="shared" si="86"/>
        <v>0.3553</v>
      </c>
      <c r="BX63" s="173">
        <f t="shared" si="86"/>
        <v>-10.8775</v>
      </c>
      <c r="BY63" s="173">
        <f t="shared" si="87"/>
        <v>-0.40039999999999992</v>
      </c>
      <c r="BZ63" s="173">
        <f t="shared" si="87"/>
        <v>-3.0346999999999995</v>
      </c>
      <c r="CA63" s="173">
        <f t="shared" si="87"/>
        <v>-3.5320999999999994</v>
      </c>
      <c r="CB63" s="173">
        <f t="shared" si="87"/>
        <v>-5.2750000000000004</v>
      </c>
      <c r="CC63" s="173">
        <f t="shared" si="87"/>
        <v>3.3201000000000001</v>
      </c>
      <c r="CD63" s="173">
        <f t="shared" si="87"/>
        <v>1.0770999999999999</v>
      </c>
      <c r="CE63" s="173">
        <f t="shared" si="87"/>
        <v>0.3553</v>
      </c>
      <c r="CF63" s="173">
        <f t="shared" si="87"/>
        <v>-11.125500000000001</v>
      </c>
      <c r="CG63" s="173">
        <f t="shared" si="87"/>
        <v>-0.64839999999999987</v>
      </c>
      <c r="CH63" s="173">
        <f t="shared" si="87"/>
        <v>-3.0346999999999995</v>
      </c>
      <c r="CI63" s="173">
        <f t="shared" si="87"/>
        <v>-3.5320999999999994</v>
      </c>
      <c r="CJ63" s="173">
        <f t="shared" si="87"/>
        <v>-5.5229999999999997</v>
      </c>
      <c r="CK63" s="173">
        <f t="shared" si="87"/>
        <v>3.0720999999999998</v>
      </c>
      <c r="CL63" s="173">
        <f t="shared" si="87"/>
        <v>1.0770999999999999</v>
      </c>
      <c r="CM63" s="181">
        <f t="shared" si="87"/>
        <v>0.3553</v>
      </c>
    </row>
    <row r="64" spans="1:91" x14ac:dyDescent="0.2">
      <c r="A64" s="13">
        <f t="shared" si="18"/>
        <v>57</v>
      </c>
      <c r="B64" s="182" t="s">
        <v>117</v>
      </c>
      <c r="C64" s="168" t="s">
        <v>41</v>
      </c>
      <c r="D64" s="168"/>
      <c r="E64" s="168" t="s">
        <v>29</v>
      </c>
      <c r="F64" s="170" t="s">
        <v>30</v>
      </c>
      <c r="G64" s="171">
        <f t="shared" si="84"/>
        <v>31.97</v>
      </c>
      <c r="H64" s="171">
        <f t="shared" si="84"/>
        <v>233.17</v>
      </c>
      <c r="I64" s="171">
        <f t="shared" si="84"/>
        <v>503.56</v>
      </c>
      <c r="J64" s="171">
        <f t="shared" si="84"/>
        <v>22.68</v>
      </c>
      <c r="K64" s="171">
        <f t="shared" si="84"/>
        <v>164.71</v>
      </c>
      <c r="L64" s="171">
        <f t="shared" si="84"/>
        <v>355.57</v>
      </c>
      <c r="M64" s="171">
        <f t="shared" si="55"/>
        <v>1.79</v>
      </c>
      <c r="N64" s="171">
        <f t="shared" si="32"/>
        <v>0</v>
      </c>
      <c r="O64" s="171">
        <f t="shared" si="33"/>
        <v>0</v>
      </c>
      <c r="P64" s="171">
        <f t="shared" si="34"/>
        <v>0</v>
      </c>
      <c r="Q64" s="172">
        <f t="shared" si="72"/>
        <v>56.44</v>
      </c>
      <c r="R64" s="172">
        <f t="shared" si="73"/>
        <v>399.67</v>
      </c>
      <c r="S64" s="172">
        <f t="shared" si="74"/>
        <v>860.92</v>
      </c>
      <c r="T64" s="173">
        <f t="shared" si="56"/>
        <v>0</v>
      </c>
      <c r="U64" s="173">
        <f t="shared" si="57"/>
        <v>5.8571</v>
      </c>
      <c r="V64" s="173">
        <f t="shared" si="58"/>
        <v>5.3608000000000002</v>
      </c>
      <c r="W64" s="173">
        <f t="shared" si="59"/>
        <v>5.3834</v>
      </c>
      <c r="X64" s="173">
        <f t="shared" si="60"/>
        <v>4.0225</v>
      </c>
      <c r="Y64" s="173">
        <f t="shared" si="61"/>
        <v>2.0375999999999999</v>
      </c>
      <c r="Z64" s="173">
        <f t="shared" si="62"/>
        <v>1</v>
      </c>
      <c r="AA64" s="173">
        <f t="shared" si="63"/>
        <v>0.2782</v>
      </c>
      <c r="AB64" s="174">
        <f t="shared" si="67"/>
        <v>3.39E-2</v>
      </c>
      <c r="AC64" s="174">
        <f t="shared" si="68"/>
        <v>1.7100000000000001E-2</v>
      </c>
      <c r="AD64" s="172">
        <f t="shared" si="64"/>
        <v>-26.13</v>
      </c>
      <c r="AE64" s="173">
        <f t="shared" si="83"/>
        <v>-11.5</v>
      </c>
      <c r="AF64" s="173">
        <f t="shared" si="83"/>
        <v>-6.88</v>
      </c>
      <c r="AG64" s="173">
        <f t="shared" si="83"/>
        <v>-8.77</v>
      </c>
      <c r="AH64" s="173">
        <f t="shared" si="83"/>
        <v>-9.2899999999999991</v>
      </c>
      <c r="AI64" s="173">
        <f t="shared" si="83"/>
        <v>-9.92</v>
      </c>
      <c r="AJ64" s="173">
        <f t="shared" si="83"/>
        <v>0.66</v>
      </c>
      <c r="AK64" s="173">
        <f t="shared" si="83"/>
        <v>0</v>
      </c>
      <c r="AL64" s="173">
        <f t="shared" si="69"/>
        <v>0.222</v>
      </c>
      <c r="AM64" s="173">
        <f t="shared" si="69"/>
        <v>0</v>
      </c>
      <c r="AN64" s="173">
        <f t="shared" si="69"/>
        <v>0.47</v>
      </c>
      <c r="AO64" s="173">
        <f t="shared" si="69"/>
        <v>0</v>
      </c>
      <c r="AP64" s="173">
        <f t="shared" si="36"/>
        <v>0</v>
      </c>
      <c r="AQ64" s="173">
        <f t="shared" si="78"/>
        <v>0</v>
      </c>
      <c r="AR64" s="173">
        <f t="shared" si="78"/>
        <v>0</v>
      </c>
      <c r="AS64" s="173">
        <f t="shared" si="78"/>
        <v>0</v>
      </c>
      <c r="AT64" s="183">
        <f t="shared" si="78"/>
        <v>0</v>
      </c>
      <c r="AU64" s="173">
        <f t="shared" si="70"/>
        <v>0</v>
      </c>
      <c r="AV64" s="183">
        <f t="shared" si="65"/>
        <v>0</v>
      </c>
      <c r="AW64" s="176">
        <f t="shared" si="71"/>
        <v>0</v>
      </c>
      <c r="AX64" s="176">
        <f t="shared" si="66"/>
        <v>0</v>
      </c>
      <c r="AY64" s="175">
        <f t="shared" si="76"/>
        <v>0.1186</v>
      </c>
      <c r="AZ64" s="176">
        <f t="shared" si="75"/>
        <v>0.06</v>
      </c>
      <c r="BA64" s="177">
        <v>1.0095700000000001</v>
      </c>
      <c r="BB64" s="178">
        <v>38.700000000000003</v>
      </c>
      <c r="BC64" s="179">
        <f>$BB$13</f>
        <v>38.700000000000003</v>
      </c>
      <c r="BD64" s="179"/>
      <c r="BE64" s="180">
        <f t="shared" si="85"/>
        <v>30.31</v>
      </c>
      <c r="BF64" s="180">
        <f t="shared" si="85"/>
        <v>373.54</v>
      </c>
      <c r="BG64" s="180">
        <f t="shared" si="85"/>
        <v>834.79</v>
      </c>
      <c r="BH64" s="173">
        <f t="shared" si="85"/>
        <v>-10.8775</v>
      </c>
      <c r="BI64" s="173">
        <f t="shared" si="85"/>
        <v>-0.40039999999999992</v>
      </c>
      <c r="BJ64" s="173">
        <f t="shared" si="85"/>
        <v>-2.7866999999999997</v>
      </c>
      <c r="BK64" s="173">
        <f t="shared" si="85"/>
        <v>-3.2840999999999996</v>
      </c>
      <c r="BL64" s="173">
        <f t="shared" si="85"/>
        <v>-5.2750000000000004</v>
      </c>
      <c r="BM64" s="173">
        <f t="shared" si="85"/>
        <v>3.3201000000000001</v>
      </c>
      <c r="BN64" s="173">
        <f t="shared" si="85"/>
        <v>1.0770999999999999</v>
      </c>
      <c r="BO64" s="173">
        <f t="shared" si="86"/>
        <v>0.3553</v>
      </c>
      <c r="BP64" s="173">
        <f t="shared" si="86"/>
        <v>-11.125500000000001</v>
      </c>
      <c r="BQ64" s="173">
        <f t="shared" si="86"/>
        <v>-0.64839999999999987</v>
      </c>
      <c r="BR64" s="173">
        <f t="shared" si="86"/>
        <v>-3.0346999999999995</v>
      </c>
      <c r="BS64" s="173">
        <f t="shared" si="86"/>
        <v>-3.5320999999999994</v>
      </c>
      <c r="BT64" s="173">
        <f t="shared" si="86"/>
        <v>-5.5229999999999997</v>
      </c>
      <c r="BU64" s="173">
        <f t="shared" si="86"/>
        <v>3.0720999999999998</v>
      </c>
      <c r="BV64" s="173">
        <f t="shared" si="86"/>
        <v>1.0770999999999999</v>
      </c>
      <c r="BW64" s="173">
        <f t="shared" si="86"/>
        <v>0.3553</v>
      </c>
      <c r="BX64" s="173">
        <f t="shared" si="86"/>
        <v>-10.8775</v>
      </c>
      <c r="BY64" s="173">
        <f t="shared" si="87"/>
        <v>-0.40039999999999992</v>
      </c>
      <c r="BZ64" s="173">
        <f t="shared" si="87"/>
        <v>-3.0346999999999995</v>
      </c>
      <c r="CA64" s="173">
        <f t="shared" si="87"/>
        <v>-3.5320999999999994</v>
      </c>
      <c r="CB64" s="173">
        <f t="shared" si="87"/>
        <v>-5.2750000000000004</v>
      </c>
      <c r="CC64" s="173">
        <f t="shared" si="87"/>
        <v>3.3201000000000001</v>
      </c>
      <c r="CD64" s="173">
        <f t="shared" si="87"/>
        <v>1.0770999999999999</v>
      </c>
      <c r="CE64" s="173">
        <f t="shared" si="87"/>
        <v>0.3553</v>
      </c>
      <c r="CF64" s="173">
        <f t="shared" si="87"/>
        <v>-11.125500000000001</v>
      </c>
      <c r="CG64" s="173">
        <f t="shared" si="87"/>
        <v>-0.64839999999999987</v>
      </c>
      <c r="CH64" s="173">
        <f t="shared" si="87"/>
        <v>-3.0346999999999995</v>
      </c>
      <c r="CI64" s="173">
        <f t="shared" si="87"/>
        <v>-3.5320999999999994</v>
      </c>
      <c r="CJ64" s="173">
        <f t="shared" si="87"/>
        <v>-5.5229999999999997</v>
      </c>
      <c r="CK64" s="173">
        <f t="shared" si="87"/>
        <v>3.0720999999999998</v>
      </c>
      <c r="CL64" s="173">
        <f t="shared" si="87"/>
        <v>1.0770999999999999</v>
      </c>
      <c r="CM64" s="181">
        <f t="shared" si="87"/>
        <v>0.3553</v>
      </c>
    </row>
    <row r="65" spans="1:91" ht="18" x14ac:dyDescent="0.2">
      <c r="A65" s="13">
        <f t="shared" si="18"/>
        <v>58</v>
      </c>
      <c r="B65" s="182" t="s">
        <v>118</v>
      </c>
      <c r="C65" s="168" t="s">
        <v>32</v>
      </c>
      <c r="D65" s="168"/>
      <c r="E65" s="169" t="s">
        <v>33</v>
      </c>
      <c r="F65" s="170" t="s">
        <v>30</v>
      </c>
      <c r="G65" s="171">
        <f t="shared" si="84"/>
        <v>38.520000000000003</v>
      </c>
      <c r="H65" s="171">
        <f t="shared" si="84"/>
        <v>275.87</v>
      </c>
      <c r="I65" s="171">
        <f t="shared" si="84"/>
        <v>608.92999999999995</v>
      </c>
      <c r="J65" s="171">
        <f t="shared" si="84"/>
        <v>26.01</v>
      </c>
      <c r="K65" s="171">
        <f t="shared" si="84"/>
        <v>185.61</v>
      </c>
      <c r="L65" s="171">
        <f t="shared" si="84"/>
        <v>409.55</v>
      </c>
      <c r="M65" s="171">
        <f t="shared" si="55"/>
        <v>1.79</v>
      </c>
      <c r="N65" s="171">
        <f t="shared" si="32"/>
        <v>-0.01</v>
      </c>
      <c r="O65" s="171">
        <f t="shared" si="33"/>
        <v>0.06</v>
      </c>
      <c r="P65" s="171">
        <f t="shared" si="34"/>
        <v>0</v>
      </c>
      <c r="Q65" s="172">
        <f t="shared" si="72"/>
        <v>66.320000000000007</v>
      </c>
      <c r="R65" s="172">
        <f t="shared" si="73"/>
        <v>463.27000000000004</v>
      </c>
      <c r="S65" s="172">
        <f t="shared" si="74"/>
        <v>1020.27</v>
      </c>
      <c r="T65" s="173">
        <f t="shared" si="56"/>
        <v>0</v>
      </c>
      <c r="U65" s="173">
        <f t="shared" si="57"/>
        <v>7.8228999999999997</v>
      </c>
      <c r="V65" s="173">
        <f t="shared" si="58"/>
        <v>7.1600999999999999</v>
      </c>
      <c r="W65" s="173">
        <f t="shared" si="59"/>
        <v>7.1901999999999999</v>
      </c>
      <c r="X65" s="173">
        <f t="shared" si="60"/>
        <v>5.3726000000000003</v>
      </c>
      <c r="Y65" s="173">
        <f t="shared" si="61"/>
        <v>2.7214</v>
      </c>
      <c r="Z65" s="173">
        <f t="shared" si="62"/>
        <v>1.3355999999999999</v>
      </c>
      <c r="AA65" s="173">
        <f t="shared" si="63"/>
        <v>0.37159999999999999</v>
      </c>
      <c r="AB65" s="174">
        <f t="shared" si="67"/>
        <v>3.39E-2</v>
      </c>
      <c r="AC65" s="174">
        <f t="shared" si="68"/>
        <v>1.7100000000000001E-2</v>
      </c>
      <c r="AD65" s="172">
        <f t="shared" si="64"/>
        <v>-26.13</v>
      </c>
      <c r="AE65" s="173">
        <f t="shared" si="83"/>
        <v>-11.5</v>
      </c>
      <c r="AF65" s="173">
        <f t="shared" si="83"/>
        <v>-6.88</v>
      </c>
      <c r="AG65" s="173">
        <f t="shared" si="83"/>
        <v>-8.77</v>
      </c>
      <c r="AH65" s="173">
        <f t="shared" si="83"/>
        <v>-9.2899999999999991</v>
      </c>
      <c r="AI65" s="173">
        <f t="shared" si="83"/>
        <v>-9.92</v>
      </c>
      <c r="AJ65" s="173">
        <f t="shared" si="83"/>
        <v>0.66</v>
      </c>
      <c r="AK65" s="173">
        <f t="shared" si="83"/>
        <v>0</v>
      </c>
      <c r="AL65" s="173">
        <f t="shared" si="69"/>
        <v>0.222</v>
      </c>
      <c r="AM65" s="173">
        <f t="shared" si="69"/>
        <v>0</v>
      </c>
      <c r="AN65" s="173">
        <f t="shared" si="69"/>
        <v>0.47</v>
      </c>
      <c r="AO65" s="173">
        <f t="shared" si="69"/>
        <v>0</v>
      </c>
      <c r="AP65" s="173">
        <f t="shared" si="36"/>
        <v>0</v>
      </c>
      <c r="AQ65" s="173">
        <f t="shared" si="78"/>
        <v>0</v>
      </c>
      <c r="AR65" s="173">
        <f t="shared" si="78"/>
        <v>0</v>
      </c>
      <c r="AS65" s="173">
        <f t="shared" si="78"/>
        <v>0</v>
      </c>
      <c r="AT65" s="183">
        <f t="shared" si="78"/>
        <v>0</v>
      </c>
      <c r="AU65" s="173">
        <f t="shared" si="70"/>
        <v>0</v>
      </c>
      <c r="AV65" s="183">
        <f t="shared" si="65"/>
        <v>0</v>
      </c>
      <c r="AW65" s="176">
        <f t="shared" si="71"/>
        <v>0</v>
      </c>
      <c r="AX65" s="176">
        <f t="shared" si="66"/>
        <v>0</v>
      </c>
      <c r="AY65" s="175">
        <f t="shared" si="76"/>
        <v>0.1186</v>
      </c>
      <c r="AZ65" s="176">
        <f t="shared" si="75"/>
        <v>0.06</v>
      </c>
      <c r="BA65" s="177">
        <v>0.99600299999999997</v>
      </c>
      <c r="BB65" s="178">
        <v>38.81</v>
      </c>
      <c r="BC65" s="179">
        <f>$BB$9</f>
        <v>38.81</v>
      </c>
      <c r="BD65" s="179"/>
      <c r="BE65" s="180">
        <f t="shared" si="85"/>
        <v>40.240000000000009</v>
      </c>
      <c r="BF65" s="180">
        <f t="shared" si="85"/>
        <v>437.19000000000005</v>
      </c>
      <c r="BG65" s="180">
        <f t="shared" si="85"/>
        <v>994.18999999999994</v>
      </c>
      <c r="BH65" s="173">
        <f t="shared" si="85"/>
        <v>-10.8775</v>
      </c>
      <c r="BI65" s="173">
        <f t="shared" si="85"/>
        <v>1.5653999999999999</v>
      </c>
      <c r="BJ65" s="173">
        <f t="shared" si="85"/>
        <v>-0.98739999999999961</v>
      </c>
      <c r="BK65" s="173">
        <f t="shared" si="85"/>
        <v>-1.4772999999999992</v>
      </c>
      <c r="BL65" s="173">
        <f t="shared" si="85"/>
        <v>-3.9249000000000001</v>
      </c>
      <c r="BM65" s="173">
        <f t="shared" si="85"/>
        <v>4.0038999999999998</v>
      </c>
      <c r="BN65" s="173">
        <f t="shared" si="85"/>
        <v>1.4126999999999998</v>
      </c>
      <c r="BO65" s="173">
        <f t="shared" si="86"/>
        <v>0.44869999999999999</v>
      </c>
      <c r="BP65" s="173">
        <f t="shared" si="86"/>
        <v>-11.125500000000001</v>
      </c>
      <c r="BQ65" s="173">
        <f t="shared" si="86"/>
        <v>1.3173999999999999</v>
      </c>
      <c r="BR65" s="173">
        <f t="shared" si="86"/>
        <v>-1.2353999999999996</v>
      </c>
      <c r="BS65" s="173">
        <f t="shared" si="86"/>
        <v>-1.7252999999999992</v>
      </c>
      <c r="BT65" s="173">
        <f t="shared" si="86"/>
        <v>-4.1728999999999994</v>
      </c>
      <c r="BU65" s="173">
        <f t="shared" si="86"/>
        <v>3.7559</v>
      </c>
      <c r="BV65" s="173">
        <f t="shared" si="86"/>
        <v>1.4126999999999998</v>
      </c>
      <c r="BW65" s="173">
        <f t="shared" si="86"/>
        <v>0.44869999999999999</v>
      </c>
      <c r="BX65" s="173">
        <f t="shared" si="86"/>
        <v>-10.8775</v>
      </c>
      <c r="BY65" s="173">
        <f t="shared" si="87"/>
        <v>1.5653999999999999</v>
      </c>
      <c r="BZ65" s="173">
        <f t="shared" si="87"/>
        <v>-1.2353999999999996</v>
      </c>
      <c r="CA65" s="173">
        <f t="shared" si="87"/>
        <v>-1.7252999999999992</v>
      </c>
      <c r="CB65" s="173">
        <f t="shared" si="87"/>
        <v>-3.9249000000000001</v>
      </c>
      <c r="CC65" s="173">
        <f t="shared" si="87"/>
        <v>4.0038999999999998</v>
      </c>
      <c r="CD65" s="173">
        <f t="shared" si="87"/>
        <v>1.4126999999999998</v>
      </c>
      <c r="CE65" s="173">
        <f t="shared" si="87"/>
        <v>0.44869999999999999</v>
      </c>
      <c r="CF65" s="173">
        <f t="shared" si="87"/>
        <v>-11.125500000000001</v>
      </c>
      <c r="CG65" s="173">
        <f t="shared" si="87"/>
        <v>1.3173999999999999</v>
      </c>
      <c r="CH65" s="173">
        <f t="shared" si="87"/>
        <v>-1.2353999999999996</v>
      </c>
      <c r="CI65" s="173">
        <f t="shared" si="87"/>
        <v>-1.7252999999999992</v>
      </c>
      <c r="CJ65" s="173">
        <f t="shared" si="87"/>
        <v>-4.1728999999999994</v>
      </c>
      <c r="CK65" s="173">
        <f t="shared" si="87"/>
        <v>3.7559</v>
      </c>
      <c r="CL65" s="173">
        <f t="shared" si="87"/>
        <v>1.4126999999999998</v>
      </c>
      <c r="CM65" s="181">
        <f t="shared" si="87"/>
        <v>0.44869999999999999</v>
      </c>
    </row>
    <row r="66" spans="1:91" x14ac:dyDescent="0.2">
      <c r="A66" s="13">
        <f t="shared" si="18"/>
        <v>59</v>
      </c>
      <c r="B66" s="182" t="s">
        <v>119</v>
      </c>
      <c r="C66" s="168" t="s">
        <v>120</v>
      </c>
      <c r="D66" s="168"/>
      <c r="E66" s="168" t="s">
        <v>29</v>
      </c>
      <c r="F66" s="170" t="s">
        <v>30</v>
      </c>
      <c r="G66" s="171">
        <f t="shared" si="84"/>
        <v>31.97</v>
      </c>
      <c r="H66" s="171">
        <f t="shared" si="84"/>
        <v>233.17</v>
      </c>
      <c r="I66" s="171">
        <f t="shared" si="84"/>
        <v>503.56</v>
      </c>
      <c r="J66" s="171">
        <f t="shared" si="84"/>
        <v>22.68</v>
      </c>
      <c r="K66" s="171">
        <f t="shared" si="84"/>
        <v>164.71</v>
      </c>
      <c r="L66" s="171">
        <f t="shared" si="84"/>
        <v>355.57</v>
      </c>
      <c r="M66" s="171">
        <f t="shared" si="55"/>
        <v>1.79</v>
      </c>
      <c r="N66" s="171">
        <f t="shared" si="32"/>
        <v>0</v>
      </c>
      <c r="O66" s="171">
        <f t="shared" si="33"/>
        <v>0</v>
      </c>
      <c r="P66" s="171">
        <f t="shared" si="34"/>
        <v>0</v>
      </c>
      <c r="Q66" s="172">
        <f t="shared" si="72"/>
        <v>56.44</v>
      </c>
      <c r="R66" s="172">
        <f t="shared" si="73"/>
        <v>399.67</v>
      </c>
      <c r="S66" s="172">
        <f t="shared" si="74"/>
        <v>860.92</v>
      </c>
      <c r="T66" s="173">
        <f t="shared" si="56"/>
        <v>0</v>
      </c>
      <c r="U66" s="173">
        <f t="shared" si="57"/>
        <v>5.8571</v>
      </c>
      <c r="V66" s="173">
        <f t="shared" si="58"/>
        <v>5.3608000000000002</v>
      </c>
      <c r="W66" s="173">
        <f t="shared" si="59"/>
        <v>5.3834</v>
      </c>
      <c r="X66" s="173">
        <f t="shared" si="60"/>
        <v>4.0225</v>
      </c>
      <c r="Y66" s="173">
        <f t="shared" si="61"/>
        <v>2.0375999999999999</v>
      </c>
      <c r="Z66" s="173">
        <f t="shared" si="62"/>
        <v>1</v>
      </c>
      <c r="AA66" s="173">
        <f t="shared" si="63"/>
        <v>0.2782</v>
      </c>
      <c r="AB66" s="174">
        <f t="shared" si="67"/>
        <v>3.39E-2</v>
      </c>
      <c r="AC66" s="174">
        <f t="shared" si="68"/>
        <v>1.7100000000000001E-2</v>
      </c>
      <c r="AD66" s="172">
        <f t="shared" si="64"/>
        <v>-26.13</v>
      </c>
      <c r="AE66" s="173">
        <f t="shared" si="83"/>
        <v>-11.5</v>
      </c>
      <c r="AF66" s="173">
        <f t="shared" si="83"/>
        <v>-6.88</v>
      </c>
      <c r="AG66" s="173">
        <f t="shared" si="83"/>
        <v>-8.77</v>
      </c>
      <c r="AH66" s="173">
        <f t="shared" si="83"/>
        <v>-9.2899999999999991</v>
      </c>
      <c r="AI66" s="173">
        <f t="shared" si="83"/>
        <v>-9.92</v>
      </c>
      <c r="AJ66" s="173">
        <f t="shared" si="83"/>
        <v>0.66</v>
      </c>
      <c r="AK66" s="173">
        <f t="shared" si="83"/>
        <v>0</v>
      </c>
      <c r="AL66" s="173">
        <f t="shared" si="69"/>
        <v>0.222</v>
      </c>
      <c r="AM66" s="173">
        <f t="shared" si="69"/>
        <v>0</v>
      </c>
      <c r="AN66" s="173">
        <f t="shared" si="69"/>
        <v>0.47</v>
      </c>
      <c r="AO66" s="173">
        <f t="shared" si="69"/>
        <v>0</v>
      </c>
      <c r="AP66" s="173">
        <f t="shared" si="36"/>
        <v>0</v>
      </c>
      <c r="AQ66" s="173">
        <f t="shared" si="78"/>
        <v>0</v>
      </c>
      <c r="AR66" s="173">
        <f t="shared" si="78"/>
        <v>0</v>
      </c>
      <c r="AS66" s="173">
        <f t="shared" si="78"/>
        <v>0</v>
      </c>
      <c r="AT66" s="183">
        <f t="shared" si="78"/>
        <v>0</v>
      </c>
      <c r="AU66" s="173">
        <f t="shared" si="70"/>
        <v>0</v>
      </c>
      <c r="AV66" s="183">
        <f t="shared" si="65"/>
        <v>0</v>
      </c>
      <c r="AW66" s="176">
        <f t="shared" si="71"/>
        <v>0</v>
      </c>
      <c r="AX66" s="176">
        <f t="shared" si="66"/>
        <v>0</v>
      </c>
      <c r="AY66" s="175">
        <f t="shared" si="76"/>
        <v>0.1186</v>
      </c>
      <c r="AZ66" s="176">
        <f t="shared" si="75"/>
        <v>0.06</v>
      </c>
      <c r="BA66" s="177">
        <v>1.0416669999999999</v>
      </c>
      <c r="BB66" s="178">
        <v>38.11</v>
      </c>
      <c r="BC66" s="179">
        <v>38.807000000000002</v>
      </c>
      <c r="BD66" s="179"/>
      <c r="BE66" s="180">
        <f t="shared" si="85"/>
        <v>30.31</v>
      </c>
      <c r="BF66" s="180">
        <f t="shared" si="85"/>
        <v>373.54</v>
      </c>
      <c r="BG66" s="180">
        <f t="shared" si="85"/>
        <v>834.79</v>
      </c>
      <c r="BH66" s="173">
        <f t="shared" si="85"/>
        <v>-10.8775</v>
      </c>
      <c r="BI66" s="173">
        <f t="shared" si="85"/>
        <v>-0.40039999999999992</v>
      </c>
      <c r="BJ66" s="173">
        <f t="shared" si="85"/>
        <v>-2.7866999999999997</v>
      </c>
      <c r="BK66" s="173">
        <f t="shared" si="85"/>
        <v>-3.2840999999999996</v>
      </c>
      <c r="BL66" s="173">
        <f t="shared" si="85"/>
        <v>-5.2750000000000004</v>
      </c>
      <c r="BM66" s="173">
        <f t="shared" si="85"/>
        <v>3.3201000000000001</v>
      </c>
      <c r="BN66" s="173">
        <f t="shared" si="85"/>
        <v>1.0770999999999999</v>
      </c>
      <c r="BO66" s="173">
        <f t="shared" si="86"/>
        <v>0.3553</v>
      </c>
      <c r="BP66" s="173">
        <f t="shared" si="86"/>
        <v>-11.125500000000001</v>
      </c>
      <c r="BQ66" s="173">
        <f t="shared" si="86"/>
        <v>-0.64839999999999987</v>
      </c>
      <c r="BR66" s="173">
        <f t="shared" si="86"/>
        <v>-3.0346999999999995</v>
      </c>
      <c r="BS66" s="173">
        <f t="shared" si="86"/>
        <v>-3.5320999999999994</v>
      </c>
      <c r="BT66" s="173">
        <f t="shared" si="86"/>
        <v>-5.5229999999999997</v>
      </c>
      <c r="BU66" s="173">
        <f t="shared" si="86"/>
        <v>3.0720999999999998</v>
      </c>
      <c r="BV66" s="173">
        <f t="shared" si="86"/>
        <v>1.0770999999999999</v>
      </c>
      <c r="BW66" s="173">
        <f t="shared" si="86"/>
        <v>0.3553</v>
      </c>
      <c r="BX66" s="173">
        <f t="shared" si="86"/>
        <v>-10.8775</v>
      </c>
      <c r="BY66" s="173">
        <f t="shared" si="87"/>
        <v>-0.40039999999999992</v>
      </c>
      <c r="BZ66" s="173">
        <f t="shared" si="87"/>
        <v>-3.0346999999999995</v>
      </c>
      <c r="CA66" s="173">
        <f t="shared" si="87"/>
        <v>-3.5320999999999994</v>
      </c>
      <c r="CB66" s="173">
        <f t="shared" si="87"/>
        <v>-5.2750000000000004</v>
      </c>
      <c r="CC66" s="173">
        <f t="shared" si="87"/>
        <v>3.3201000000000001</v>
      </c>
      <c r="CD66" s="173">
        <f t="shared" si="87"/>
        <v>1.0770999999999999</v>
      </c>
      <c r="CE66" s="173">
        <f t="shared" si="87"/>
        <v>0.3553</v>
      </c>
      <c r="CF66" s="173">
        <f t="shared" si="87"/>
        <v>-11.125500000000001</v>
      </c>
      <c r="CG66" s="173">
        <f t="shared" si="87"/>
        <v>-0.64839999999999987</v>
      </c>
      <c r="CH66" s="173">
        <f t="shared" si="87"/>
        <v>-3.0346999999999995</v>
      </c>
      <c r="CI66" s="173">
        <f t="shared" si="87"/>
        <v>-3.5320999999999994</v>
      </c>
      <c r="CJ66" s="173">
        <f t="shared" si="87"/>
        <v>-5.5229999999999997</v>
      </c>
      <c r="CK66" s="173">
        <f t="shared" si="87"/>
        <v>3.0720999999999998</v>
      </c>
      <c r="CL66" s="173">
        <f t="shared" si="87"/>
        <v>1.0770999999999999</v>
      </c>
      <c r="CM66" s="181">
        <f t="shared" si="87"/>
        <v>0.3553</v>
      </c>
    </row>
    <row r="67" spans="1:91" x14ac:dyDescent="0.2">
      <c r="A67" s="13">
        <f t="shared" si="18"/>
        <v>60</v>
      </c>
      <c r="B67" s="182" t="s">
        <v>121</v>
      </c>
      <c r="C67" s="168" t="s">
        <v>122</v>
      </c>
      <c r="D67" s="168"/>
      <c r="E67" s="168" t="s">
        <v>29</v>
      </c>
      <c r="F67" s="170" t="s">
        <v>30</v>
      </c>
      <c r="G67" s="171">
        <f t="shared" si="84"/>
        <v>31.97</v>
      </c>
      <c r="H67" s="171">
        <f t="shared" si="84"/>
        <v>233.17</v>
      </c>
      <c r="I67" s="171">
        <f t="shared" si="84"/>
        <v>503.56</v>
      </c>
      <c r="J67" s="171">
        <f t="shared" si="84"/>
        <v>22.68</v>
      </c>
      <c r="K67" s="171">
        <f t="shared" si="84"/>
        <v>164.71</v>
      </c>
      <c r="L67" s="171">
        <f t="shared" si="84"/>
        <v>355.57</v>
      </c>
      <c r="M67" s="171">
        <f t="shared" si="55"/>
        <v>1.79</v>
      </c>
      <c r="N67" s="171">
        <f t="shared" si="32"/>
        <v>0</v>
      </c>
      <c r="O67" s="171">
        <f t="shared" si="33"/>
        <v>0</v>
      </c>
      <c r="P67" s="171">
        <f t="shared" si="34"/>
        <v>0</v>
      </c>
      <c r="Q67" s="172">
        <f t="shared" si="72"/>
        <v>56.44</v>
      </c>
      <c r="R67" s="172">
        <f t="shared" si="73"/>
        <v>399.67</v>
      </c>
      <c r="S67" s="172">
        <f t="shared" si="74"/>
        <v>860.92</v>
      </c>
      <c r="T67" s="173">
        <f t="shared" si="56"/>
        <v>0</v>
      </c>
      <c r="U67" s="173">
        <f t="shared" si="57"/>
        <v>5.8571</v>
      </c>
      <c r="V67" s="173">
        <f t="shared" si="58"/>
        <v>5.3608000000000002</v>
      </c>
      <c r="W67" s="173">
        <f t="shared" si="59"/>
        <v>5.3834</v>
      </c>
      <c r="X67" s="173">
        <f t="shared" si="60"/>
        <v>4.0225</v>
      </c>
      <c r="Y67" s="173">
        <f t="shared" si="61"/>
        <v>2.0375999999999999</v>
      </c>
      <c r="Z67" s="173">
        <f t="shared" si="62"/>
        <v>1</v>
      </c>
      <c r="AA67" s="173">
        <f t="shared" si="63"/>
        <v>0.2782</v>
      </c>
      <c r="AB67" s="174">
        <f t="shared" si="67"/>
        <v>3.39E-2</v>
      </c>
      <c r="AC67" s="174">
        <f t="shared" si="68"/>
        <v>1.7100000000000001E-2</v>
      </c>
      <c r="AD67" s="172">
        <f t="shared" si="64"/>
        <v>-26.13</v>
      </c>
      <c r="AE67" s="173">
        <f t="shared" si="83"/>
        <v>-11.5</v>
      </c>
      <c r="AF67" s="173">
        <f t="shared" si="83"/>
        <v>-6.88</v>
      </c>
      <c r="AG67" s="173">
        <f t="shared" si="83"/>
        <v>-8.77</v>
      </c>
      <c r="AH67" s="173">
        <f t="shared" si="83"/>
        <v>-9.2899999999999991</v>
      </c>
      <c r="AI67" s="173">
        <f t="shared" si="83"/>
        <v>-9.92</v>
      </c>
      <c r="AJ67" s="173">
        <f t="shared" si="83"/>
        <v>0.66</v>
      </c>
      <c r="AK67" s="173">
        <f t="shared" si="83"/>
        <v>0</v>
      </c>
      <c r="AL67" s="173">
        <f t="shared" si="69"/>
        <v>0.222</v>
      </c>
      <c r="AM67" s="173">
        <f t="shared" si="69"/>
        <v>0</v>
      </c>
      <c r="AN67" s="173">
        <f t="shared" si="69"/>
        <v>0.47</v>
      </c>
      <c r="AO67" s="173">
        <f t="shared" si="69"/>
        <v>0</v>
      </c>
      <c r="AP67" s="173">
        <f t="shared" si="36"/>
        <v>0</v>
      </c>
      <c r="AQ67" s="173">
        <f t="shared" si="78"/>
        <v>0</v>
      </c>
      <c r="AR67" s="173">
        <f t="shared" si="78"/>
        <v>0</v>
      </c>
      <c r="AS67" s="173">
        <f t="shared" si="78"/>
        <v>0</v>
      </c>
      <c r="AT67" s="183">
        <f t="shared" si="78"/>
        <v>0</v>
      </c>
      <c r="AU67" s="173">
        <f t="shared" si="70"/>
        <v>0</v>
      </c>
      <c r="AV67" s="183">
        <f t="shared" si="65"/>
        <v>0</v>
      </c>
      <c r="AW67" s="176">
        <f t="shared" si="71"/>
        <v>0</v>
      </c>
      <c r="AX67" s="176">
        <f t="shared" si="66"/>
        <v>0</v>
      </c>
      <c r="AY67" s="175">
        <f t="shared" si="76"/>
        <v>0.1186</v>
      </c>
      <c r="AZ67" s="176">
        <f t="shared" si="75"/>
        <v>0.06</v>
      </c>
      <c r="BA67" s="177">
        <v>1.035242</v>
      </c>
      <c r="BB67" s="178"/>
      <c r="BC67" s="179">
        <v>38.901600000000002</v>
      </c>
      <c r="BD67" s="179"/>
      <c r="BE67" s="180">
        <f t="shared" si="85"/>
        <v>30.31</v>
      </c>
      <c r="BF67" s="180">
        <f t="shared" si="85"/>
        <v>373.54</v>
      </c>
      <c r="BG67" s="180">
        <f t="shared" si="85"/>
        <v>834.79</v>
      </c>
      <c r="BH67" s="173">
        <f t="shared" si="85"/>
        <v>-10.8775</v>
      </c>
      <c r="BI67" s="173">
        <f t="shared" si="85"/>
        <v>-0.40039999999999992</v>
      </c>
      <c r="BJ67" s="173">
        <f t="shared" si="85"/>
        <v>-2.7866999999999997</v>
      </c>
      <c r="BK67" s="173">
        <f t="shared" si="85"/>
        <v>-3.2840999999999996</v>
      </c>
      <c r="BL67" s="173">
        <f t="shared" si="85"/>
        <v>-5.2750000000000004</v>
      </c>
      <c r="BM67" s="173">
        <f t="shared" si="85"/>
        <v>3.3201000000000001</v>
      </c>
      <c r="BN67" s="173">
        <f t="shared" si="85"/>
        <v>1.0770999999999999</v>
      </c>
      <c r="BO67" s="173">
        <f t="shared" si="86"/>
        <v>0.3553</v>
      </c>
      <c r="BP67" s="173">
        <f t="shared" si="86"/>
        <v>-11.125500000000001</v>
      </c>
      <c r="BQ67" s="173">
        <f t="shared" si="86"/>
        <v>-0.64839999999999987</v>
      </c>
      <c r="BR67" s="173">
        <f t="shared" si="86"/>
        <v>-3.0346999999999995</v>
      </c>
      <c r="BS67" s="173">
        <f t="shared" si="86"/>
        <v>-3.5320999999999994</v>
      </c>
      <c r="BT67" s="173">
        <f t="shared" si="86"/>
        <v>-5.5229999999999997</v>
      </c>
      <c r="BU67" s="173">
        <f t="shared" si="86"/>
        <v>3.0720999999999998</v>
      </c>
      <c r="BV67" s="173">
        <f t="shared" si="86"/>
        <v>1.0770999999999999</v>
      </c>
      <c r="BW67" s="173">
        <f t="shared" si="86"/>
        <v>0.3553</v>
      </c>
      <c r="BX67" s="173">
        <f t="shared" si="86"/>
        <v>-10.8775</v>
      </c>
      <c r="BY67" s="173">
        <f t="shared" si="87"/>
        <v>-0.40039999999999992</v>
      </c>
      <c r="BZ67" s="173">
        <f t="shared" si="87"/>
        <v>-3.0346999999999995</v>
      </c>
      <c r="CA67" s="173">
        <f t="shared" si="87"/>
        <v>-3.5320999999999994</v>
      </c>
      <c r="CB67" s="173">
        <f t="shared" si="87"/>
        <v>-5.2750000000000004</v>
      </c>
      <c r="CC67" s="173">
        <f t="shared" si="87"/>
        <v>3.3201000000000001</v>
      </c>
      <c r="CD67" s="173">
        <f t="shared" si="87"/>
        <v>1.0770999999999999</v>
      </c>
      <c r="CE67" s="173">
        <f t="shared" si="87"/>
        <v>0.3553</v>
      </c>
      <c r="CF67" s="173">
        <f t="shared" si="87"/>
        <v>-11.125500000000001</v>
      </c>
      <c r="CG67" s="173">
        <f t="shared" si="87"/>
        <v>-0.64839999999999987</v>
      </c>
      <c r="CH67" s="173">
        <f t="shared" si="87"/>
        <v>-3.0346999999999995</v>
      </c>
      <c r="CI67" s="173">
        <f t="shared" si="87"/>
        <v>-3.5320999999999994</v>
      </c>
      <c r="CJ67" s="173">
        <f t="shared" si="87"/>
        <v>-5.5229999999999997</v>
      </c>
      <c r="CK67" s="173">
        <f t="shared" si="87"/>
        <v>3.0720999999999998</v>
      </c>
      <c r="CL67" s="173">
        <f t="shared" si="87"/>
        <v>1.0770999999999999</v>
      </c>
      <c r="CM67" s="181">
        <f t="shared" si="87"/>
        <v>0.3553</v>
      </c>
    </row>
    <row r="68" spans="1:91" x14ac:dyDescent="0.2">
      <c r="A68" s="13">
        <f t="shared" si="18"/>
        <v>61</v>
      </c>
      <c r="B68" s="182" t="s">
        <v>123</v>
      </c>
      <c r="C68" s="168" t="s">
        <v>71</v>
      </c>
      <c r="D68" s="168"/>
      <c r="E68" s="168" t="s">
        <v>29</v>
      </c>
      <c r="F68" s="170" t="s">
        <v>30</v>
      </c>
      <c r="G68" s="171">
        <f t="shared" si="84"/>
        <v>31.97</v>
      </c>
      <c r="H68" s="171">
        <f t="shared" si="84"/>
        <v>233.17</v>
      </c>
      <c r="I68" s="171">
        <f t="shared" si="84"/>
        <v>503.56</v>
      </c>
      <c r="J68" s="171">
        <f t="shared" si="84"/>
        <v>22.68</v>
      </c>
      <c r="K68" s="171">
        <f t="shared" si="84"/>
        <v>164.71</v>
      </c>
      <c r="L68" s="171">
        <f t="shared" si="84"/>
        <v>355.57</v>
      </c>
      <c r="M68" s="171">
        <f t="shared" si="55"/>
        <v>1.79</v>
      </c>
      <c r="N68" s="171">
        <f t="shared" si="32"/>
        <v>0</v>
      </c>
      <c r="O68" s="171">
        <f t="shared" si="33"/>
        <v>0</v>
      </c>
      <c r="P68" s="171">
        <f t="shared" si="34"/>
        <v>0</v>
      </c>
      <c r="Q68" s="172">
        <f t="shared" si="72"/>
        <v>56.44</v>
      </c>
      <c r="R68" s="172">
        <f t="shared" si="73"/>
        <v>399.67</v>
      </c>
      <c r="S68" s="172">
        <f t="shared" si="74"/>
        <v>860.92</v>
      </c>
      <c r="T68" s="173">
        <f t="shared" si="56"/>
        <v>0</v>
      </c>
      <c r="U68" s="173">
        <f t="shared" si="57"/>
        <v>5.8571</v>
      </c>
      <c r="V68" s="173">
        <f t="shared" si="58"/>
        <v>5.3608000000000002</v>
      </c>
      <c r="W68" s="173">
        <f t="shared" si="59"/>
        <v>5.3834</v>
      </c>
      <c r="X68" s="173">
        <f t="shared" si="60"/>
        <v>4.0225</v>
      </c>
      <c r="Y68" s="173">
        <f t="shared" si="61"/>
        <v>2.0375999999999999</v>
      </c>
      <c r="Z68" s="173">
        <f t="shared" si="62"/>
        <v>1</v>
      </c>
      <c r="AA68" s="173">
        <f t="shared" si="63"/>
        <v>0.2782</v>
      </c>
      <c r="AB68" s="174">
        <f t="shared" si="67"/>
        <v>3.39E-2</v>
      </c>
      <c r="AC68" s="174">
        <f t="shared" si="68"/>
        <v>1.7100000000000001E-2</v>
      </c>
      <c r="AD68" s="172">
        <f t="shared" si="64"/>
        <v>-26.13</v>
      </c>
      <c r="AE68" s="173">
        <f t="shared" ref="AE68:AK77" si="88">IF($E68=$E$6,AE$6,AE$7)</f>
        <v>-11.5</v>
      </c>
      <c r="AF68" s="173">
        <f t="shared" si="88"/>
        <v>-6.88</v>
      </c>
      <c r="AG68" s="173">
        <f t="shared" si="88"/>
        <v>-8.77</v>
      </c>
      <c r="AH68" s="173">
        <f t="shared" si="88"/>
        <v>-9.2899999999999991</v>
      </c>
      <c r="AI68" s="173">
        <f t="shared" si="88"/>
        <v>-9.92</v>
      </c>
      <c r="AJ68" s="173">
        <f t="shared" si="88"/>
        <v>0.66</v>
      </c>
      <c r="AK68" s="173">
        <f t="shared" si="88"/>
        <v>0</v>
      </c>
      <c r="AL68" s="173">
        <f t="shared" si="69"/>
        <v>0.222</v>
      </c>
      <c r="AM68" s="173">
        <f t="shared" si="69"/>
        <v>0</v>
      </c>
      <c r="AN68" s="173">
        <f t="shared" si="69"/>
        <v>0.47</v>
      </c>
      <c r="AO68" s="173">
        <f t="shared" si="69"/>
        <v>0</v>
      </c>
      <c r="AP68" s="173">
        <f t="shared" si="36"/>
        <v>0</v>
      </c>
      <c r="AQ68" s="173">
        <f t="shared" ref="AQ68:AT87" si="89">IF($E68=$E$6,AQ$6,AQ$7)</f>
        <v>0</v>
      </c>
      <c r="AR68" s="173">
        <f t="shared" si="89"/>
        <v>0</v>
      </c>
      <c r="AS68" s="173">
        <f t="shared" si="89"/>
        <v>0</v>
      </c>
      <c r="AT68" s="183">
        <f t="shared" si="89"/>
        <v>0</v>
      </c>
      <c r="AU68" s="173">
        <f t="shared" si="70"/>
        <v>0</v>
      </c>
      <c r="AV68" s="183">
        <f t="shared" si="65"/>
        <v>0</v>
      </c>
      <c r="AW68" s="176">
        <f t="shared" si="71"/>
        <v>0</v>
      </c>
      <c r="AX68" s="176">
        <f t="shared" si="66"/>
        <v>0</v>
      </c>
      <c r="AY68" s="175">
        <f t="shared" si="76"/>
        <v>0.1186</v>
      </c>
      <c r="AZ68" s="176">
        <f t="shared" si="75"/>
        <v>0.06</v>
      </c>
      <c r="BA68" s="177">
        <v>1.0351220000000001</v>
      </c>
      <c r="BB68" s="178">
        <v>38.92</v>
      </c>
      <c r="BC68" s="179">
        <f>$BB$32</f>
        <v>38.92</v>
      </c>
      <c r="BD68" s="179"/>
      <c r="BE68" s="180">
        <f t="shared" si="85"/>
        <v>30.31</v>
      </c>
      <c r="BF68" s="180">
        <f t="shared" si="85"/>
        <v>373.54</v>
      </c>
      <c r="BG68" s="180">
        <f t="shared" si="85"/>
        <v>834.79</v>
      </c>
      <c r="BH68" s="173">
        <f t="shared" si="85"/>
        <v>-10.8775</v>
      </c>
      <c r="BI68" s="173">
        <f t="shared" si="85"/>
        <v>-0.40039999999999992</v>
      </c>
      <c r="BJ68" s="173">
        <f t="shared" si="85"/>
        <v>-2.7866999999999997</v>
      </c>
      <c r="BK68" s="173">
        <f t="shared" si="85"/>
        <v>-3.2840999999999996</v>
      </c>
      <c r="BL68" s="173">
        <f t="shared" si="85"/>
        <v>-5.2750000000000004</v>
      </c>
      <c r="BM68" s="173">
        <f t="shared" si="85"/>
        <v>3.3201000000000001</v>
      </c>
      <c r="BN68" s="173">
        <f t="shared" si="85"/>
        <v>1.0770999999999999</v>
      </c>
      <c r="BO68" s="173">
        <f t="shared" si="86"/>
        <v>0.3553</v>
      </c>
      <c r="BP68" s="173">
        <f t="shared" si="86"/>
        <v>-11.125500000000001</v>
      </c>
      <c r="BQ68" s="173">
        <f t="shared" si="86"/>
        <v>-0.64839999999999987</v>
      </c>
      <c r="BR68" s="173">
        <f t="shared" si="86"/>
        <v>-3.0346999999999995</v>
      </c>
      <c r="BS68" s="173">
        <f t="shared" si="86"/>
        <v>-3.5320999999999994</v>
      </c>
      <c r="BT68" s="173">
        <f t="shared" si="86"/>
        <v>-5.5229999999999997</v>
      </c>
      <c r="BU68" s="173">
        <f t="shared" si="86"/>
        <v>3.0720999999999998</v>
      </c>
      <c r="BV68" s="173">
        <f t="shared" si="86"/>
        <v>1.0770999999999999</v>
      </c>
      <c r="BW68" s="173">
        <f t="shared" si="86"/>
        <v>0.3553</v>
      </c>
      <c r="BX68" s="173">
        <f t="shared" si="86"/>
        <v>-10.8775</v>
      </c>
      <c r="BY68" s="173">
        <f t="shared" si="87"/>
        <v>-0.40039999999999992</v>
      </c>
      <c r="BZ68" s="173">
        <f t="shared" si="87"/>
        <v>-3.0346999999999995</v>
      </c>
      <c r="CA68" s="173">
        <f t="shared" si="87"/>
        <v>-3.5320999999999994</v>
      </c>
      <c r="CB68" s="173">
        <f t="shared" si="87"/>
        <v>-5.2750000000000004</v>
      </c>
      <c r="CC68" s="173">
        <f t="shared" si="87"/>
        <v>3.3201000000000001</v>
      </c>
      <c r="CD68" s="173">
        <f t="shared" si="87"/>
        <v>1.0770999999999999</v>
      </c>
      <c r="CE68" s="173">
        <f t="shared" si="87"/>
        <v>0.3553</v>
      </c>
      <c r="CF68" s="173">
        <f t="shared" si="87"/>
        <v>-11.125500000000001</v>
      </c>
      <c r="CG68" s="173">
        <f t="shared" si="87"/>
        <v>-0.64839999999999987</v>
      </c>
      <c r="CH68" s="173">
        <f t="shared" si="87"/>
        <v>-3.0346999999999995</v>
      </c>
      <c r="CI68" s="173">
        <f t="shared" si="87"/>
        <v>-3.5320999999999994</v>
      </c>
      <c r="CJ68" s="173">
        <f t="shared" si="87"/>
        <v>-5.5229999999999997</v>
      </c>
      <c r="CK68" s="173">
        <f t="shared" si="87"/>
        <v>3.0720999999999998</v>
      </c>
      <c r="CL68" s="173">
        <f t="shared" si="87"/>
        <v>1.0770999999999999</v>
      </c>
      <c r="CM68" s="181">
        <f t="shared" si="87"/>
        <v>0.3553</v>
      </c>
    </row>
    <row r="69" spans="1:91" ht="18" x14ac:dyDescent="0.2">
      <c r="A69" s="13">
        <f t="shared" si="18"/>
        <v>62</v>
      </c>
      <c r="B69" s="182" t="s">
        <v>124</v>
      </c>
      <c r="C69" s="168" t="s">
        <v>32</v>
      </c>
      <c r="D69" s="168"/>
      <c r="E69" s="169" t="s">
        <v>33</v>
      </c>
      <c r="F69" s="170" t="s">
        <v>30</v>
      </c>
      <c r="G69" s="171">
        <f t="shared" ref="G69:L78" si="90">IF($E69=$E$6,G$6,G$7)</f>
        <v>38.520000000000003</v>
      </c>
      <c r="H69" s="171">
        <f t="shared" si="90"/>
        <v>275.87</v>
      </c>
      <c r="I69" s="171">
        <f t="shared" si="90"/>
        <v>608.92999999999995</v>
      </c>
      <c r="J69" s="171">
        <f t="shared" si="90"/>
        <v>26.01</v>
      </c>
      <c r="K69" s="171">
        <f t="shared" si="90"/>
        <v>185.61</v>
      </c>
      <c r="L69" s="171">
        <f t="shared" si="90"/>
        <v>409.55</v>
      </c>
      <c r="M69" s="171">
        <f t="shared" si="55"/>
        <v>1.79</v>
      </c>
      <c r="N69" s="171">
        <f t="shared" si="32"/>
        <v>-0.01</v>
      </c>
      <c r="O69" s="171">
        <f t="shared" si="33"/>
        <v>0.06</v>
      </c>
      <c r="P69" s="171">
        <f t="shared" si="34"/>
        <v>0</v>
      </c>
      <c r="Q69" s="172">
        <f t="shared" si="72"/>
        <v>66.320000000000007</v>
      </c>
      <c r="R69" s="172">
        <f t="shared" si="73"/>
        <v>463.27000000000004</v>
      </c>
      <c r="S69" s="172">
        <f t="shared" si="74"/>
        <v>1020.27</v>
      </c>
      <c r="T69" s="173">
        <f t="shared" si="56"/>
        <v>0</v>
      </c>
      <c r="U69" s="173">
        <f t="shared" si="57"/>
        <v>7.8228999999999997</v>
      </c>
      <c r="V69" s="173">
        <f t="shared" si="58"/>
        <v>7.1600999999999999</v>
      </c>
      <c r="W69" s="173">
        <f t="shared" si="59"/>
        <v>7.1901999999999999</v>
      </c>
      <c r="X69" s="173">
        <f t="shared" si="60"/>
        <v>5.3726000000000003</v>
      </c>
      <c r="Y69" s="173">
        <f t="shared" si="61"/>
        <v>2.7214</v>
      </c>
      <c r="Z69" s="173">
        <f t="shared" si="62"/>
        <v>1.3355999999999999</v>
      </c>
      <c r="AA69" s="173">
        <f t="shared" si="63"/>
        <v>0.37159999999999999</v>
      </c>
      <c r="AB69" s="174">
        <f t="shared" si="67"/>
        <v>3.39E-2</v>
      </c>
      <c r="AC69" s="174">
        <f t="shared" si="68"/>
        <v>1.7100000000000001E-2</v>
      </c>
      <c r="AD69" s="172">
        <f t="shared" si="64"/>
        <v>-26.13</v>
      </c>
      <c r="AE69" s="173">
        <f t="shared" si="88"/>
        <v>-11.5</v>
      </c>
      <c r="AF69" s="173">
        <f t="shared" si="88"/>
        <v>-6.88</v>
      </c>
      <c r="AG69" s="173">
        <f t="shared" si="88"/>
        <v>-8.77</v>
      </c>
      <c r="AH69" s="173">
        <f t="shared" si="88"/>
        <v>-9.2899999999999991</v>
      </c>
      <c r="AI69" s="173">
        <f t="shared" si="88"/>
        <v>-9.92</v>
      </c>
      <c r="AJ69" s="173">
        <f t="shared" si="88"/>
        <v>0.66</v>
      </c>
      <c r="AK69" s="173">
        <f t="shared" si="88"/>
        <v>0</v>
      </c>
      <c r="AL69" s="173">
        <f t="shared" si="69"/>
        <v>0.222</v>
      </c>
      <c r="AM69" s="173">
        <f t="shared" si="69"/>
        <v>0</v>
      </c>
      <c r="AN69" s="173">
        <f t="shared" si="69"/>
        <v>0.47</v>
      </c>
      <c r="AO69" s="173">
        <f t="shared" si="69"/>
        <v>0</v>
      </c>
      <c r="AP69" s="173">
        <f t="shared" si="36"/>
        <v>0</v>
      </c>
      <c r="AQ69" s="173">
        <f t="shared" si="89"/>
        <v>0</v>
      </c>
      <c r="AR69" s="173">
        <f t="shared" si="89"/>
        <v>0</v>
      </c>
      <c r="AS69" s="173">
        <f t="shared" si="89"/>
        <v>0</v>
      </c>
      <c r="AT69" s="183">
        <f t="shared" si="89"/>
        <v>0</v>
      </c>
      <c r="AU69" s="173">
        <f t="shared" si="70"/>
        <v>0</v>
      </c>
      <c r="AV69" s="183">
        <f t="shared" si="65"/>
        <v>0</v>
      </c>
      <c r="AW69" s="176">
        <f t="shared" si="71"/>
        <v>0</v>
      </c>
      <c r="AX69" s="176">
        <f t="shared" si="66"/>
        <v>0</v>
      </c>
      <c r="AY69" s="175">
        <f t="shared" si="76"/>
        <v>0.1186</v>
      </c>
      <c r="AZ69" s="176">
        <f t="shared" si="75"/>
        <v>0.06</v>
      </c>
      <c r="BA69" s="177">
        <v>0.962727</v>
      </c>
      <c r="BB69" s="178">
        <v>38.81</v>
      </c>
      <c r="BC69" s="179">
        <f>$BB$9</f>
        <v>38.81</v>
      </c>
      <c r="BD69" s="179"/>
      <c r="BE69" s="180">
        <f t="shared" ref="BE69:BN78" si="91">IF($E69=$E$6,BE$6,BE$7)</f>
        <v>40.240000000000009</v>
      </c>
      <c r="BF69" s="180">
        <f t="shared" si="91"/>
        <v>437.19000000000005</v>
      </c>
      <c r="BG69" s="180">
        <f t="shared" si="91"/>
        <v>994.18999999999994</v>
      </c>
      <c r="BH69" s="173">
        <f t="shared" si="91"/>
        <v>-10.8775</v>
      </c>
      <c r="BI69" s="173">
        <f t="shared" si="91"/>
        <v>1.5653999999999999</v>
      </c>
      <c r="BJ69" s="173">
        <f t="shared" si="91"/>
        <v>-0.98739999999999961</v>
      </c>
      <c r="BK69" s="173">
        <f t="shared" si="91"/>
        <v>-1.4772999999999992</v>
      </c>
      <c r="BL69" s="173">
        <f t="shared" si="91"/>
        <v>-3.9249000000000001</v>
      </c>
      <c r="BM69" s="173">
        <f t="shared" si="91"/>
        <v>4.0038999999999998</v>
      </c>
      <c r="BN69" s="173">
        <f t="shared" si="91"/>
        <v>1.4126999999999998</v>
      </c>
      <c r="BO69" s="173">
        <f t="shared" ref="BO69:BX78" si="92">IF($E69=$E$6,BO$6,BO$7)</f>
        <v>0.44869999999999999</v>
      </c>
      <c r="BP69" s="173">
        <f t="shared" si="92"/>
        <v>-11.125500000000001</v>
      </c>
      <c r="BQ69" s="173">
        <f t="shared" si="92"/>
        <v>1.3173999999999999</v>
      </c>
      <c r="BR69" s="173">
        <f t="shared" si="92"/>
        <v>-1.2353999999999996</v>
      </c>
      <c r="BS69" s="173">
        <f t="shared" si="92"/>
        <v>-1.7252999999999992</v>
      </c>
      <c r="BT69" s="173">
        <f t="shared" si="92"/>
        <v>-4.1728999999999994</v>
      </c>
      <c r="BU69" s="173">
        <f t="shared" si="92"/>
        <v>3.7559</v>
      </c>
      <c r="BV69" s="173">
        <f t="shared" si="92"/>
        <v>1.4126999999999998</v>
      </c>
      <c r="BW69" s="173">
        <f t="shared" si="92"/>
        <v>0.44869999999999999</v>
      </c>
      <c r="BX69" s="173">
        <f t="shared" si="92"/>
        <v>-10.8775</v>
      </c>
      <c r="BY69" s="173">
        <f t="shared" ref="BY69:CM78" si="93">IF($E69=$E$6,BY$6,BY$7)</f>
        <v>1.5653999999999999</v>
      </c>
      <c r="BZ69" s="173">
        <f t="shared" si="93"/>
        <v>-1.2353999999999996</v>
      </c>
      <c r="CA69" s="173">
        <f t="shared" si="93"/>
        <v>-1.7252999999999992</v>
      </c>
      <c r="CB69" s="173">
        <f t="shared" si="93"/>
        <v>-3.9249000000000001</v>
      </c>
      <c r="CC69" s="173">
        <f t="shared" si="93"/>
        <v>4.0038999999999998</v>
      </c>
      <c r="CD69" s="173">
        <f t="shared" si="93"/>
        <v>1.4126999999999998</v>
      </c>
      <c r="CE69" s="173">
        <f t="shared" si="93"/>
        <v>0.44869999999999999</v>
      </c>
      <c r="CF69" s="173">
        <f t="shared" si="93"/>
        <v>-11.125500000000001</v>
      </c>
      <c r="CG69" s="173">
        <f t="shared" si="93"/>
        <v>1.3173999999999999</v>
      </c>
      <c r="CH69" s="173">
        <f t="shared" si="93"/>
        <v>-1.2353999999999996</v>
      </c>
      <c r="CI69" s="173">
        <f t="shared" si="93"/>
        <v>-1.7252999999999992</v>
      </c>
      <c r="CJ69" s="173">
        <f t="shared" si="93"/>
        <v>-4.1728999999999994</v>
      </c>
      <c r="CK69" s="173">
        <f t="shared" si="93"/>
        <v>3.7559</v>
      </c>
      <c r="CL69" s="173">
        <f t="shared" si="93"/>
        <v>1.4126999999999998</v>
      </c>
      <c r="CM69" s="181">
        <f t="shared" si="93"/>
        <v>0.44869999999999999</v>
      </c>
    </row>
    <row r="70" spans="1:91" x14ac:dyDescent="0.2">
      <c r="A70" s="13">
        <f t="shared" si="18"/>
        <v>63</v>
      </c>
      <c r="B70" s="182" t="s">
        <v>125</v>
      </c>
      <c r="C70" s="168" t="s">
        <v>46</v>
      </c>
      <c r="D70" s="168"/>
      <c r="E70" s="168" t="s">
        <v>29</v>
      </c>
      <c r="F70" s="170" t="s">
        <v>30</v>
      </c>
      <c r="G70" s="171">
        <f t="shared" si="90"/>
        <v>31.97</v>
      </c>
      <c r="H70" s="171">
        <f t="shared" si="90"/>
        <v>233.17</v>
      </c>
      <c r="I70" s="171">
        <f t="shared" si="90"/>
        <v>503.56</v>
      </c>
      <c r="J70" s="171">
        <f t="shared" si="90"/>
        <v>22.68</v>
      </c>
      <c r="K70" s="171">
        <f t="shared" si="90"/>
        <v>164.71</v>
      </c>
      <c r="L70" s="171">
        <f t="shared" si="90"/>
        <v>355.57</v>
      </c>
      <c r="M70" s="171">
        <f t="shared" si="55"/>
        <v>1.79</v>
      </c>
      <c r="N70" s="171">
        <f t="shared" si="32"/>
        <v>0</v>
      </c>
      <c r="O70" s="171">
        <f t="shared" si="33"/>
        <v>0</v>
      </c>
      <c r="P70" s="171">
        <f t="shared" si="34"/>
        <v>0</v>
      </c>
      <c r="Q70" s="172">
        <f t="shared" si="72"/>
        <v>56.44</v>
      </c>
      <c r="R70" s="172">
        <f t="shared" si="73"/>
        <v>399.67</v>
      </c>
      <c r="S70" s="172">
        <f t="shared" si="74"/>
        <v>860.92</v>
      </c>
      <c r="T70" s="173">
        <f t="shared" si="56"/>
        <v>0</v>
      </c>
      <c r="U70" s="173">
        <f t="shared" si="57"/>
        <v>5.8571</v>
      </c>
      <c r="V70" s="173">
        <f t="shared" si="58"/>
        <v>5.3608000000000002</v>
      </c>
      <c r="W70" s="173">
        <f t="shared" si="59"/>
        <v>5.3834</v>
      </c>
      <c r="X70" s="173">
        <f t="shared" si="60"/>
        <v>4.0225</v>
      </c>
      <c r="Y70" s="173">
        <f t="shared" si="61"/>
        <v>2.0375999999999999</v>
      </c>
      <c r="Z70" s="173">
        <f t="shared" si="62"/>
        <v>1</v>
      </c>
      <c r="AA70" s="173">
        <f t="shared" si="63"/>
        <v>0.2782</v>
      </c>
      <c r="AB70" s="174">
        <f t="shared" si="67"/>
        <v>3.39E-2</v>
      </c>
      <c r="AC70" s="174">
        <f t="shared" si="68"/>
        <v>1.7100000000000001E-2</v>
      </c>
      <c r="AD70" s="172">
        <f t="shared" si="64"/>
        <v>-26.13</v>
      </c>
      <c r="AE70" s="173">
        <f t="shared" si="88"/>
        <v>-11.5</v>
      </c>
      <c r="AF70" s="173">
        <f t="shared" si="88"/>
        <v>-6.88</v>
      </c>
      <c r="AG70" s="173">
        <f t="shared" si="88"/>
        <v>-8.77</v>
      </c>
      <c r="AH70" s="173">
        <f t="shared" si="88"/>
        <v>-9.2899999999999991</v>
      </c>
      <c r="AI70" s="173">
        <f t="shared" si="88"/>
        <v>-9.92</v>
      </c>
      <c r="AJ70" s="173">
        <f t="shared" si="88"/>
        <v>0.66</v>
      </c>
      <c r="AK70" s="173">
        <f t="shared" si="88"/>
        <v>0</v>
      </c>
      <c r="AL70" s="173">
        <f t="shared" si="69"/>
        <v>0.222</v>
      </c>
      <c r="AM70" s="173">
        <f t="shared" si="69"/>
        <v>0</v>
      </c>
      <c r="AN70" s="173">
        <f t="shared" si="69"/>
        <v>0.47</v>
      </c>
      <c r="AO70" s="173">
        <f t="shared" si="69"/>
        <v>0</v>
      </c>
      <c r="AP70" s="173">
        <f t="shared" si="36"/>
        <v>0</v>
      </c>
      <c r="AQ70" s="173">
        <f t="shared" si="89"/>
        <v>0</v>
      </c>
      <c r="AR70" s="173">
        <f t="shared" si="89"/>
        <v>0</v>
      </c>
      <c r="AS70" s="173">
        <f t="shared" si="89"/>
        <v>0</v>
      </c>
      <c r="AT70" s="183">
        <f t="shared" si="89"/>
        <v>0</v>
      </c>
      <c r="AU70" s="173">
        <f t="shared" si="70"/>
        <v>0</v>
      </c>
      <c r="AV70" s="183">
        <f t="shared" si="65"/>
        <v>0</v>
      </c>
      <c r="AW70" s="176">
        <f t="shared" si="71"/>
        <v>0</v>
      </c>
      <c r="AX70" s="176">
        <f t="shared" si="66"/>
        <v>0</v>
      </c>
      <c r="AY70" s="175">
        <f t="shared" si="76"/>
        <v>0.1186</v>
      </c>
      <c r="AZ70" s="176">
        <f t="shared" si="75"/>
        <v>0.06</v>
      </c>
      <c r="BA70" s="177">
        <v>1.031771</v>
      </c>
      <c r="BB70" s="178">
        <v>38.97</v>
      </c>
      <c r="BC70" s="179">
        <f>$BB$16</f>
        <v>38.97</v>
      </c>
      <c r="BD70" s="179"/>
      <c r="BE70" s="180">
        <f t="shared" si="91"/>
        <v>30.31</v>
      </c>
      <c r="BF70" s="180">
        <f t="shared" si="91"/>
        <v>373.54</v>
      </c>
      <c r="BG70" s="180">
        <f t="shared" si="91"/>
        <v>834.79</v>
      </c>
      <c r="BH70" s="173">
        <f t="shared" si="91"/>
        <v>-10.8775</v>
      </c>
      <c r="BI70" s="173">
        <f t="shared" si="91"/>
        <v>-0.40039999999999992</v>
      </c>
      <c r="BJ70" s="173">
        <f t="shared" si="91"/>
        <v>-2.7866999999999997</v>
      </c>
      <c r="BK70" s="173">
        <f t="shared" si="91"/>
        <v>-3.2840999999999996</v>
      </c>
      <c r="BL70" s="173">
        <f t="shared" si="91"/>
        <v>-5.2750000000000004</v>
      </c>
      <c r="BM70" s="173">
        <f t="shared" si="91"/>
        <v>3.3201000000000001</v>
      </c>
      <c r="BN70" s="173">
        <f t="shared" si="91"/>
        <v>1.0770999999999999</v>
      </c>
      <c r="BO70" s="173">
        <f t="shared" si="92"/>
        <v>0.3553</v>
      </c>
      <c r="BP70" s="173">
        <f t="shared" si="92"/>
        <v>-11.125500000000001</v>
      </c>
      <c r="BQ70" s="173">
        <f t="shared" si="92"/>
        <v>-0.64839999999999987</v>
      </c>
      <c r="BR70" s="173">
        <f t="shared" si="92"/>
        <v>-3.0346999999999995</v>
      </c>
      <c r="BS70" s="173">
        <f t="shared" si="92"/>
        <v>-3.5320999999999994</v>
      </c>
      <c r="BT70" s="173">
        <f t="shared" si="92"/>
        <v>-5.5229999999999997</v>
      </c>
      <c r="BU70" s="173">
        <f t="shared" si="92"/>
        <v>3.0720999999999998</v>
      </c>
      <c r="BV70" s="173">
        <f t="shared" si="92"/>
        <v>1.0770999999999999</v>
      </c>
      <c r="BW70" s="173">
        <f t="shared" si="92"/>
        <v>0.3553</v>
      </c>
      <c r="BX70" s="173">
        <f t="shared" si="92"/>
        <v>-10.8775</v>
      </c>
      <c r="BY70" s="173">
        <f t="shared" si="93"/>
        <v>-0.40039999999999992</v>
      </c>
      <c r="BZ70" s="173">
        <f t="shared" si="93"/>
        <v>-3.0346999999999995</v>
      </c>
      <c r="CA70" s="173">
        <f t="shared" si="93"/>
        <v>-3.5320999999999994</v>
      </c>
      <c r="CB70" s="173">
        <f t="shared" si="93"/>
        <v>-5.2750000000000004</v>
      </c>
      <c r="CC70" s="173">
        <f t="shared" si="93"/>
        <v>3.3201000000000001</v>
      </c>
      <c r="CD70" s="173">
        <f t="shared" si="93"/>
        <v>1.0770999999999999</v>
      </c>
      <c r="CE70" s="173">
        <f t="shared" si="93"/>
        <v>0.3553</v>
      </c>
      <c r="CF70" s="173">
        <f t="shared" si="93"/>
        <v>-11.125500000000001</v>
      </c>
      <c r="CG70" s="173">
        <f t="shared" si="93"/>
        <v>-0.64839999999999987</v>
      </c>
      <c r="CH70" s="173">
        <f t="shared" si="93"/>
        <v>-3.0346999999999995</v>
      </c>
      <c r="CI70" s="173">
        <f t="shared" si="93"/>
        <v>-3.5320999999999994</v>
      </c>
      <c r="CJ70" s="173">
        <f t="shared" si="93"/>
        <v>-5.5229999999999997</v>
      </c>
      <c r="CK70" s="173">
        <f t="shared" si="93"/>
        <v>3.0720999999999998</v>
      </c>
      <c r="CL70" s="173">
        <f t="shared" si="93"/>
        <v>1.0770999999999999</v>
      </c>
      <c r="CM70" s="181">
        <f t="shared" si="93"/>
        <v>0.3553</v>
      </c>
    </row>
    <row r="71" spans="1:91" ht="16.5" x14ac:dyDescent="0.2">
      <c r="A71" s="13">
        <f t="shared" si="18"/>
        <v>64</v>
      </c>
      <c r="B71" s="182" t="s">
        <v>126</v>
      </c>
      <c r="C71" s="168" t="s">
        <v>35</v>
      </c>
      <c r="D71" s="168"/>
      <c r="E71" s="168" t="s">
        <v>29</v>
      </c>
      <c r="F71" s="170" t="s">
        <v>30</v>
      </c>
      <c r="G71" s="171">
        <f t="shared" si="90"/>
        <v>31.97</v>
      </c>
      <c r="H71" s="171">
        <f t="shared" si="90"/>
        <v>233.17</v>
      </c>
      <c r="I71" s="171">
        <f t="shared" si="90"/>
        <v>503.56</v>
      </c>
      <c r="J71" s="171">
        <f t="shared" si="90"/>
        <v>22.68</v>
      </c>
      <c r="K71" s="171">
        <f t="shared" si="90"/>
        <v>164.71</v>
      </c>
      <c r="L71" s="171">
        <f t="shared" si="90"/>
        <v>355.57</v>
      </c>
      <c r="M71" s="171">
        <f t="shared" si="55"/>
        <v>1.79</v>
      </c>
      <c r="N71" s="171">
        <f t="shared" si="32"/>
        <v>0</v>
      </c>
      <c r="O71" s="171">
        <f t="shared" si="33"/>
        <v>0</v>
      </c>
      <c r="P71" s="171">
        <f t="shared" si="34"/>
        <v>0</v>
      </c>
      <c r="Q71" s="172">
        <f t="shared" si="72"/>
        <v>56.44</v>
      </c>
      <c r="R71" s="172">
        <f t="shared" si="73"/>
        <v>399.67</v>
      </c>
      <c r="S71" s="172">
        <f t="shared" si="74"/>
        <v>860.92</v>
      </c>
      <c r="T71" s="173">
        <f t="shared" si="56"/>
        <v>0</v>
      </c>
      <c r="U71" s="173">
        <f t="shared" si="57"/>
        <v>5.8571</v>
      </c>
      <c r="V71" s="173">
        <f t="shared" si="58"/>
        <v>5.3608000000000002</v>
      </c>
      <c r="W71" s="173">
        <f t="shared" si="59"/>
        <v>5.3834</v>
      </c>
      <c r="X71" s="173">
        <f t="shared" si="60"/>
        <v>4.0225</v>
      </c>
      <c r="Y71" s="173">
        <f t="shared" si="61"/>
        <v>2.0375999999999999</v>
      </c>
      <c r="Z71" s="173">
        <f t="shared" si="62"/>
        <v>1</v>
      </c>
      <c r="AA71" s="173">
        <f t="shared" si="63"/>
        <v>0.2782</v>
      </c>
      <c r="AB71" s="174">
        <f t="shared" si="67"/>
        <v>3.39E-2</v>
      </c>
      <c r="AC71" s="174">
        <f t="shared" si="68"/>
        <v>1.7100000000000001E-2</v>
      </c>
      <c r="AD71" s="172">
        <f t="shared" si="64"/>
        <v>-26.13</v>
      </c>
      <c r="AE71" s="173">
        <f t="shared" si="88"/>
        <v>-11.5</v>
      </c>
      <c r="AF71" s="173">
        <f t="shared" si="88"/>
        <v>-6.88</v>
      </c>
      <c r="AG71" s="173">
        <f t="shared" si="88"/>
        <v>-8.77</v>
      </c>
      <c r="AH71" s="173">
        <f t="shared" si="88"/>
        <v>-9.2899999999999991</v>
      </c>
      <c r="AI71" s="173">
        <f t="shared" si="88"/>
        <v>-9.92</v>
      </c>
      <c r="AJ71" s="173">
        <f t="shared" si="88"/>
        <v>0.66</v>
      </c>
      <c r="AK71" s="173">
        <f t="shared" si="88"/>
        <v>0</v>
      </c>
      <c r="AL71" s="173">
        <f t="shared" si="69"/>
        <v>0.222</v>
      </c>
      <c r="AM71" s="173">
        <f t="shared" si="69"/>
        <v>0</v>
      </c>
      <c r="AN71" s="173">
        <f t="shared" si="69"/>
        <v>0.47</v>
      </c>
      <c r="AO71" s="173">
        <f t="shared" si="69"/>
        <v>0</v>
      </c>
      <c r="AP71" s="173">
        <f t="shared" si="36"/>
        <v>0</v>
      </c>
      <c r="AQ71" s="173">
        <f t="shared" si="89"/>
        <v>0</v>
      </c>
      <c r="AR71" s="173">
        <f t="shared" si="89"/>
        <v>0</v>
      </c>
      <c r="AS71" s="173">
        <f t="shared" si="89"/>
        <v>0</v>
      </c>
      <c r="AT71" s="183">
        <f t="shared" si="89"/>
        <v>0</v>
      </c>
      <c r="AU71" s="173">
        <f t="shared" si="70"/>
        <v>0</v>
      </c>
      <c r="AV71" s="183">
        <f t="shared" si="65"/>
        <v>0</v>
      </c>
      <c r="AW71" s="176">
        <f t="shared" si="71"/>
        <v>0</v>
      </c>
      <c r="AX71" s="176">
        <f t="shared" si="66"/>
        <v>0</v>
      </c>
      <c r="AY71" s="175">
        <f t="shared" si="76"/>
        <v>0.1186</v>
      </c>
      <c r="AZ71" s="176">
        <f t="shared" si="75"/>
        <v>0.06</v>
      </c>
      <c r="BA71" s="177">
        <v>1.0093939999999999</v>
      </c>
      <c r="BB71" s="178">
        <v>38.840000000000003</v>
      </c>
      <c r="BC71" s="179">
        <f>$BB$10</f>
        <v>38.840000000000003</v>
      </c>
      <c r="BD71" s="179"/>
      <c r="BE71" s="180">
        <f t="shared" si="91"/>
        <v>30.31</v>
      </c>
      <c r="BF71" s="180">
        <f t="shared" si="91"/>
        <v>373.54</v>
      </c>
      <c r="BG71" s="180">
        <f t="shared" si="91"/>
        <v>834.79</v>
      </c>
      <c r="BH71" s="173">
        <f t="shared" si="91"/>
        <v>-10.8775</v>
      </c>
      <c r="BI71" s="173">
        <f t="shared" si="91"/>
        <v>-0.40039999999999992</v>
      </c>
      <c r="BJ71" s="173">
        <f t="shared" si="91"/>
        <v>-2.7866999999999997</v>
      </c>
      <c r="BK71" s="173">
        <f t="shared" si="91"/>
        <v>-3.2840999999999996</v>
      </c>
      <c r="BL71" s="173">
        <f t="shared" si="91"/>
        <v>-5.2750000000000004</v>
      </c>
      <c r="BM71" s="173">
        <f t="shared" si="91"/>
        <v>3.3201000000000001</v>
      </c>
      <c r="BN71" s="173">
        <f t="shared" si="91"/>
        <v>1.0770999999999999</v>
      </c>
      <c r="BO71" s="173">
        <f t="shared" si="92"/>
        <v>0.3553</v>
      </c>
      <c r="BP71" s="173">
        <f t="shared" si="92"/>
        <v>-11.125500000000001</v>
      </c>
      <c r="BQ71" s="173">
        <f t="shared" si="92"/>
        <v>-0.64839999999999987</v>
      </c>
      <c r="BR71" s="173">
        <f t="shared" si="92"/>
        <v>-3.0346999999999995</v>
      </c>
      <c r="BS71" s="173">
        <f t="shared" si="92"/>
        <v>-3.5320999999999994</v>
      </c>
      <c r="BT71" s="173">
        <f t="shared" si="92"/>
        <v>-5.5229999999999997</v>
      </c>
      <c r="BU71" s="173">
        <f t="shared" si="92"/>
        <v>3.0720999999999998</v>
      </c>
      <c r="BV71" s="173">
        <f t="shared" si="92"/>
        <v>1.0770999999999999</v>
      </c>
      <c r="BW71" s="173">
        <f t="shared" si="92"/>
        <v>0.3553</v>
      </c>
      <c r="BX71" s="173">
        <f t="shared" si="92"/>
        <v>-10.8775</v>
      </c>
      <c r="BY71" s="173">
        <f t="shared" si="93"/>
        <v>-0.40039999999999992</v>
      </c>
      <c r="BZ71" s="173">
        <f t="shared" si="93"/>
        <v>-3.0346999999999995</v>
      </c>
      <c r="CA71" s="173">
        <f t="shared" si="93"/>
        <v>-3.5320999999999994</v>
      </c>
      <c r="CB71" s="173">
        <f t="shared" si="93"/>
        <v>-5.2750000000000004</v>
      </c>
      <c r="CC71" s="173">
        <f t="shared" si="93"/>
        <v>3.3201000000000001</v>
      </c>
      <c r="CD71" s="173">
        <f t="shared" si="93"/>
        <v>1.0770999999999999</v>
      </c>
      <c r="CE71" s="173">
        <f t="shared" si="93"/>
        <v>0.3553</v>
      </c>
      <c r="CF71" s="173">
        <f t="shared" si="93"/>
        <v>-11.125500000000001</v>
      </c>
      <c r="CG71" s="173">
        <f t="shared" si="93"/>
        <v>-0.64839999999999987</v>
      </c>
      <c r="CH71" s="173">
        <f t="shared" si="93"/>
        <v>-3.0346999999999995</v>
      </c>
      <c r="CI71" s="173">
        <f t="shared" si="93"/>
        <v>-3.5320999999999994</v>
      </c>
      <c r="CJ71" s="173">
        <f t="shared" si="93"/>
        <v>-5.5229999999999997</v>
      </c>
      <c r="CK71" s="173">
        <f t="shared" si="93"/>
        <v>3.0720999999999998</v>
      </c>
      <c r="CL71" s="173">
        <f t="shared" si="93"/>
        <v>1.0770999999999999</v>
      </c>
      <c r="CM71" s="181">
        <f t="shared" si="93"/>
        <v>0.3553</v>
      </c>
    </row>
    <row r="72" spans="1:91" x14ac:dyDescent="0.2">
      <c r="A72" s="13">
        <f t="shared" si="18"/>
        <v>65</v>
      </c>
      <c r="B72" s="182" t="s">
        <v>127</v>
      </c>
      <c r="C72" s="168" t="s">
        <v>80</v>
      </c>
      <c r="D72" s="168"/>
      <c r="E72" s="168" t="s">
        <v>29</v>
      </c>
      <c r="F72" s="170" t="s">
        <v>30</v>
      </c>
      <c r="G72" s="171">
        <f t="shared" si="90"/>
        <v>31.97</v>
      </c>
      <c r="H72" s="171">
        <f t="shared" si="90"/>
        <v>233.17</v>
      </c>
      <c r="I72" s="171">
        <f t="shared" si="90"/>
        <v>503.56</v>
      </c>
      <c r="J72" s="171">
        <f t="shared" si="90"/>
        <v>22.68</v>
      </c>
      <c r="K72" s="171">
        <f t="shared" si="90"/>
        <v>164.71</v>
      </c>
      <c r="L72" s="171">
        <f t="shared" si="90"/>
        <v>355.57</v>
      </c>
      <c r="M72" s="171">
        <f t="shared" ref="M72:M103" si="94">IF(E72=$E$6,M$6,M$7)</f>
        <v>1.79</v>
      </c>
      <c r="N72" s="171">
        <f t="shared" si="32"/>
        <v>0</v>
      </c>
      <c r="O72" s="171">
        <f t="shared" si="33"/>
        <v>0</v>
      </c>
      <c r="P72" s="171">
        <f t="shared" si="34"/>
        <v>0</v>
      </c>
      <c r="Q72" s="172">
        <f t="shared" si="72"/>
        <v>56.44</v>
      </c>
      <c r="R72" s="172">
        <f t="shared" si="73"/>
        <v>399.67</v>
      </c>
      <c r="S72" s="172">
        <f t="shared" si="74"/>
        <v>860.92</v>
      </c>
      <c r="T72" s="173">
        <f t="shared" ref="T72:T103" si="95">IF(E72=$E$6,T$6,T$7)</f>
        <v>0</v>
      </c>
      <c r="U72" s="173">
        <f t="shared" ref="U72:U103" si="96">IF(E72=$E$6,U$6,U$7)</f>
        <v>5.8571</v>
      </c>
      <c r="V72" s="173">
        <f t="shared" ref="V72:V103" si="97">IF(E72=$E$6,V$6,V$7)</f>
        <v>5.3608000000000002</v>
      </c>
      <c r="W72" s="173">
        <f t="shared" ref="W72:W103" si="98">IF(E72=$E$6,W$6,W$7)</f>
        <v>5.3834</v>
      </c>
      <c r="X72" s="173">
        <f t="shared" ref="X72:X103" si="99">IF(E72=$E$6,X$6,X$7)</f>
        <v>4.0225</v>
      </c>
      <c r="Y72" s="173">
        <f t="shared" ref="Y72:Y103" si="100">IF(E72=$E$6,Y$6,Y$7)</f>
        <v>2.0375999999999999</v>
      </c>
      <c r="Z72" s="173">
        <f t="shared" ref="Z72:Z103" si="101">IF(E72=$E$6,Z$6,Z$7)</f>
        <v>1</v>
      </c>
      <c r="AA72" s="173">
        <f t="shared" ref="AA72:AA103" si="102">IF(E72=$E$6,AA$6,AA$7)</f>
        <v>0.2782</v>
      </c>
      <c r="AB72" s="174">
        <f t="shared" si="67"/>
        <v>3.39E-2</v>
      </c>
      <c r="AC72" s="174">
        <f t="shared" si="68"/>
        <v>1.7100000000000001E-2</v>
      </c>
      <c r="AD72" s="172">
        <f t="shared" ref="AD72:AD105" si="103">$AD$6</f>
        <v>-26.13</v>
      </c>
      <c r="AE72" s="173">
        <f t="shared" si="88"/>
        <v>-11.5</v>
      </c>
      <c r="AF72" s="173">
        <f t="shared" si="88"/>
        <v>-6.88</v>
      </c>
      <c r="AG72" s="173">
        <f t="shared" si="88"/>
        <v>-8.77</v>
      </c>
      <c r="AH72" s="173">
        <f t="shared" si="88"/>
        <v>-9.2899999999999991</v>
      </c>
      <c r="AI72" s="173">
        <f t="shared" si="88"/>
        <v>-9.92</v>
      </c>
      <c r="AJ72" s="173">
        <f t="shared" si="88"/>
        <v>0.66</v>
      </c>
      <c r="AK72" s="173">
        <f t="shared" si="88"/>
        <v>0</v>
      </c>
      <c r="AL72" s="173">
        <f t="shared" si="69"/>
        <v>0.222</v>
      </c>
      <c r="AM72" s="173">
        <f t="shared" si="69"/>
        <v>0</v>
      </c>
      <c r="AN72" s="173">
        <f t="shared" si="69"/>
        <v>0.47</v>
      </c>
      <c r="AO72" s="173">
        <f t="shared" si="69"/>
        <v>0</v>
      </c>
      <c r="AP72" s="173">
        <f t="shared" si="36"/>
        <v>0</v>
      </c>
      <c r="AQ72" s="173">
        <f t="shared" si="89"/>
        <v>0</v>
      </c>
      <c r="AR72" s="173">
        <f t="shared" si="89"/>
        <v>0</v>
      </c>
      <c r="AS72" s="173">
        <f t="shared" si="89"/>
        <v>0</v>
      </c>
      <c r="AT72" s="183">
        <f t="shared" si="89"/>
        <v>0</v>
      </c>
      <c r="AU72" s="173">
        <f t="shared" si="70"/>
        <v>0</v>
      </c>
      <c r="AV72" s="183">
        <f t="shared" ref="AV72:AV103" si="104">IF($E72=$E$6,AV$6,AV$7)</f>
        <v>0</v>
      </c>
      <c r="AW72" s="176">
        <f t="shared" si="71"/>
        <v>0</v>
      </c>
      <c r="AX72" s="176">
        <f t="shared" ref="AX72:AX103" si="105">IF($E72=$E$6,AX$6,AX$7)</f>
        <v>0</v>
      </c>
      <c r="AY72" s="175">
        <f t="shared" si="76"/>
        <v>0.1186</v>
      </c>
      <c r="AZ72" s="176">
        <f t="shared" si="75"/>
        <v>0.06</v>
      </c>
      <c r="BA72" s="177">
        <v>1.028192</v>
      </c>
      <c r="BB72" s="178">
        <v>39.03</v>
      </c>
      <c r="BC72" s="179">
        <f>$BB$37</f>
        <v>39.03</v>
      </c>
      <c r="BD72" s="179"/>
      <c r="BE72" s="180">
        <f t="shared" si="91"/>
        <v>30.31</v>
      </c>
      <c r="BF72" s="180">
        <f t="shared" si="91"/>
        <v>373.54</v>
      </c>
      <c r="BG72" s="180">
        <f t="shared" si="91"/>
        <v>834.79</v>
      </c>
      <c r="BH72" s="173">
        <f t="shared" si="91"/>
        <v>-10.8775</v>
      </c>
      <c r="BI72" s="173">
        <f t="shared" si="91"/>
        <v>-0.40039999999999992</v>
      </c>
      <c r="BJ72" s="173">
        <f t="shared" si="91"/>
        <v>-2.7866999999999997</v>
      </c>
      <c r="BK72" s="173">
        <f t="shared" si="91"/>
        <v>-3.2840999999999996</v>
      </c>
      <c r="BL72" s="173">
        <f t="shared" si="91"/>
        <v>-5.2750000000000004</v>
      </c>
      <c r="BM72" s="173">
        <f t="shared" si="91"/>
        <v>3.3201000000000001</v>
      </c>
      <c r="BN72" s="173">
        <f t="shared" si="91"/>
        <v>1.0770999999999999</v>
      </c>
      <c r="BO72" s="173">
        <f t="shared" si="92"/>
        <v>0.3553</v>
      </c>
      <c r="BP72" s="173">
        <f t="shared" si="92"/>
        <v>-11.125500000000001</v>
      </c>
      <c r="BQ72" s="173">
        <f t="shared" si="92"/>
        <v>-0.64839999999999987</v>
      </c>
      <c r="BR72" s="173">
        <f t="shared" si="92"/>
        <v>-3.0346999999999995</v>
      </c>
      <c r="BS72" s="173">
        <f t="shared" si="92"/>
        <v>-3.5320999999999994</v>
      </c>
      <c r="BT72" s="173">
        <f t="shared" si="92"/>
        <v>-5.5229999999999997</v>
      </c>
      <c r="BU72" s="173">
        <f t="shared" si="92"/>
        <v>3.0720999999999998</v>
      </c>
      <c r="BV72" s="173">
        <f t="shared" si="92"/>
        <v>1.0770999999999999</v>
      </c>
      <c r="BW72" s="173">
        <f t="shared" si="92"/>
        <v>0.3553</v>
      </c>
      <c r="BX72" s="173">
        <f t="shared" si="92"/>
        <v>-10.8775</v>
      </c>
      <c r="BY72" s="173">
        <f t="shared" si="93"/>
        <v>-0.40039999999999992</v>
      </c>
      <c r="BZ72" s="173">
        <f t="shared" si="93"/>
        <v>-3.0346999999999995</v>
      </c>
      <c r="CA72" s="173">
        <f t="shared" si="93"/>
        <v>-3.5320999999999994</v>
      </c>
      <c r="CB72" s="173">
        <f t="shared" si="93"/>
        <v>-5.2750000000000004</v>
      </c>
      <c r="CC72" s="173">
        <f t="shared" si="93"/>
        <v>3.3201000000000001</v>
      </c>
      <c r="CD72" s="173">
        <f t="shared" si="93"/>
        <v>1.0770999999999999</v>
      </c>
      <c r="CE72" s="173">
        <f t="shared" si="93"/>
        <v>0.3553</v>
      </c>
      <c r="CF72" s="173">
        <f t="shared" si="93"/>
        <v>-11.125500000000001</v>
      </c>
      <c r="CG72" s="173">
        <f t="shared" si="93"/>
        <v>-0.64839999999999987</v>
      </c>
      <c r="CH72" s="173">
        <f t="shared" si="93"/>
        <v>-3.0346999999999995</v>
      </c>
      <c r="CI72" s="173">
        <f t="shared" si="93"/>
        <v>-3.5320999999999994</v>
      </c>
      <c r="CJ72" s="173">
        <f t="shared" si="93"/>
        <v>-5.5229999999999997</v>
      </c>
      <c r="CK72" s="173">
        <f t="shared" si="93"/>
        <v>3.0720999999999998</v>
      </c>
      <c r="CL72" s="173">
        <f t="shared" si="93"/>
        <v>1.0770999999999999</v>
      </c>
      <c r="CM72" s="181">
        <f t="shared" si="93"/>
        <v>0.3553</v>
      </c>
    </row>
    <row r="73" spans="1:91" ht="16.5" x14ac:dyDescent="0.2">
      <c r="A73" s="13">
        <f t="shared" si="18"/>
        <v>66</v>
      </c>
      <c r="B73" s="182" t="s">
        <v>128</v>
      </c>
      <c r="C73" s="168" t="s">
        <v>129</v>
      </c>
      <c r="D73" s="168"/>
      <c r="E73" s="168" t="s">
        <v>29</v>
      </c>
      <c r="F73" s="170" t="s">
        <v>30</v>
      </c>
      <c r="G73" s="171">
        <f t="shared" si="90"/>
        <v>31.97</v>
      </c>
      <c r="H73" s="171">
        <f t="shared" si="90"/>
        <v>233.17</v>
      </c>
      <c r="I73" s="171">
        <f t="shared" si="90"/>
        <v>503.56</v>
      </c>
      <c r="J73" s="171">
        <f t="shared" si="90"/>
        <v>22.68</v>
      </c>
      <c r="K73" s="171">
        <f t="shared" si="90"/>
        <v>164.71</v>
      </c>
      <c r="L73" s="171">
        <f t="shared" si="90"/>
        <v>355.57</v>
      </c>
      <c r="M73" s="171">
        <f t="shared" si="94"/>
        <v>1.79</v>
      </c>
      <c r="N73" s="171">
        <f t="shared" si="32"/>
        <v>0</v>
      </c>
      <c r="O73" s="171">
        <f t="shared" si="33"/>
        <v>0</v>
      </c>
      <c r="P73" s="171">
        <f t="shared" si="34"/>
        <v>0</v>
      </c>
      <c r="Q73" s="172">
        <f t="shared" si="72"/>
        <v>56.44</v>
      </c>
      <c r="R73" s="172">
        <f t="shared" si="73"/>
        <v>399.67</v>
      </c>
      <c r="S73" s="172">
        <f t="shared" si="74"/>
        <v>860.92</v>
      </c>
      <c r="T73" s="173">
        <f t="shared" si="95"/>
        <v>0</v>
      </c>
      <c r="U73" s="173">
        <f t="shared" si="96"/>
        <v>5.8571</v>
      </c>
      <c r="V73" s="173">
        <f t="shared" si="97"/>
        <v>5.3608000000000002</v>
      </c>
      <c r="W73" s="173">
        <f t="shared" si="98"/>
        <v>5.3834</v>
      </c>
      <c r="X73" s="173">
        <f t="shared" si="99"/>
        <v>4.0225</v>
      </c>
      <c r="Y73" s="173">
        <f t="shared" si="100"/>
        <v>2.0375999999999999</v>
      </c>
      <c r="Z73" s="173">
        <f t="shared" si="101"/>
        <v>1</v>
      </c>
      <c r="AA73" s="173">
        <f t="shared" si="102"/>
        <v>0.2782</v>
      </c>
      <c r="AB73" s="174">
        <f t="shared" ref="AB73:AB105" si="106">IF(F73=$E$6,AB$6,AB$7)</f>
        <v>3.39E-2</v>
      </c>
      <c r="AC73" s="174">
        <f t="shared" ref="AC73:AC104" si="107">IF(G73=$E$6,AC$6,AC$7)</f>
        <v>1.7100000000000001E-2</v>
      </c>
      <c r="AD73" s="172">
        <f t="shared" si="103"/>
        <v>-26.13</v>
      </c>
      <c r="AE73" s="173">
        <f t="shared" si="88"/>
        <v>-11.5</v>
      </c>
      <c r="AF73" s="173">
        <f t="shared" si="88"/>
        <v>-6.88</v>
      </c>
      <c r="AG73" s="173">
        <f t="shared" si="88"/>
        <v>-8.77</v>
      </c>
      <c r="AH73" s="173">
        <f t="shared" si="88"/>
        <v>-9.2899999999999991</v>
      </c>
      <c r="AI73" s="173">
        <f t="shared" si="88"/>
        <v>-9.92</v>
      </c>
      <c r="AJ73" s="173">
        <f t="shared" si="88"/>
        <v>0.66</v>
      </c>
      <c r="AK73" s="173">
        <f t="shared" si="88"/>
        <v>0</v>
      </c>
      <c r="AL73" s="173">
        <f t="shared" ref="AL73:AO109" si="108">IF($E73=$E$6,AL$6,AL$7)</f>
        <v>0.222</v>
      </c>
      <c r="AM73" s="173">
        <f t="shared" si="108"/>
        <v>0</v>
      </c>
      <c r="AN73" s="173">
        <f t="shared" si="108"/>
        <v>0.47</v>
      </c>
      <c r="AO73" s="173">
        <f t="shared" si="108"/>
        <v>0</v>
      </c>
      <c r="AP73" s="173">
        <f t="shared" si="36"/>
        <v>0</v>
      </c>
      <c r="AQ73" s="173">
        <f t="shared" si="89"/>
        <v>0</v>
      </c>
      <c r="AR73" s="173">
        <f t="shared" si="89"/>
        <v>0</v>
      </c>
      <c r="AS73" s="173">
        <f t="shared" si="89"/>
        <v>0</v>
      </c>
      <c r="AT73" s="183">
        <f t="shared" si="89"/>
        <v>0</v>
      </c>
      <c r="AU73" s="173">
        <f t="shared" ref="AU73:AU109" si="109">IF($E73=$E$6,AU$6,AU$7)</f>
        <v>0</v>
      </c>
      <c r="AV73" s="183">
        <f t="shared" si="104"/>
        <v>0</v>
      </c>
      <c r="AW73" s="176">
        <f t="shared" ref="AW73:AW109" si="110">IF($E73=$E$6,AW$6,AW$7)</f>
        <v>0</v>
      </c>
      <c r="AX73" s="176">
        <f t="shared" si="105"/>
        <v>0</v>
      </c>
      <c r="AY73" s="175">
        <f t="shared" si="76"/>
        <v>0.1186</v>
      </c>
      <c r="AZ73" s="176">
        <f t="shared" si="75"/>
        <v>0.06</v>
      </c>
      <c r="BA73" s="177">
        <v>1.0346200000000001</v>
      </c>
      <c r="BB73" s="178">
        <v>38.93</v>
      </c>
      <c r="BC73" s="179">
        <v>38.801000000000002</v>
      </c>
      <c r="BD73" s="179"/>
      <c r="BE73" s="180">
        <f t="shared" si="91"/>
        <v>30.31</v>
      </c>
      <c r="BF73" s="180">
        <f t="shared" si="91"/>
        <v>373.54</v>
      </c>
      <c r="BG73" s="180">
        <f t="shared" si="91"/>
        <v>834.79</v>
      </c>
      <c r="BH73" s="173">
        <f t="shared" si="91"/>
        <v>-10.8775</v>
      </c>
      <c r="BI73" s="173">
        <f t="shared" si="91"/>
        <v>-0.40039999999999992</v>
      </c>
      <c r="BJ73" s="173">
        <f t="shared" si="91"/>
        <v>-2.7866999999999997</v>
      </c>
      <c r="BK73" s="173">
        <f t="shared" si="91"/>
        <v>-3.2840999999999996</v>
      </c>
      <c r="BL73" s="173">
        <f t="shared" si="91"/>
        <v>-5.2750000000000004</v>
      </c>
      <c r="BM73" s="173">
        <f t="shared" si="91"/>
        <v>3.3201000000000001</v>
      </c>
      <c r="BN73" s="173">
        <f t="shared" si="91"/>
        <v>1.0770999999999999</v>
      </c>
      <c r="BO73" s="173">
        <f t="shared" si="92"/>
        <v>0.3553</v>
      </c>
      <c r="BP73" s="173">
        <f t="shared" si="92"/>
        <v>-11.125500000000001</v>
      </c>
      <c r="BQ73" s="173">
        <f t="shared" si="92"/>
        <v>-0.64839999999999987</v>
      </c>
      <c r="BR73" s="173">
        <f t="shared" si="92"/>
        <v>-3.0346999999999995</v>
      </c>
      <c r="BS73" s="173">
        <f t="shared" si="92"/>
        <v>-3.5320999999999994</v>
      </c>
      <c r="BT73" s="173">
        <f t="shared" si="92"/>
        <v>-5.5229999999999997</v>
      </c>
      <c r="BU73" s="173">
        <f t="shared" si="92"/>
        <v>3.0720999999999998</v>
      </c>
      <c r="BV73" s="173">
        <f t="shared" si="92"/>
        <v>1.0770999999999999</v>
      </c>
      <c r="BW73" s="173">
        <f t="shared" si="92"/>
        <v>0.3553</v>
      </c>
      <c r="BX73" s="173">
        <f t="shared" si="92"/>
        <v>-10.8775</v>
      </c>
      <c r="BY73" s="173">
        <f t="shared" si="93"/>
        <v>-0.40039999999999992</v>
      </c>
      <c r="BZ73" s="173">
        <f t="shared" si="93"/>
        <v>-3.0346999999999995</v>
      </c>
      <c r="CA73" s="173">
        <f t="shared" si="93"/>
        <v>-3.5320999999999994</v>
      </c>
      <c r="CB73" s="173">
        <f t="shared" si="93"/>
        <v>-5.2750000000000004</v>
      </c>
      <c r="CC73" s="173">
        <f t="shared" si="93"/>
        <v>3.3201000000000001</v>
      </c>
      <c r="CD73" s="173">
        <f t="shared" si="93"/>
        <v>1.0770999999999999</v>
      </c>
      <c r="CE73" s="173">
        <f t="shared" si="93"/>
        <v>0.3553</v>
      </c>
      <c r="CF73" s="173">
        <f t="shared" si="93"/>
        <v>-11.125500000000001</v>
      </c>
      <c r="CG73" s="173">
        <f t="shared" si="93"/>
        <v>-0.64839999999999987</v>
      </c>
      <c r="CH73" s="173">
        <f t="shared" si="93"/>
        <v>-3.0346999999999995</v>
      </c>
      <c r="CI73" s="173">
        <f t="shared" si="93"/>
        <v>-3.5320999999999994</v>
      </c>
      <c r="CJ73" s="173">
        <f t="shared" si="93"/>
        <v>-5.5229999999999997</v>
      </c>
      <c r="CK73" s="173">
        <f t="shared" si="93"/>
        <v>3.0720999999999998</v>
      </c>
      <c r="CL73" s="173">
        <f t="shared" si="93"/>
        <v>1.0770999999999999</v>
      </c>
      <c r="CM73" s="181">
        <f t="shared" si="93"/>
        <v>0.3553</v>
      </c>
    </row>
    <row r="74" spans="1:91" ht="16.5" x14ac:dyDescent="0.2">
      <c r="A74" s="13">
        <f t="shared" si="18"/>
        <v>67</v>
      </c>
      <c r="B74" s="182" t="s">
        <v>130</v>
      </c>
      <c r="C74" s="168" t="s">
        <v>131</v>
      </c>
      <c r="D74" s="168"/>
      <c r="E74" s="168" t="s">
        <v>29</v>
      </c>
      <c r="F74" s="170" t="s">
        <v>30</v>
      </c>
      <c r="G74" s="171">
        <f t="shared" si="90"/>
        <v>31.97</v>
      </c>
      <c r="H74" s="171">
        <f t="shared" si="90"/>
        <v>233.17</v>
      </c>
      <c r="I74" s="171">
        <f t="shared" si="90"/>
        <v>503.56</v>
      </c>
      <c r="J74" s="171">
        <f t="shared" si="90"/>
        <v>22.68</v>
      </c>
      <c r="K74" s="171">
        <f t="shared" si="90"/>
        <v>164.71</v>
      </c>
      <c r="L74" s="171">
        <f t="shared" si="90"/>
        <v>355.57</v>
      </c>
      <c r="M74" s="171">
        <f t="shared" si="94"/>
        <v>1.79</v>
      </c>
      <c r="N74" s="171">
        <f t="shared" ref="N74:N109" si="111">IF(E74=$E$6,N$6,N$7)</f>
        <v>0</v>
      </c>
      <c r="O74" s="171">
        <f t="shared" ref="O74:O109" si="112">IF(E74=$E$6,O$6,O$7)</f>
        <v>0</v>
      </c>
      <c r="P74" s="171">
        <f t="shared" ref="P74:P109" si="113">IF(E74=$E$6,P$6,P$7)</f>
        <v>0</v>
      </c>
      <c r="Q74" s="172">
        <f t="shared" si="72"/>
        <v>56.44</v>
      </c>
      <c r="R74" s="172">
        <f t="shared" si="73"/>
        <v>399.67</v>
      </c>
      <c r="S74" s="172">
        <f t="shared" si="74"/>
        <v>860.92</v>
      </c>
      <c r="T74" s="173">
        <f t="shared" si="95"/>
        <v>0</v>
      </c>
      <c r="U74" s="173">
        <f t="shared" si="96"/>
        <v>5.8571</v>
      </c>
      <c r="V74" s="173">
        <f t="shared" si="97"/>
        <v>5.3608000000000002</v>
      </c>
      <c r="W74" s="173">
        <f t="shared" si="98"/>
        <v>5.3834</v>
      </c>
      <c r="X74" s="173">
        <f t="shared" si="99"/>
        <v>4.0225</v>
      </c>
      <c r="Y74" s="173">
        <f t="shared" si="100"/>
        <v>2.0375999999999999</v>
      </c>
      <c r="Z74" s="173">
        <f t="shared" si="101"/>
        <v>1</v>
      </c>
      <c r="AA74" s="173">
        <f t="shared" si="102"/>
        <v>0.2782</v>
      </c>
      <c r="AB74" s="174">
        <f t="shared" si="106"/>
        <v>3.39E-2</v>
      </c>
      <c r="AC74" s="174">
        <f t="shared" si="107"/>
        <v>1.7100000000000001E-2</v>
      </c>
      <c r="AD74" s="172">
        <f t="shared" si="103"/>
        <v>-26.13</v>
      </c>
      <c r="AE74" s="173">
        <f t="shared" si="88"/>
        <v>-11.5</v>
      </c>
      <c r="AF74" s="173">
        <f t="shared" si="88"/>
        <v>-6.88</v>
      </c>
      <c r="AG74" s="173">
        <f t="shared" si="88"/>
        <v>-8.77</v>
      </c>
      <c r="AH74" s="173">
        <f t="shared" si="88"/>
        <v>-9.2899999999999991</v>
      </c>
      <c r="AI74" s="173">
        <f t="shared" si="88"/>
        <v>-9.92</v>
      </c>
      <c r="AJ74" s="173">
        <f t="shared" si="88"/>
        <v>0.66</v>
      </c>
      <c r="AK74" s="173">
        <f t="shared" si="88"/>
        <v>0</v>
      </c>
      <c r="AL74" s="173">
        <f t="shared" si="108"/>
        <v>0.222</v>
      </c>
      <c r="AM74" s="173">
        <f t="shared" si="108"/>
        <v>0</v>
      </c>
      <c r="AN74" s="173">
        <f t="shared" si="108"/>
        <v>0.47</v>
      </c>
      <c r="AO74" s="173">
        <f t="shared" si="108"/>
        <v>0</v>
      </c>
      <c r="AP74" s="173">
        <f t="shared" ref="AP74:AP109" si="114">AQ74+AR74+AS74</f>
        <v>0</v>
      </c>
      <c r="AQ74" s="173">
        <f t="shared" si="89"/>
        <v>0</v>
      </c>
      <c r="AR74" s="173">
        <f t="shared" si="89"/>
        <v>0</v>
      </c>
      <c r="AS74" s="173">
        <f t="shared" si="89"/>
        <v>0</v>
      </c>
      <c r="AT74" s="183">
        <f t="shared" si="89"/>
        <v>0</v>
      </c>
      <c r="AU74" s="173">
        <f t="shared" si="109"/>
        <v>0</v>
      </c>
      <c r="AV74" s="183">
        <f t="shared" si="104"/>
        <v>0</v>
      </c>
      <c r="AW74" s="176">
        <f t="shared" si="110"/>
        <v>0</v>
      </c>
      <c r="AX74" s="176">
        <f t="shared" si="105"/>
        <v>0</v>
      </c>
      <c r="AY74" s="175">
        <f t="shared" si="76"/>
        <v>0.1186</v>
      </c>
      <c r="AZ74" s="176">
        <f t="shared" si="75"/>
        <v>0.06</v>
      </c>
      <c r="BA74" s="177">
        <v>1.0348619999999999</v>
      </c>
      <c r="BB74" s="178">
        <v>38.880000000000003</v>
      </c>
      <c r="BC74" s="179">
        <v>38.896000000000001</v>
      </c>
      <c r="BD74" s="179"/>
      <c r="BE74" s="180">
        <f t="shared" si="91"/>
        <v>30.31</v>
      </c>
      <c r="BF74" s="180">
        <f t="shared" si="91"/>
        <v>373.54</v>
      </c>
      <c r="BG74" s="180">
        <f t="shared" si="91"/>
        <v>834.79</v>
      </c>
      <c r="BH74" s="173">
        <f t="shared" si="91"/>
        <v>-10.8775</v>
      </c>
      <c r="BI74" s="173">
        <f t="shared" si="91"/>
        <v>-0.40039999999999992</v>
      </c>
      <c r="BJ74" s="173">
        <f t="shared" si="91"/>
        <v>-2.7866999999999997</v>
      </c>
      <c r="BK74" s="173">
        <f t="shared" si="91"/>
        <v>-3.2840999999999996</v>
      </c>
      <c r="BL74" s="173">
        <f t="shared" si="91"/>
        <v>-5.2750000000000004</v>
      </c>
      <c r="BM74" s="173">
        <f t="shared" si="91"/>
        <v>3.3201000000000001</v>
      </c>
      <c r="BN74" s="173">
        <f t="shared" si="91"/>
        <v>1.0770999999999999</v>
      </c>
      <c r="BO74" s="173">
        <f t="shared" si="92"/>
        <v>0.3553</v>
      </c>
      <c r="BP74" s="173">
        <f t="shared" si="92"/>
        <v>-11.125500000000001</v>
      </c>
      <c r="BQ74" s="173">
        <f t="shared" si="92"/>
        <v>-0.64839999999999987</v>
      </c>
      <c r="BR74" s="173">
        <f t="shared" si="92"/>
        <v>-3.0346999999999995</v>
      </c>
      <c r="BS74" s="173">
        <f t="shared" si="92"/>
        <v>-3.5320999999999994</v>
      </c>
      <c r="BT74" s="173">
        <f t="shared" si="92"/>
        <v>-5.5229999999999997</v>
      </c>
      <c r="BU74" s="173">
        <f t="shared" si="92"/>
        <v>3.0720999999999998</v>
      </c>
      <c r="BV74" s="173">
        <f t="shared" si="92"/>
        <v>1.0770999999999999</v>
      </c>
      <c r="BW74" s="173">
        <f t="shared" si="92"/>
        <v>0.3553</v>
      </c>
      <c r="BX74" s="173">
        <f t="shared" si="92"/>
        <v>-10.8775</v>
      </c>
      <c r="BY74" s="173">
        <f t="shared" si="93"/>
        <v>-0.40039999999999992</v>
      </c>
      <c r="BZ74" s="173">
        <f t="shared" si="93"/>
        <v>-3.0346999999999995</v>
      </c>
      <c r="CA74" s="173">
        <f t="shared" si="93"/>
        <v>-3.5320999999999994</v>
      </c>
      <c r="CB74" s="173">
        <f t="shared" si="93"/>
        <v>-5.2750000000000004</v>
      </c>
      <c r="CC74" s="173">
        <f t="shared" si="93"/>
        <v>3.3201000000000001</v>
      </c>
      <c r="CD74" s="173">
        <f t="shared" si="93"/>
        <v>1.0770999999999999</v>
      </c>
      <c r="CE74" s="173">
        <f t="shared" si="93"/>
        <v>0.3553</v>
      </c>
      <c r="CF74" s="173">
        <f t="shared" si="93"/>
        <v>-11.125500000000001</v>
      </c>
      <c r="CG74" s="173">
        <f t="shared" si="93"/>
        <v>-0.64839999999999987</v>
      </c>
      <c r="CH74" s="173">
        <f t="shared" si="93"/>
        <v>-3.0346999999999995</v>
      </c>
      <c r="CI74" s="173">
        <f t="shared" si="93"/>
        <v>-3.5320999999999994</v>
      </c>
      <c r="CJ74" s="173">
        <f t="shared" si="93"/>
        <v>-5.5229999999999997</v>
      </c>
      <c r="CK74" s="173">
        <f t="shared" si="93"/>
        <v>3.0720999999999998</v>
      </c>
      <c r="CL74" s="173">
        <f t="shared" si="93"/>
        <v>1.0770999999999999</v>
      </c>
      <c r="CM74" s="181">
        <f t="shared" si="93"/>
        <v>0.3553</v>
      </c>
    </row>
    <row r="75" spans="1:91" x14ac:dyDescent="0.2">
      <c r="A75" s="13">
        <f t="shared" si="18"/>
        <v>68</v>
      </c>
      <c r="B75" s="182" t="s">
        <v>132</v>
      </c>
      <c r="C75" s="168" t="s">
        <v>133</v>
      </c>
      <c r="D75" s="168"/>
      <c r="E75" s="168" t="s">
        <v>29</v>
      </c>
      <c r="F75" s="170" t="s">
        <v>30</v>
      </c>
      <c r="G75" s="171">
        <f t="shared" si="90"/>
        <v>31.97</v>
      </c>
      <c r="H75" s="171">
        <f t="shared" si="90"/>
        <v>233.17</v>
      </c>
      <c r="I75" s="171">
        <f t="shared" si="90"/>
        <v>503.56</v>
      </c>
      <c r="J75" s="171">
        <f t="shared" si="90"/>
        <v>22.68</v>
      </c>
      <c r="K75" s="171">
        <f t="shared" si="90"/>
        <v>164.71</v>
      </c>
      <c r="L75" s="171">
        <f t="shared" si="90"/>
        <v>355.57</v>
      </c>
      <c r="M75" s="171">
        <f t="shared" si="94"/>
        <v>1.79</v>
      </c>
      <c r="N75" s="171">
        <f t="shared" si="111"/>
        <v>0</v>
      </c>
      <c r="O75" s="171">
        <f t="shared" si="112"/>
        <v>0</v>
      </c>
      <c r="P75" s="171">
        <f t="shared" si="113"/>
        <v>0</v>
      </c>
      <c r="Q75" s="172">
        <f t="shared" ref="Q75:Q109" si="115">SUM(G75+J75+$M75)</f>
        <v>56.44</v>
      </c>
      <c r="R75" s="172">
        <f t="shared" ref="R75:R109" si="116">SUM(H75+K75+$M75)</f>
        <v>399.67</v>
      </c>
      <c r="S75" s="172">
        <f t="shared" ref="S75:S109" si="117">SUM(I75+L75+$M75)</f>
        <v>860.92</v>
      </c>
      <c r="T75" s="173">
        <f t="shared" si="95"/>
        <v>0</v>
      </c>
      <c r="U75" s="173">
        <f t="shared" si="96"/>
        <v>5.8571</v>
      </c>
      <c r="V75" s="173">
        <f t="shared" si="97"/>
        <v>5.3608000000000002</v>
      </c>
      <c r="W75" s="173">
        <f t="shared" si="98"/>
        <v>5.3834</v>
      </c>
      <c r="X75" s="173">
        <f t="shared" si="99"/>
        <v>4.0225</v>
      </c>
      <c r="Y75" s="173">
        <f t="shared" si="100"/>
        <v>2.0375999999999999</v>
      </c>
      <c r="Z75" s="173">
        <f t="shared" si="101"/>
        <v>1</v>
      </c>
      <c r="AA75" s="173">
        <f t="shared" si="102"/>
        <v>0.2782</v>
      </c>
      <c r="AB75" s="174">
        <f t="shared" si="106"/>
        <v>3.39E-2</v>
      </c>
      <c r="AC75" s="174">
        <f t="shared" si="107"/>
        <v>1.7100000000000001E-2</v>
      </c>
      <c r="AD75" s="172">
        <f t="shared" si="103"/>
        <v>-26.13</v>
      </c>
      <c r="AE75" s="173">
        <f t="shared" si="88"/>
        <v>-11.5</v>
      </c>
      <c r="AF75" s="173">
        <f t="shared" si="88"/>
        <v>-6.88</v>
      </c>
      <c r="AG75" s="173">
        <f t="shared" si="88"/>
        <v>-8.77</v>
      </c>
      <c r="AH75" s="173">
        <f t="shared" si="88"/>
        <v>-9.2899999999999991</v>
      </c>
      <c r="AI75" s="173">
        <f t="shared" si="88"/>
        <v>-9.92</v>
      </c>
      <c r="AJ75" s="173">
        <f t="shared" si="88"/>
        <v>0.66</v>
      </c>
      <c r="AK75" s="173">
        <f t="shared" si="88"/>
        <v>0</v>
      </c>
      <c r="AL75" s="173">
        <f t="shared" si="108"/>
        <v>0.222</v>
      </c>
      <c r="AM75" s="173">
        <f t="shared" si="108"/>
        <v>0</v>
      </c>
      <c r="AN75" s="173">
        <f t="shared" si="108"/>
        <v>0.47</v>
      </c>
      <c r="AO75" s="173">
        <f t="shared" si="108"/>
        <v>0</v>
      </c>
      <c r="AP75" s="173">
        <f t="shared" si="114"/>
        <v>0</v>
      </c>
      <c r="AQ75" s="173">
        <f t="shared" si="89"/>
        <v>0</v>
      </c>
      <c r="AR75" s="173">
        <f t="shared" si="89"/>
        <v>0</v>
      </c>
      <c r="AS75" s="173">
        <f t="shared" si="89"/>
        <v>0</v>
      </c>
      <c r="AT75" s="183">
        <f t="shared" si="89"/>
        <v>0</v>
      </c>
      <c r="AU75" s="173">
        <f t="shared" si="109"/>
        <v>0</v>
      </c>
      <c r="AV75" s="183">
        <f t="shared" si="104"/>
        <v>0</v>
      </c>
      <c r="AW75" s="176">
        <f t="shared" si="110"/>
        <v>0</v>
      </c>
      <c r="AX75" s="176">
        <f t="shared" si="105"/>
        <v>0</v>
      </c>
      <c r="AY75" s="175">
        <f t="shared" si="76"/>
        <v>0.1186</v>
      </c>
      <c r="AZ75" s="176">
        <f t="shared" si="75"/>
        <v>0.06</v>
      </c>
      <c r="BA75" s="177">
        <v>1.022945</v>
      </c>
      <c r="BB75" s="178">
        <v>37.96</v>
      </c>
      <c r="BC75" s="179">
        <v>38.238</v>
      </c>
      <c r="BD75" s="179"/>
      <c r="BE75" s="180">
        <f t="shared" si="91"/>
        <v>30.31</v>
      </c>
      <c r="BF75" s="180">
        <f t="shared" si="91"/>
        <v>373.54</v>
      </c>
      <c r="BG75" s="180">
        <f t="shared" si="91"/>
        <v>834.79</v>
      </c>
      <c r="BH75" s="173">
        <f t="shared" si="91"/>
        <v>-10.8775</v>
      </c>
      <c r="BI75" s="173">
        <f t="shared" si="91"/>
        <v>-0.40039999999999992</v>
      </c>
      <c r="BJ75" s="173">
        <f t="shared" si="91"/>
        <v>-2.7866999999999997</v>
      </c>
      <c r="BK75" s="173">
        <f t="shared" si="91"/>
        <v>-3.2840999999999996</v>
      </c>
      <c r="BL75" s="173">
        <f t="shared" si="91"/>
        <v>-5.2750000000000004</v>
      </c>
      <c r="BM75" s="173">
        <f t="shared" si="91"/>
        <v>3.3201000000000001</v>
      </c>
      <c r="BN75" s="173">
        <f t="shared" si="91"/>
        <v>1.0770999999999999</v>
      </c>
      <c r="BO75" s="173">
        <f t="shared" si="92"/>
        <v>0.3553</v>
      </c>
      <c r="BP75" s="173">
        <f t="shared" si="92"/>
        <v>-11.125500000000001</v>
      </c>
      <c r="BQ75" s="173">
        <f t="shared" si="92"/>
        <v>-0.64839999999999987</v>
      </c>
      <c r="BR75" s="173">
        <f t="shared" si="92"/>
        <v>-3.0346999999999995</v>
      </c>
      <c r="BS75" s="173">
        <f t="shared" si="92"/>
        <v>-3.5320999999999994</v>
      </c>
      <c r="BT75" s="173">
        <f t="shared" si="92"/>
        <v>-5.5229999999999997</v>
      </c>
      <c r="BU75" s="173">
        <f t="shared" si="92"/>
        <v>3.0720999999999998</v>
      </c>
      <c r="BV75" s="173">
        <f t="shared" si="92"/>
        <v>1.0770999999999999</v>
      </c>
      <c r="BW75" s="173">
        <f t="shared" si="92"/>
        <v>0.3553</v>
      </c>
      <c r="BX75" s="173">
        <f t="shared" si="92"/>
        <v>-10.8775</v>
      </c>
      <c r="BY75" s="173">
        <f t="shared" si="93"/>
        <v>-0.40039999999999992</v>
      </c>
      <c r="BZ75" s="173">
        <f t="shared" si="93"/>
        <v>-3.0346999999999995</v>
      </c>
      <c r="CA75" s="173">
        <f t="shared" si="93"/>
        <v>-3.5320999999999994</v>
      </c>
      <c r="CB75" s="173">
        <f t="shared" si="93"/>
        <v>-5.2750000000000004</v>
      </c>
      <c r="CC75" s="173">
        <f t="shared" si="93"/>
        <v>3.3201000000000001</v>
      </c>
      <c r="CD75" s="173">
        <f t="shared" si="93"/>
        <v>1.0770999999999999</v>
      </c>
      <c r="CE75" s="173">
        <f t="shared" si="93"/>
        <v>0.3553</v>
      </c>
      <c r="CF75" s="173">
        <f t="shared" si="93"/>
        <v>-11.125500000000001</v>
      </c>
      <c r="CG75" s="173">
        <f t="shared" si="93"/>
        <v>-0.64839999999999987</v>
      </c>
      <c r="CH75" s="173">
        <f t="shared" si="93"/>
        <v>-3.0346999999999995</v>
      </c>
      <c r="CI75" s="173">
        <f t="shared" si="93"/>
        <v>-3.5320999999999994</v>
      </c>
      <c r="CJ75" s="173">
        <f t="shared" si="93"/>
        <v>-5.5229999999999997</v>
      </c>
      <c r="CK75" s="173">
        <f t="shared" si="93"/>
        <v>3.0720999999999998</v>
      </c>
      <c r="CL75" s="173">
        <f t="shared" si="93"/>
        <v>1.0770999999999999</v>
      </c>
      <c r="CM75" s="181">
        <f t="shared" si="93"/>
        <v>0.3553</v>
      </c>
    </row>
    <row r="76" spans="1:91" ht="18" x14ac:dyDescent="0.2">
      <c r="A76" s="13">
        <f t="shared" ref="A76:A109" si="118">+A75+1</f>
        <v>69</v>
      </c>
      <c r="B76" s="182" t="s">
        <v>134</v>
      </c>
      <c r="C76" s="168" t="s">
        <v>87</v>
      </c>
      <c r="D76" s="168"/>
      <c r="E76" s="168" t="s">
        <v>29</v>
      </c>
      <c r="F76" s="170" t="s">
        <v>30</v>
      </c>
      <c r="G76" s="171">
        <f t="shared" si="90"/>
        <v>31.97</v>
      </c>
      <c r="H76" s="171">
        <f t="shared" si="90"/>
        <v>233.17</v>
      </c>
      <c r="I76" s="171">
        <f t="shared" si="90"/>
        <v>503.56</v>
      </c>
      <c r="J76" s="171">
        <f t="shared" si="90"/>
        <v>22.68</v>
      </c>
      <c r="K76" s="171">
        <f t="shared" si="90"/>
        <v>164.71</v>
      </c>
      <c r="L76" s="171">
        <f t="shared" si="90"/>
        <v>355.57</v>
      </c>
      <c r="M76" s="171">
        <f t="shared" si="94"/>
        <v>1.79</v>
      </c>
      <c r="N76" s="171">
        <f t="shared" si="111"/>
        <v>0</v>
      </c>
      <c r="O76" s="171">
        <f t="shared" si="112"/>
        <v>0</v>
      </c>
      <c r="P76" s="171">
        <f t="shared" si="113"/>
        <v>0</v>
      </c>
      <c r="Q76" s="172">
        <f t="shared" si="115"/>
        <v>56.44</v>
      </c>
      <c r="R76" s="172">
        <f t="shared" si="116"/>
        <v>399.67</v>
      </c>
      <c r="S76" s="172">
        <f t="shared" si="117"/>
        <v>860.92</v>
      </c>
      <c r="T76" s="173">
        <f t="shared" si="95"/>
        <v>0</v>
      </c>
      <c r="U76" s="173">
        <f t="shared" si="96"/>
        <v>5.8571</v>
      </c>
      <c r="V76" s="173">
        <f t="shared" si="97"/>
        <v>5.3608000000000002</v>
      </c>
      <c r="W76" s="173">
        <f t="shared" si="98"/>
        <v>5.3834</v>
      </c>
      <c r="X76" s="173">
        <f t="shared" si="99"/>
        <v>4.0225</v>
      </c>
      <c r="Y76" s="173">
        <f t="shared" si="100"/>
        <v>2.0375999999999999</v>
      </c>
      <c r="Z76" s="173">
        <f t="shared" si="101"/>
        <v>1</v>
      </c>
      <c r="AA76" s="173">
        <f t="shared" si="102"/>
        <v>0.2782</v>
      </c>
      <c r="AB76" s="174">
        <f t="shared" si="106"/>
        <v>3.39E-2</v>
      </c>
      <c r="AC76" s="174">
        <f t="shared" si="107"/>
        <v>1.7100000000000001E-2</v>
      </c>
      <c r="AD76" s="172">
        <f t="shared" si="103"/>
        <v>-26.13</v>
      </c>
      <c r="AE76" s="173">
        <f t="shared" si="88"/>
        <v>-11.5</v>
      </c>
      <c r="AF76" s="173">
        <f t="shared" si="88"/>
        <v>-6.88</v>
      </c>
      <c r="AG76" s="173">
        <f t="shared" si="88"/>
        <v>-8.77</v>
      </c>
      <c r="AH76" s="173">
        <f t="shared" si="88"/>
        <v>-9.2899999999999991</v>
      </c>
      <c r="AI76" s="173">
        <f t="shared" si="88"/>
        <v>-9.92</v>
      </c>
      <c r="AJ76" s="173">
        <f t="shared" si="88"/>
        <v>0.66</v>
      </c>
      <c r="AK76" s="173">
        <f t="shared" si="88"/>
        <v>0</v>
      </c>
      <c r="AL76" s="173">
        <f t="shared" si="108"/>
        <v>0.222</v>
      </c>
      <c r="AM76" s="173">
        <f t="shared" si="108"/>
        <v>0</v>
      </c>
      <c r="AN76" s="173">
        <f t="shared" si="108"/>
        <v>0.47</v>
      </c>
      <c r="AO76" s="173">
        <f t="shared" si="108"/>
        <v>0</v>
      </c>
      <c r="AP76" s="173">
        <f t="shared" si="114"/>
        <v>0</v>
      </c>
      <c r="AQ76" s="173">
        <f t="shared" si="89"/>
        <v>0</v>
      </c>
      <c r="AR76" s="173">
        <f t="shared" si="89"/>
        <v>0</v>
      </c>
      <c r="AS76" s="173">
        <f t="shared" si="89"/>
        <v>0</v>
      </c>
      <c r="AT76" s="183">
        <f t="shared" si="89"/>
        <v>0</v>
      </c>
      <c r="AU76" s="173">
        <f t="shared" si="109"/>
        <v>0</v>
      </c>
      <c r="AV76" s="183">
        <f t="shared" si="104"/>
        <v>0</v>
      </c>
      <c r="AW76" s="176">
        <f t="shared" si="110"/>
        <v>0</v>
      </c>
      <c r="AX76" s="176">
        <f t="shared" si="105"/>
        <v>0</v>
      </c>
      <c r="AY76" s="175">
        <f t="shared" si="76"/>
        <v>0.1186</v>
      </c>
      <c r="AZ76" s="176">
        <f t="shared" ref="AZ76:AZ109" si="119">IF($E76=$E$6,AZ$6,AZ$7)</f>
        <v>0.06</v>
      </c>
      <c r="BA76" s="177">
        <v>1.0332570000000001</v>
      </c>
      <c r="BB76" s="178">
        <v>37.96</v>
      </c>
      <c r="BC76" s="179">
        <f>$BB$41</f>
        <v>37.96</v>
      </c>
      <c r="BD76" s="179"/>
      <c r="BE76" s="180">
        <f t="shared" si="91"/>
        <v>30.31</v>
      </c>
      <c r="BF76" s="180">
        <f t="shared" si="91"/>
        <v>373.54</v>
      </c>
      <c r="BG76" s="180">
        <f t="shared" si="91"/>
        <v>834.79</v>
      </c>
      <c r="BH76" s="173">
        <f t="shared" si="91"/>
        <v>-10.8775</v>
      </c>
      <c r="BI76" s="173">
        <f t="shared" si="91"/>
        <v>-0.40039999999999992</v>
      </c>
      <c r="BJ76" s="173">
        <f t="shared" si="91"/>
        <v>-2.7866999999999997</v>
      </c>
      <c r="BK76" s="173">
        <f t="shared" si="91"/>
        <v>-3.2840999999999996</v>
      </c>
      <c r="BL76" s="173">
        <f t="shared" si="91"/>
        <v>-5.2750000000000004</v>
      </c>
      <c r="BM76" s="173">
        <f t="shared" si="91"/>
        <v>3.3201000000000001</v>
      </c>
      <c r="BN76" s="173">
        <f t="shared" si="91"/>
        <v>1.0770999999999999</v>
      </c>
      <c r="BO76" s="173">
        <f t="shared" si="92"/>
        <v>0.3553</v>
      </c>
      <c r="BP76" s="173">
        <f t="shared" si="92"/>
        <v>-11.125500000000001</v>
      </c>
      <c r="BQ76" s="173">
        <f t="shared" si="92"/>
        <v>-0.64839999999999987</v>
      </c>
      <c r="BR76" s="173">
        <f t="shared" si="92"/>
        <v>-3.0346999999999995</v>
      </c>
      <c r="BS76" s="173">
        <f t="shared" si="92"/>
        <v>-3.5320999999999994</v>
      </c>
      <c r="BT76" s="173">
        <f t="shared" si="92"/>
        <v>-5.5229999999999997</v>
      </c>
      <c r="BU76" s="173">
        <f t="shared" si="92"/>
        <v>3.0720999999999998</v>
      </c>
      <c r="BV76" s="173">
        <f t="shared" si="92"/>
        <v>1.0770999999999999</v>
      </c>
      <c r="BW76" s="173">
        <f t="shared" si="92"/>
        <v>0.3553</v>
      </c>
      <c r="BX76" s="173">
        <f t="shared" si="92"/>
        <v>-10.8775</v>
      </c>
      <c r="BY76" s="173">
        <f t="shared" si="93"/>
        <v>-0.40039999999999992</v>
      </c>
      <c r="BZ76" s="173">
        <f t="shared" si="93"/>
        <v>-3.0346999999999995</v>
      </c>
      <c r="CA76" s="173">
        <f t="shared" si="93"/>
        <v>-3.5320999999999994</v>
      </c>
      <c r="CB76" s="173">
        <f t="shared" si="93"/>
        <v>-5.2750000000000004</v>
      </c>
      <c r="CC76" s="173">
        <f t="shared" si="93"/>
        <v>3.3201000000000001</v>
      </c>
      <c r="CD76" s="173">
        <f t="shared" si="93"/>
        <v>1.0770999999999999</v>
      </c>
      <c r="CE76" s="173">
        <f t="shared" si="93"/>
        <v>0.3553</v>
      </c>
      <c r="CF76" s="173">
        <f t="shared" si="93"/>
        <v>-11.125500000000001</v>
      </c>
      <c r="CG76" s="173">
        <f t="shared" si="93"/>
        <v>-0.64839999999999987</v>
      </c>
      <c r="CH76" s="173">
        <f t="shared" si="93"/>
        <v>-3.0346999999999995</v>
      </c>
      <c r="CI76" s="173">
        <f t="shared" si="93"/>
        <v>-3.5320999999999994</v>
      </c>
      <c r="CJ76" s="173">
        <f t="shared" si="93"/>
        <v>-5.5229999999999997</v>
      </c>
      <c r="CK76" s="173">
        <f t="shared" si="93"/>
        <v>3.0720999999999998</v>
      </c>
      <c r="CL76" s="173">
        <f t="shared" si="93"/>
        <v>1.0770999999999999</v>
      </c>
      <c r="CM76" s="181">
        <f t="shared" si="93"/>
        <v>0.3553</v>
      </c>
    </row>
    <row r="77" spans="1:91" ht="18" x14ac:dyDescent="0.2">
      <c r="A77" s="13">
        <f t="shared" si="118"/>
        <v>70</v>
      </c>
      <c r="B77" s="182" t="s">
        <v>135</v>
      </c>
      <c r="C77" s="168" t="s">
        <v>32</v>
      </c>
      <c r="D77" s="168"/>
      <c r="E77" s="169" t="s">
        <v>33</v>
      </c>
      <c r="F77" s="170" t="s">
        <v>30</v>
      </c>
      <c r="G77" s="171">
        <f t="shared" si="90"/>
        <v>38.520000000000003</v>
      </c>
      <c r="H77" s="171">
        <f t="shared" si="90"/>
        <v>275.87</v>
      </c>
      <c r="I77" s="171">
        <f t="shared" si="90"/>
        <v>608.92999999999995</v>
      </c>
      <c r="J77" s="171">
        <f t="shared" si="90"/>
        <v>26.01</v>
      </c>
      <c r="K77" s="171">
        <f t="shared" si="90"/>
        <v>185.61</v>
      </c>
      <c r="L77" s="171">
        <f t="shared" si="90"/>
        <v>409.55</v>
      </c>
      <c r="M77" s="171">
        <f t="shared" si="94"/>
        <v>1.79</v>
      </c>
      <c r="N77" s="171">
        <f t="shared" si="111"/>
        <v>-0.01</v>
      </c>
      <c r="O77" s="171">
        <f t="shared" si="112"/>
        <v>0.06</v>
      </c>
      <c r="P77" s="171">
        <f t="shared" si="113"/>
        <v>0</v>
      </c>
      <c r="Q77" s="172">
        <f t="shared" si="115"/>
        <v>66.320000000000007</v>
      </c>
      <c r="R77" s="172">
        <f t="shared" si="116"/>
        <v>463.27000000000004</v>
      </c>
      <c r="S77" s="172">
        <f t="shared" si="117"/>
        <v>1020.27</v>
      </c>
      <c r="T77" s="173">
        <f t="shared" si="95"/>
        <v>0</v>
      </c>
      <c r="U77" s="173">
        <f t="shared" si="96"/>
        <v>7.8228999999999997</v>
      </c>
      <c r="V77" s="173">
        <f t="shared" si="97"/>
        <v>7.1600999999999999</v>
      </c>
      <c r="W77" s="173">
        <f t="shared" si="98"/>
        <v>7.1901999999999999</v>
      </c>
      <c r="X77" s="173">
        <f t="shared" si="99"/>
        <v>5.3726000000000003</v>
      </c>
      <c r="Y77" s="173">
        <f t="shared" si="100"/>
        <v>2.7214</v>
      </c>
      <c r="Z77" s="173">
        <f t="shared" si="101"/>
        <v>1.3355999999999999</v>
      </c>
      <c r="AA77" s="173">
        <f t="shared" si="102"/>
        <v>0.37159999999999999</v>
      </c>
      <c r="AB77" s="174">
        <f t="shared" si="106"/>
        <v>3.39E-2</v>
      </c>
      <c r="AC77" s="174">
        <f t="shared" si="107"/>
        <v>1.7100000000000001E-2</v>
      </c>
      <c r="AD77" s="172">
        <f t="shared" si="103"/>
        <v>-26.13</v>
      </c>
      <c r="AE77" s="173">
        <f t="shared" si="88"/>
        <v>-11.5</v>
      </c>
      <c r="AF77" s="173">
        <f t="shared" si="88"/>
        <v>-6.88</v>
      </c>
      <c r="AG77" s="173">
        <f t="shared" si="88"/>
        <v>-8.77</v>
      </c>
      <c r="AH77" s="173">
        <f t="shared" si="88"/>
        <v>-9.2899999999999991</v>
      </c>
      <c r="AI77" s="173">
        <f t="shared" si="88"/>
        <v>-9.92</v>
      </c>
      <c r="AJ77" s="173">
        <f t="shared" si="88"/>
        <v>0.66</v>
      </c>
      <c r="AK77" s="173">
        <f t="shared" si="88"/>
        <v>0</v>
      </c>
      <c r="AL77" s="173">
        <f t="shared" si="108"/>
        <v>0.222</v>
      </c>
      <c r="AM77" s="173">
        <f t="shared" si="108"/>
        <v>0</v>
      </c>
      <c r="AN77" s="173">
        <f t="shared" si="108"/>
        <v>0.47</v>
      </c>
      <c r="AO77" s="173">
        <f t="shared" si="108"/>
        <v>0</v>
      </c>
      <c r="AP77" s="173">
        <f t="shared" si="114"/>
        <v>0</v>
      </c>
      <c r="AQ77" s="173">
        <f t="shared" si="89"/>
        <v>0</v>
      </c>
      <c r="AR77" s="173">
        <f t="shared" si="89"/>
        <v>0</v>
      </c>
      <c r="AS77" s="173">
        <f t="shared" si="89"/>
        <v>0</v>
      </c>
      <c r="AT77" s="183">
        <f t="shared" si="89"/>
        <v>0</v>
      </c>
      <c r="AU77" s="173">
        <f t="shared" si="109"/>
        <v>0</v>
      </c>
      <c r="AV77" s="183">
        <f t="shared" si="104"/>
        <v>0</v>
      </c>
      <c r="AW77" s="176">
        <f t="shared" si="110"/>
        <v>0</v>
      </c>
      <c r="AX77" s="176">
        <f t="shared" si="105"/>
        <v>0</v>
      </c>
      <c r="AY77" s="175">
        <f t="shared" ref="AY77:AY109" si="120">IF($E77=$E$6,AY$6,AY$7)</f>
        <v>0.1186</v>
      </c>
      <c r="AZ77" s="176">
        <f t="shared" si="119"/>
        <v>0.06</v>
      </c>
      <c r="BA77" s="177">
        <v>0.95894900000000005</v>
      </c>
      <c r="BB77" s="178">
        <v>38.81</v>
      </c>
      <c r="BC77" s="179">
        <f>$BB$9</f>
        <v>38.81</v>
      </c>
      <c r="BD77" s="179"/>
      <c r="BE77" s="180">
        <f t="shared" si="91"/>
        <v>40.240000000000009</v>
      </c>
      <c r="BF77" s="180">
        <f t="shared" si="91"/>
        <v>437.19000000000005</v>
      </c>
      <c r="BG77" s="180">
        <f t="shared" si="91"/>
        <v>994.18999999999994</v>
      </c>
      <c r="BH77" s="173">
        <f t="shared" si="91"/>
        <v>-10.8775</v>
      </c>
      <c r="BI77" s="173">
        <f t="shared" si="91"/>
        <v>1.5653999999999999</v>
      </c>
      <c r="BJ77" s="173">
        <f t="shared" si="91"/>
        <v>-0.98739999999999961</v>
      </c>
      <c r="BK77" s="173">
        <f t="shared" si="91"/>
        <v>-1.4772999999999992</v>
      </c>
      <c r="BL77" s="173">
        <f t="shared" si="91"/>
        <v>-3.9249000000000001</v>
      </c>
      <c r="BM77" s="173">
        <f t="shared" si="91"/>
        <v>4.0038999999999998</v>
      </c>
      <c r="BN77" s="173">
        <f t="shared" si="91"/>
        <v>1.4126999999999998</v>
      </c>
      <c r="BO77" s="173">
        <f t="shared" si="92"/>
        <v>0.44869999999999999</v>
      </c>
      <c r="BP77" s="173">
        <f t="shared" si="92"/>
        <v>-11.125500000000001</v>
      </c>
      <c r="BQ77" s="173">
        <f t="shared" si="92"/>
        <v>1.3173999999999999</v>
      </c>
      <c r="BR77" s="173">
        <f t="shared" si="92"/>
        <v>-1.2353999999999996</v>
      </c>
      <c r="BS77" s="173">
        <f t="shared" si="92"/>
        <v>-1.7252999999999992</v>
      </c>
      <c r="BT77" s="173">
        <f t="shared" si="92"/>
        <v>-4.1728999999999994</v>
      </c>
      <c r="BU77" s="173">
        <f t="shared" si="92"/>
        <v>3.7559</v>
      </c>
      <c r="BV77" s="173">
        <f t="shared" si="92"/>
        <v>1.4126999999999998</v>
      </c>
      <c r="BW77" s="173">
        <f t="shared" si="92"/>
        <v>0.44869999999999999</v>
      </c>
      <c r="BX77" s="173">
        <f t="shared" si="92"/>
        <v>-10.8775</v>
      </c>
      <c r="BY77" s="173">
        <f t="shared" si="93"/>
        <v>1.5653999999999999</v>
      </c>
      <c r="BZ77" s="173">
        <f t="shared" si="93"/>
        <v>-1.2353999999999996</v>
      </c>
      <c r="CA77" s="173">
        <f t="shared" si="93"/>
        <v>-1.7252999999999992</v>
      </c>
      <c r="CB77" s="173">
        <f t="shared" si="93"/>
        <v>-3.9249000000000001</v>
      </c>
      <c r="CC77" s="173">
        <f t="shared" si="93"/>
        <v>4.0038999999999998</v>
      </c>
      <c r="CD77" s="173">
        <f t="shared" si="93"/>
        <v>1.4126999999999998</v>
      </c>
      <c r="CE77" s="173">
        <f t="shared" si="93"/>
        <v>0.44869999999999999</v>
      </c>
      <c r="CF77" s="173">
        <f t="shared" si="93"/>
        <v>-11.125500000000001</v>
      </c>
      <c r="CG77" s="173">
        <f t="shared" si="93"/>
        <v>1.3173999999999999</v>
      </c>
      <c r="CH77" s="173">
        <f t="shared" si="93"/>
        <v>-1.2353999999999996</v>
      </c>
      <c r="CI77" s="173">
        <f t="shared" si="93"/>
        <v>-1.7252999999999992</v>
      </c>
      <c r="CJ77" s="173">
        <f t="shared" si="93"/>
        <v>-4.1728999999999994</v>
      </c>
      <c r="CK77" s="173">
        <f t="shared" si="93"/>
        <v>3.7559</v>
      </c>
      <c r="CL77" s="173">
        <f t="shared" si="93"/>
        <v>1.4126999999999998</v>
      </c>
      <c r="CM77" s="181">
        <f t="shared" si="93"/>
        <v>0.44869999999999999</v>
      </c>
    </row>
    <row r="78" spans="1:91" x14ac:dyDescent="0.2">
      <c r="A78" s="13">
        <f t="shared" si="118"/>
        <v>71</v>
      </c>
      <c r="B78" s="182" t="s">
        <v>136</v>
      </c>
      <c r="C78" s="168" t="s">
        <v>62</v>
      </c>
      <c r="D78" s="168"/>
      <c r="E78" s="168" t="s">
        <v>29</v>
      </c>
      <c r="F78" s="170" t="s">
        <v>30</v>
      </c>
      <c r="G78" s="171">
        <f t="shared" si="90"/>
        <v>31.97</v>
      </c>
      <c r="H78" s="171">
        <f t="shared" si="90"/>
        <v>233.17</v>
      </c>
      <c r="I78" s="171">
        <f t="shared" si="90"/>
        <v>503.56</v>
      </c>
      <c r="J78" s="171">
        <f t="shared" si="90"/>
        <v>22.68</v>
      </c>
      <c r="K78" s="171">
        <f t="shared" si="90"/>
        <v>164.71</v>
      </c>
      <c r="L78" s="171">
        <f t="shared" si="90"/>
        <v>355.57</v>
      </c>
      <c r="M78" s="171">
        <f t="shared" si="94"/>
        <v>1.79</v>
      </c>
      <c r="N78" s="171">
        <f t="shared" si="111"/>
        <v>0</v>
      </c>
      <c r="O78" s="171">
        <f t="shared" si="112"/>
        <v>0</v>
      </c>
      <c r="P78" s="171">
        <f t="shared" si="113"/>
        <v>0</v>
      </c>
      <c r="Q78" s="172">
        <f t="shared" si="115"/>
        <v>56.44</v>
      </c>
      <c r="R78" s="172">
        <f t="shared" si="116"/>
        <v>399.67</v>
      </c>
      <c r="S78" s="172">
        <f t="shared" si="117"/>
        <v>860.92</v>
      </c>
      <c r="T78" s="173">
        <f t="shared" si="95"/>
        <v>0</v>
      </c>
      <c r="U78" s="173">
        <f t="shared" si="96"/>
        <v>5.8571</v>
      </c>
      <c r="V78" s="173">
        <f t="shared" si="97"/>
        <v>5.3608000000000002</v>
      </c>
      <c r="W78" s="173">
        <f t="shared" si="98"/>
        <v>5.3834</v>
      </c>
      <c r="X78" s="173">
        <f t="shared" si="99"/>
        <v>4.0225</v>
      </c>
      <c r="Y78" s="173">
        <f t="shared" si="100"/>
        <v>2.0375999999999999</v>
      </c>
      <c r="Z78" s="173">
        <f t="shared" si="101"/>
        <v>1</v>
      </c>
      <c r="AA78" s="173">
        <f t="shared" si="102"/>
        <v>0.2782</v>
      </c>
      <c r="AB78" s="174">
        <f t="shared" si="106"/>
        <v>3.39E-2</v>
      </c>
      <c r="AC78" s="174">
        <f t="shared" si="107"/>
        <v>1.7100000000000001E-2</v>
      </c>
      <c r="AD78" s="172">
        <f t="shared" si="103"/>
        <v>-26.13</v>
      </c>
      <c r="AE78" s="173">
        <f t="shared" ref="AE78:AK87" si="121">IF($E78=$E$6,AE$6,AE$7)</f>
        <v>-11.5</v>
      </c>
      <c r="AF78" s="173">
        <f t="shared" si="121"/>
        <v>-6.88</v>
      </c>
      <c r="AG78" s="173">
        <f t="shared" si="121"/>
        <v>-8.77</v>
      </c>
      <c r="AH78" s="173">
        <f t="shared" si="121"/>
        <v>-9.2899999999999991</v>
      </c>
      <c r="AI78" s="173">
        <f t="shared" si="121"/>
        <v>-9.92</v>
      </c>
      <c r="AJ78" s="173">
        <f t="shared" si="121"/>
        <v>0.66</v>
      </c>
      <c r="AK78" s="173">
        <f t="shared" si="121"/>
        <v>0</v>
      </c>
      <c r="AL78" s="173">
        <f t="shared" si="108"/>
        <v>0.222</v>
      </c>
      <c r="AM78" s="173">
        <f t="shared" si="108"/>
        <v>0</v>
      </c>
      <c r="AN78" s="173">
        <f t="shared" si="108"/>
        <v>0.47</v>
      </c>
      <c r="AO78" s="173">
        <f t="shared" si="108"/>
        <v>0</v>
      </c>
      <c r="AP78" s="173">
        <f t="shared" si="114"/>
        <v>0</v>
      </c>
      <c r="AQ78" s="173">
        <f t="shared" si="89"/>
        <v>0</v>
      </c>
      <c r="AR78" s="173">
        <f t="shared" si="89"/>
        <v>0</v>
      </c>
      <c r="AS78" s="173">
        <f t="shared" si="89"/>
        <v>0</v>
      </c>
      <c r="AT78" s="183">
        <f t="shared" si="89"/>
        <v>0</v>
      </c>
      <c r="AU78" s="173">
        <f t="shared" si="109"/>
        <v>0</v>
      </c>
      <c r="AV78" s="183">
        <f t="shared" si="104"/>
        <v>0</v>
      </c>
      <c r="AW78" s="176">
        <f t="shared" si="110"/>
        <v>0</v>
      </c>
      <c r="AX78" s="176">
        <f t="shared" si="105"/>
        <v>0</v>
      </c>
      <c r="AY78" s="175">
        <f t="shared" si="120"/>
        <v>0.1186</v>
      </c>
      <c r="AZ78" s="176">
        <f t="shared" si="119"/>
        <v>0.06</v>
      </c>
      <c r="BA78" s="177">
        <v>1.031533</v>
      </c>
      <c r="BB78" s="178">
        <v>38.93</v>
      </c>
      <c r="BC78" s="179">
        <f>$BB$27</f>
        <v>38.93</v>
      </c>
      <c r="BD78" s="179"/>
      <c r="BE78" s="180">
        <f t="shared" si="91"/>
        <v>30.31</v>
      </c>
      <c r="BF78" s="180">
        <f t="shared" si="91"/>
        <v>373.54</v>
      </c>
      <c r="BG78" s="180">
        <f t="shared" si="91"/>
        <v>834.79</v>
      </c>
      <c r="BH78" s="173">
        <f t="shared" si="91"/>
        <v>-10.8775</v>
      </c>
      <c r="BI78" s="173">
        <f t="shared" si="91"/>
        <v>-0.40039999999999992</v>
      </c>
      <c r="BJ78" s="173">
        <f t="shared" si="91"/>
        <v>-2.7866999999999997</v>
      </c>
      <c r="BK78" s="173">
        <f t="shared" si="91"/>
        <v>-3.2840999999999996</v>
      </c>
      <c r="BL78" s="173">
        <f t="shared" si="91"/>
        <v>-5.2750000000000004</v>
      </c>
      <c r="BM78" s="173">
        <f t="shared" si="91"/>
        <v>3.3201000000000001</v>
      </c>
      <c r="BN78" s="173">
        <f t="shared" si="91"/>
        <v>1.0770999999999999</v>
      </c>
      <c r="BO78" s="173">
        <f t="shared" si="92"/>
        <v>0.3553</v>
      </c>
      <c r="BP78" s="173">
        <f t="shared" si="92"/>
        <v>-11.125500000000001</v>
      </c>
      <c r="BQ78" s="173">
        <f t="shared" si="92"/>
        <v>-0.64839999999999987</v>
      </c>
      <c r="BR78" s="173">
        <f t="shared" si="92"/>
        <v>-3.0346999999999995</v>
      </c>
      <c r="BS78" s="173">
        <f t="shared" si="92"/>
        <v>-3.5320999999999994</v>
      </c>
      <c r="BT78" s="173">
        <f t="shared" si="92"/>
        <v>-5.5229999999999997</v>
      </c>
      <c r="BU78" s="173">
        <f t="shared" si="92"/>
        <v>3.0720999999999998</v>
      </c>
      <c r="BV78" s="173">
        <f t="shared" si="92"/>
        <v>1.0770999999999999</v>
      </c>
      <c r="BW78" s="173">
        <f t="shared" si="92"/>
        <v>0.3553</v>
      </c>
      <c r="BX78" s="173">
        <f t="shared" si="92"/>
        <v>-10.8775</v>
      </c>
      <c r="BY78" s="173">
        <f t="shared" si="93"/>
        <v>-0.40039999999999992</v>
      </c>
      <c r="BZ78" s="173">
        <f t="shared" si="93"/>
        <v>-3.0346999999999995</v>
      </c>
      <c r="CA78" s="173">
        <f t="shared" si="93"/>
        <v>-3.5320999999999994</v>
      </c>
      <c r="CB78" s="173">
        <f t="shared" si="93"/>
        <v>-5.2750000000000004</v>
      </c>
      <c r="CC78" s="173">
        <f t="shared" si="93"/>
        <v>3.3201000000000001</v>
      </c>
      <c r="CD78" s="173">
        <f t="shared" si="93"/>
        <v>1.0770999999999999</v>
      </c>
      <c r="CE78" s="173">
        <f t="shared" si="93"/>
        <v>0.3553</v>
      </c>
      <c r="CF78" s="173">
        <f t="shared" si="93"/>
        <v>-11.125500000000001</v>
      </c>
      <c r="CG78" s="173">
        <f t="shared" si="93"/>
        <v>-0.64839999999999987</v>
      </c>
      <c r="CH78" s="173">
        <f t="shared" si="93"/>
        <v>-3.0346999999999995</v>
      </c>
      <c r="CI78" s="173">
        <f t="shared" si="93"/>
        <v>-3.5320999999999994</v>
      </c>
      <c r="CJ78" s="173">
        <f t="shared" si="93"/>
        <v>-5.5229999999999997</v>
      </c>
      <c r="CK78" s="173">
        <f t="shared" si="93"/>
        <v>3.0720999999999998</v>
      </c>
      <c r="CL78" s="173">
        <f t="shared" si="93"/>
        <v>1.0770999999999999</v>
      </c>
      <c r="CM78" s="181">
        <f t="shared" si="93"/>
        <v>0.3553</v>
      </c>
    </row>
    <row r="79" spans="1:91" x14ac:dyDescent="0.2">
      <c r="A79" s="13">
        <f t="shared" si="118"/>
        <v>72</v>
      </c>
      <c r="B79" s="182" t="s">
        <v>137</v>
      </c>
      <c r="C79" s="168" t="s">
        <v>66</v>
      </c>
      <c r="D79" s="168"/>
      <c r="E79" s="168" t="s">
        <v>29</v>
      </c>
      <c r="F79" s="170" t="s">
        <v>30</v>
      </c>
      <c r="G79" s="171">
        <f t="shared" ref="G79:L88" si="122">IF($E79=$E$6,G$6,G$7)</f>
        <v>31.97</v>
      </c>
      <c r="H79" s="171">
        <f t="shared" si="122"/>
        <v>233.17</v>
      </c>
      <c r="I79" s="171">
        <f t="shared" si="122"/>
        <v>503.56</v>
      </c>
      <c r="J79" s="171">
        <f t="shared" si="122"/>
        <v>22.68</v>
      </c>
      <c r="K79" s="171">
        <f t="shared" si="122"/>
        <v>164.71</v>
      </c>
      <c r="L79" s="171">
        <f t="shared" si="122"/>
        <v>355.57</v>
      </c>
      <c r="M79" s="171">
        <f t="shared" si="94"/>
        <v>1.79</v>
      </c>
      <c r="N79" s="171">
        <f t="shared" si="111"/>
        <v>0</v>
      </c>
      <c r="O79" s="171">
        <f t="shared" si="112"/>
        <v>0</v>
      </c>
      <c r="P79" s="171">
        <f t="shared" si="113"/>
        <v>0</v>
      </c>
      <c r="Q79" s="172">
        <f t="shared" si="115"/>
        <v>56.44</v>
      </c>
      <c r="R79" s="172">
        <f t="shared" si="116"/>
        <v>399.67</v>
      </c>
      <c r="S79" s="172">
        <f t="shared" si="117"/>
        <v>860.92</v>
      </c>
      <c r="T79" s="173">
        <f t="shared" si="95"/>
        <v>0</v>
      </c>
      <c r="U79" s="173">
        <f t="shared" si="96"/>
        <v>5.8571</v>
      </c>
      <c r="V79" s="173">
        <f t="shared" si="97"/>
        <v>5.3608000000000002</v>
      </c>
      <c r="W79" s="173">
        <f t="shared" si="98"/>
        <v>5.3834</v>
      </c>
      <c r="X79" s="173">
        <f t="shared" si="99"/>
        <v>4.0225</v>
      </c>
      <c r="Y79" s="173">
        <f t="shared" si="100"/>
        <v>2.0375999999999999</v>
      </c>
      <c r="Z79" s="173">
        <f t="shared" si="101"/>
        <v>1</v>
      </c>
      <c r="AA79" s="173">
        <f t="shared" si="102"/>
        <v>0.2782</v>
      </c>
      <c r="AB79" s="174">
        <f t="shared" si="106"/>
        <v>3.39E-2</v>
      </c>
      <c r="AC79" s="174">
        <f t="shared" si="107"/>
        <v>1.7100000000000001E-2</v>
      </c>
      <c r="AD79" s="172">
        <f t="shared" si="103"/>
        <v>-26.13</v>
      </c>
      <c r="AE79" s="173">
        <f t="shared" si="121"/>
        <v>-11.5</v>
      </c>
      <c r="AF79" s="173">
        <f t="shared" si="121"/>
        <v>-6.88</v>
      </c>
      <c r="AG79" s="173">
        <f t="shared" si="121"/>
        <v>-8.77</v>
      </c>
      <c r="AH79" s="173">
        <f t="shared" si="121"/>
        <v>-9.2899999999999991</v>
      </c>
      <c r="AI79" s="173">
        <f t="shared" si="121"/>
        <v>-9.92</v>
      </c>
      <c r="AJ79" s="173">
        <f t="shared" si="121"/>
        <v>0.66</v>
      </c>
      <c r="AK79" s="173">
        <f t="shared" si="121"/>
        <v>0</v>
      </c>
      <c r="AL79" s="173">
        <f t="shared" si="108"/>
        <v>0.222</v>
      </c>
      <c r="AM79" s="173">
        <f t="shared" si="108"/>
        <v>0</v>
      </c>
      <c r="AN79" s="173">
        <f t="shared" si="108"/>
        <v>0.47</v>
      </c>
      <c r="AO79" s="173">
        <f t="shared" si="108"/>
        <v>0</v>
      </c>
      <c r="AP79" s="173">
        <f t="shared" si="114"/>
        <v>0</v>
      </c>
      <c r="AQ79" s="173">
        <f t="shared" si="89"/>
        <v>0</v>
      </c>
      <c r="AR79" s="173">
        <f t="shared" si="89"/>
        <v>0</v>
      </c>
      <c r="AS79" s="173">
        <f t="shared" si="89"/>
        <v>0</v>
      </c>
      <c r="AT79" s="183">
        <f t="shared" si="89"/>
        <v>0</v>
      </c>
      <c r="AU79" s="173">
        <f t="shared" si="109"/>
        <v>0</v>
      </c>
      <c r="AV79" s="183">
        <f t="shared" si="104"/>
        <v>0</v>
      </c>
      <c r="AW79" s="176">
        <f t="shared" si="110"/>
        <v>0</v>
      </c>
      <c r="AX79" s="176">
        <f t="shared" si="105"/>
        <v>0</v>
      </c>
      <c r="AY79" s="175">
        <f t="shared" si="120"/>
        <v>0.1186</v>
      </c>
      <c r="AZ79" s="176">
        <f t="shared" si="119"/>
        <v>0.06</v>
      </c>
      <c r="BA79" s="177">
        <v>1.034138</v>
      </c>
      <c r="BB79" s="178">
        <v>39.03</v>
      </c>
      <c r="BC79" s="179">
        <f>$BB$29</f>
        <v>39.03</v>
      </c>
      <c r="BD79" s="179"/>
      <c r="BE79" s="180">
        <f t="shared" ref="BE79:BN88" si="123">IF($E79=$E$6,BE$6,BE$7)</f>
        <v>30.31</v>
      </c>
      <c r="BF79" s="180">
        <f t="shared" si="123"/>
        <v>373.54</v>
      </c>
      <c r="BG79" s="180">
        <f t="shared" si="123"/>
        <v>834.79</v>
      </c>
      <c r="BH79" s="173">
        <f t="shared" si="123"/>
        <v>-10.8775</v>
      </c>
      <c r="BI79" s="173">
        <f t="shared" si="123"/>
        <v>-0.40039999999999992</v>
      </c>
      <c r="BJ79" s="173">
        <f t="shared" si="123"/>
        <v>-2.7866999999999997</v>
      </c>
      <c r="BK79" s="173">
        <f t="shared" si="123"/>
        <v>-3.2840999999999996</v>
      </c>
      <c r="BL79" s="173">
        <f t="shared" si="123"/>
        <v>-5.2750000000000004</v>
      </c>
      <c r="BM79" s="173">
        <f t="shared" si="123"/>
        <v>3.3201000000000001</v>
      </c>
      <c r="BN79" s="173">
        <f t="shared" si="123"/>
        <v>1.0770999999999999</v>
      </c>
      <c r="BO79" s="173">
        <f t="shared" ref="BO79:BX88" si="124">IF($E79=$E$6,BO$6,BO$7)</f>
        <v>0.3553</v>
      </c>
      <c r="BP79" s="173">
        <f t="shared" si="124"/>
        <v>-11.125500000000001</v>
      </c>
      <c r="BQ79" s="173">
        <f t="shared" si="124"/>
        <v>-0.64839999999999987</v>
      </c>
      <c r="BR79" s="173">
        <f t="shared" si="124"/>
        <v>-3.0346999999999995</v>
      </c>
      <c r="BS79" s="173">
        <f t="shared" si="124"/>
        <v>-3.5320999999999994</v>
      </c>
      <c r="BT79" s="173">
        <f t="shared" si="124"/>
        <v>-5.5229999999999997</v>
      </c>
      <c r="BU79" s="173">
        <f t="shared" si="124"/>
        <v>3.0720999999999998</v>
      </c>
      <c r="BV79" s="173">
        <f t="shared" si="124"/>
        <v>1.0770999999999999</v>
      </c>
      <c r="BW79" s="173">
        <f t="shared" si="124"/>
        <v>0.3553</v>
      </c>
      <c r="BX79" s="173">
        <f t="shared" si="124"/>
        <v>-10.8775</v>
      </c>
      <c r="BY79" s="173">
        <f t="shared" ref="BY79:CM88" si="125">IF($E79=$E$6,BY$6,BY$7)</f>
        <v>-0.40039999999999992</v>
      </c>
      <c r="BZ79" s="173">
        <f t="shared" si="125"/>
        <v>-3.0346999999999995</v>
      </c>
      <c r="CA79" s="173">
        <f t="shared" si="125"/>
        <v>-3.5320999999999994</v>
      </c>
      <c r="CB79" s="173">
        <f t="shared" si="125"/>
        <v>-5.2750000000000004</v>
      </c>
      <c r="CC79" s="173">
        <f t="shared" si="125"/>
        <v>3.3201000000000001</v>
      </c>
      <c r="CD79" s="173">
        <f t="shared" si="125"/>
        <v>1.0770999999999999</v>
      </c>
      <c r="CE79" s="173">
        <f t="shared" si="125"/>
        <v>0.3553</v>
      </c>
      <c r="CF79" s="173">
        <f t="shared" si="125"/>
        <v>-11.125500000000001</v>
      </c>
      <c r="CG79" s="173">
        <f t="shared" si="125"/>
        <v>-0.64839999999999987</v>
      </c>
      <c r="CH79" s="173">
        <f t="shared" si="125"/>
        <v>-3.0346999999999995</v>
      </c>
      <c r="CI79" s="173">
        <f t="shared" si="125"/>
        <v>-3.5320999999999994</v>
      </c>
      <c r="CJ79" s="173">
        <f t="shared" si="125"/>
        <v>-5.5229999999999997</v>
      </c>
      <c r="CK79" s="173">
        <f t="shared" si="125"/>
        <v>3.0720999999999998</v>
      </c>
      <c r="CL79" s="173">
        <f t="shared" si="125"/>
        <v>1.0770999999999999</v>
      </c>
      <c r="CM79" s="181">
        <f t="shared" si="125"/>
        <v>0.3553</v>
      </c>
    </row>
    <row r="80" spans="1:91" ht="18" x14ac:dyDescent="0.2">
      <c r="A80" s="13">
        <f t="shared" si="118"/>
        <v>73</v>
      </c>
      <c r="B80" s="184" t="s">
        <v>222</v>
      </c>
      <c r="C80" s="168" t="s">
        <v>87</v>
      </c>
      <c r="D80" s="168"/>
      <c r="E80" s="168" t="s">
        <v>29</v>
      </c>
      <c r="F80" s="170" t="s">
        <v>30</v>
      </c>
      <c r="G80" s="171">
        <f t="shared" si="122"/>
        <v>31.97</v>
      </c>
      <c r="H80" s="171">
        <f t="shared" si="122"/>
        <v>233.17</v>
      </c>
      <c r="I80" s="171">
        <f t="shared" si="122"/>
        <v>503.56</v>
      </c>
      <c r="J80" s="171">
        <f t="shared" si="122"/>
        <v>22.68</v>
      </c>
      <c r="K80" s="171">
        <f t="shared" si="122"/>
        <v>164.71</v>
      </c>
      <c r="L80" s="171">
        <f t="shared" si="122"/>
        <v>355.57</v>
      </c>
      <c r="M80" s="171">
        <f t="shared" si="94"/>
        <v>1.79</v>
      </c>
      <c r="N80" s="171">
        <f t="shared" si="111"/>
        <v>0</v>
      </c>
      <c r="O80" s="171">
        <f t="shared" si="112"/>
        <v>0</v>
      </c>
      <c r="P80" s="171">
        <f t="shared" si="113"/>
        <v>0</v>
      </c>
      <c r="Q80" s="172">
        <f t="shared" si="115"/>
        <v>56.44</v>
      </c>
      <c r="R80" s="172">
        <f t="shared" si="116"/>
        <v>399.67</v>
      </c>
      <c r="S80" s="172">
        <f t="shared" si="117"/>
        <v>860.92</v>
      </c>
      <c r="T80" s="173">
        <f t="shared" si="95"/>
        <v>0</v>
      </c>
      <c r="U80" s="173">
        <f t="shared" si="96"/>
        <v>5.8571</v>
      </c>
      <c r="V80" s="173">
        <f t="shared" si="97"/>
        <v>5.3608000000000002</v>
      </c>
      <c r="W80" s="173">
        <f t="shared" si="98"/>
        <v>5.3834</v>
      </c>
      <c r="X80" s="173">
        <f t="shared" si="99"/>
        <v>4.0225</v>
      </c>
      <c r="Y80" s="173">
        <f t="shared" si="100"/>
        <v>2.0375999999999999</v>
      </c>
      <c r="Z80" s="173">
        <f t="shared" si="101"/>
        <v>1</v>
      </c>
      <c r="AA80" s="173">
        <f t="shared" si="102"/>
        <v>0.2782</v>
      </c>
      <c r="AB80" s="174">
        <f t="shared" si="106"/>
        <v>3.39E-2</v>
      </c>
      <c r="AC80" s="174">
        <f t="shared" si="107"/>
        <v>1.7100000000000001E-2</v>
      </c>
      <c r="AD80" s="172">
        <f t="shared" si="103"/>
        <v>-26.13</v>
      </c>
      <c r="AE80" s="173">
        <f t="shared" si="121"/>
        <v>-11.5</v>
      </c>
      <c r="AF80" s="173">
        <f t="shared" si="121"/>
        <v>-6.88</v>
      </c>
      <c r="AG80" s="173">
        <f t="shared" si="121"/>
        <v>-8.77</v>
      </c>
      <c r="AH80" s="173">
        <f t="shared" si="121"/>
        <v>-9.2899999999999991</v>
      </c>
      <c r="AI80" s="173">
        <f t="shared" si="121"/>
        <v>-9.92</v>
      </c>
      <c r="AJ80" s="173">
        <f t="shared" si="121"/>
        <v>0.66</v>
      </c>
      <c r="AK80" s="173">
        <f t="shared" si="121"/>
        <v>0</v>
      </c>
      <c r="AL80" s="173">
        <f t="shared" si="108"/>
        <v>0.222</v>
      </c>
      <c r="AM80" s="173">
        <f t="shared" si="108"/>
        <v>0</v>
      </c>
      <c r="AN80" s="173">
        <f t="shared" si="108"/>
        <v>0.47</v>
      </c>
      <c r="AO80" s="173">
        <f t="shared" si="108"/>
        <v>0</v>
      </c>
      <c r="AP80" s="173">
        <f t="shared" si="114"/>
        <v>0</v>
      </c>
      <c r="AQ80" s="173">
        <f t="shared" si="89"/>
        <v>0</v>
      </c>
      <c r="AR80" s="173">
        <f t="shared" si="89"/>
        <v>0</v>
      </c>
      <c r="AS80" s="173">
        <f t="shared" si="89"/>
        <v>0</v>
      </c>
      <c r="AT80" s="183">
        <f t="shared" si="89"/>
        <v>0</v>
      </c>
      <c r="AU80" s="173">
        <f t="shared" si="109"/>
        <v>0</v>
      </c>
      <c r="AV80" s="183">
        <f t="shared" si="104"/>
        <v>0</v>
      </c>
      <c r="AW80" s="176">
        <f t="shared" si="110"/>
        <v>0</v>
      </c>
      <c r="AX80" s="176">
        <f t="shared" si="105"/>
        <v>0</v>
      </c>
      <c r="AY80" s="175">
        <f t="shared" si="120"/>
        <v>0.1186</v>
      </c>
      <c r="AZ80" s="176">
        <f t="shared" si="119"/>
        <v>0.06</v>
      </c>
      <c r="BA80" s="177"/>
      <c r="BB80" s="178"/>
      <c r="BC80" s="179"/>
      <c r="BD80" s="179"/>
      <c r="BE80" s="180">
        <f t="shared" si="123"/>
        <v>30.31</v>
      </c>
      <c r="BF80" s="180">
        <f t="shared" si="123"/>
        <v>373.54</v>
      </c>
      <c r="BG80" s="180">
        <f t="shared" si="123"/>
        <v>834.79</v>
      </c>
      <c r="BH80" s="173">
        <f t="shared" si="123"/>
        <v>-10.8775</v>
      </c>
      <c r="BI80" s="173">
        <f t="shared" si="123"/>
        <v>-0.40039999999999992</v>
      </c>
      <c r="BJ80" s="173">
        <f t="shared" si="123"/>
        <v>-2.7866999999999997</v>
      </c>
      <c r="BK80" s="173">
        <f t="shared" si="123"/>
        <v>-3.2840999999999996</v>
      </c>
      <c r="BL80" s="173">
        <f t="shared" si="123"/>
        <v>-5.2750000000000004</v>
      </c>
      <c r="BM80" s="173">
        <f t="shared" si="123"/>
        <v>3.3201000000000001</v>
      </c>
      <c r="BN80" s="173">
        <f t="shared" si="123"/>
        <v>1.0770999999999999</v>
      </c>
      <c r="BO80" s="173">
        <f t="shared" si="124"/>
        <v>0.3553</v>
      </c>
      <c r="BP80" s="173">
        <f t="shared" si="124"/>
        <v>-11.125500000000001</v>
      </c>
      <c r="BQ80" s="173">
        <f t="shared" si="124"/>
        <v>-0.64839999999999987</v>
      </c>
      <c r="BR80" s="173">
        <f t="shared" si="124"/>
        <v>-3.0346999999999995</v>
      </c>
      <c r="BS80" s="173">
        <f t="shared" si="124"/>
        <v>-3.5320999999999994</v>
      </c>
      <c r="BT80" s="173">
        <f t="shared" si="124"/>
        <v>-5.5229999999999997</v>
      </c>
      <c r="BU80" s="173">
        <f t="shared" si="124"/>
        <v>3.0720999999999998</v>
      </c>
      <c r="BV80" s="173">
        <f t="shared" si="124"/>
        <v>1.0770999999999999</v>
      </c>
      <c r="BW80" s="173">
        <f t="shared" si="124"/>
        <v>0.3553</v>
      </c>
      <c r="BX80" s="173">
        <f t="shared" si="124"/>
        <v>-10.8775</v>
      </c>
      <c r="BY80" s="173">
        <f t="shared" si="125"/>
        <v>-0.40039999999999992</v>
      </c>
      <c r="BZ80" s="173">
        <f t="shared" si="125"/>
        <v>-3.0346999999999995</v>
      </c>
      <c r="CA80" s="173">
        <f t="shared" si="125"/>
        <v>-3.5320999999999994</v>
      </c>
      <c r="CB80" s="173">
        <f t="shared" si="125"/>
        <v>-5.2750000000000004</v>
      </c>
      <c r="CC80" s="173">
        <f t="shared" si="125"/>
        <v>3.3201000000000001</v>
      </c>
      <c r="CD80" s="173">
        <f t="shared" si="125"/>
        <v>1.0770999999999999</v>
      </c>
      <c r="CE80" s="173">
        <f t="shared" si="125"/>
        <v>0.3553</v>
      </c>
      <c r="CF80" s="173">
        <f t="shared" si="125"/>
        <v>-11.125500000000001</v>
      </c>
      <c r="CG80" s="173">
        <f t="shared" si="125"/>
        <v>-0.64839999999999987</v>
      </c>
      <c r="CH80" s="173">
        <f t="shared" si="125"/>
        <v>-3.0346999999999995</v>
      </c>
      <c r="CI80" s="173">
        <f t="shared" si="125"/>
        <v>-3.5320999999999994</v>
      </c>
      <c r="CJ80" s="173">
        <f t="shared" si="125"/>
        <v>-5.5229999999999997</v>
      </c>
      <c r="CK80" s="173">
        <f t="shared" si="125"/>
        <v>3.0720999999999998</v>
      </c>
      <c r="CL80" s="173">
        <f t="shared" si="125"/>
        <v>1.0770999999999999</v>
      </c>
      <c r="CM80" s="181">
        <f t="shared" si="125"/>
        <v>0.3553</v>
      </c>
    </row>
    <row r="81" spans="1:91" ht="18" x14ac:dyDescent="0.2">
      <c r="A81" s="13">
        <f t="shared" si="118"/>
        <v>74</v>
      </c>
      <c r="B81" s="182" t="s">
        <v>138</v>
      </c>
      <c r="C81" s="168" t="s">
        <v>32</v>
      </c>
      <c r="D81" s="168"/>
      <c r="E81" s="169" t="s">
        <v>33</v>
      </c>
      <c r="F81" s="170" t="s">
        <v>30</v>
      </c>
      <c r="G81" s="171">
        <f t="shared" si="122"/>
        <v>38.520000000000003</v>
      </c>
      <c r="H81" s="171">
        <f t="shared" si="122"/>
        <v>275.87</v>
      </c>
      <c r="I81" s="171">
        <f t="shared" si="122"/>
        <v>608.92999999999995</v>
      </c>
      <c r="J81" s="171">
        <f t="shared" si="122"/>
        <v>26.01</v>
      </c>
      <c r="K81" s="171">
        <f t="shared" si="122"/>
        <v>185.61</v>
      </c>
      <c r="L81" s="171">
        <f t="shared" si="122"/>
        <v>409.55</v>
      </c>
      <c r="M81" s="171">
        <f t="shared" si="94"/>
        <v>1.79</v>
      </c>
      <c r="N81" s="171">
        <f t="shared" si="111"/>
        <v>-0.01</v>
      </c>
      <c r="O81" s="171">
        <f t="shared" si="112"/>
        <v>0.06</v>
      </c>
      <c r="P81" s="171">
        <f t="shared" si="113"/>
        <v>0</v>
      </c>
      <c r="Q81" s="172">
        <f t="shared" si="115"/>
        <v>66.320000000000007</v>
      </c>
      <c r="R81" s="172">
        <f t="shared" si="116"/>
        <v>463.27000000000004</v>
      </c>
      <c r="S81" s="172">
        <f t="shared" si="117"/>
        <v>1020.27</v>
      </c>
      <c r="T81" s="173">
        <f t="shared" si="95"/>
        <v>0</v>
      </c>
      <c r="U81" s="173">
        <f t="shared" si="96"/>
        <v>7.8228999999999997</v>
      </c>
      <c r="V81" s="173">
        <f t="shared" si="97"/>
        <v>7.1600999999999999</v>
      </c>
      <c r="W81" s="173">
        <f t="shared" si="98"/>
        <v>7.1901999999999999</v>
      </c>
      <c r="X81" s="173">
        <f t="shared" si="99"/>
        <v>5.3726000000000003</v>
      </c>
      <c r="Y81" s="173">
        <f t="shared" si="100"/>
        <v>2.7214</v>
      </c>
      <c r="Z81" s="173">
        <f t="shared" si="101"/>
        <v>1.3355999999999999</v>
      </c>
      <c r="AA81" s="173">
        <f t="shared" si="102"/>
        <v>0.37159999999999999</v>
      </c>
      <c r="AB81" s="174">
        <f t="shared" si="106"/>
        <v>3.39E-2</v>
      </c>
      <c r="AC81" s="174">
        <f t="shared" si="107"/>
        <v>1.7100000000000001E-2</v>
      </c>
      <c r="AD81" s="172">
        <f t="shared" si="103"/>
        <v>-26.13</v>
      </c>
      <c r="AE81" s="173">
        <f t="shared" si="121"/>
        <v>-11.5</v>
      </c>
      <c r="AF81" s="173">
        <f t="shared" si="121"/>
        <v>-6.88</v>
      </c>
      <c r="AG81" s="173">
        <f t="shared" si="121"/>
        <v>-8.77</v>
      </c>
      <c r="AH81" s="173">
        <f t="shared" si="121"/>
        <v>-9.2899999999999991</v>
      </c>
      <c r="AI81" s="173">
        <f t="shared" si="121"/>
        <v>-9.92</v>
      </c>
      <c r="AJ81" s="173">
        <f t="shared" si="121"/>
        <v>0.66</v>
      </c>
      <c r="AK81" s="173">
        <f t="shared" si="121"/>
        <v>0</v>
      </c>
      <c r="AL81" s="173">
        <f t="shared" si="108"/>
        <v>0.222</v>
      </c>
      <c r="AM81" s="173">
        <f t="shared" si="108"/>
        <v>0</v>
      </c>
      <c r="AN81" s="173">
        <f t="shared" si="108"/>
        <v>0.47</v>
      </c>
      <c r="AO81" s="173">
        <f t="shared" si="108"/>
        <v>0</v>
      </c>
      <c r="AP81" s="173">
        <f t="shared" si="114"/>
        <v>0</v>
      </c>
      <c r="AQ81" s="173">
        <f t="shared" si="89"/>
        <v>0</v>
      </c>
      <c r="AR81" s="173">
        <f t="shared" si="89"/>
        <v>0</v>
      </c>
      <c r="AS81" s="173">
        <f t="shared" si="89"/>
        <v>0</v>
      </c>
      <c r="AT81" s="183">
        <f t="shared" si="89"/>
        <v>0</v>
      </c>
      <c r="AU81" s="173">
        <f t="shared" si="109"/>
        <v>0</v>
      </c>
      <c r="AV81" s="183">
        <f t="shared" si="104"/>
        <v>0</v>
      </c>
      <c r="AW81" s="176">
        <f t="shared" si="110"/>
        <v>0</v>
      </c>
      <c r="AX81" s="176">
        <f t="shared" si="105"/>
        <v>0</v>
      </c>
      <c r="AY81" s="175">
        <f t="shared" si="120"/>
        <v>0.1186</v>
      </c>
      <c r="AZ81" s="176">
        <f t="shared" si="119"/>
        <v>0.06</v>
      </c>
      <c r="BA81" s="177">
        <v>0.96185799999999999</v>
      </c>
      <c r="BB81" s="178">
        <v>38.81</v>
      </c>
      <c r="BC81" s="179">
        <f>$BB$9</f>
        <v>38.81</v>
      </c>
      <c r="BD81" s="179"/>
      <c r="BE81" s="180">
        <f t="shared" si="123"/>
        <v>40.240000000000009</v>
      </c>
      <c r="BF81" s="180">
        <f t="shared" si="123"/>
        <v>437.19000000000005</v>
      </c>
      <c r="BG81" s="180">
        <f t="shared" si="123"/>
        <v>994.18999999999994</v>
      </c>
      <c r="BH81" s="173">
        <f t="shared" si="123"/>
        <v>-10.8775</v>
      </c>
      <c r="BI81" s="173">
        <f t="shared" si="123"/>
        <v>1.5653999999999999</v>
      </c>
      <c r="BJ81" s="173">
        <f t="shared" si="123"/>
        <v>-0.98739999999999961</v>
      </c>
      <c r="BK81" s="173">
        <f t="shared" si="123"/>
        <v>-1.4772999999999992</v>
      </c>
      <c r="BL81" s="173">
        <f t="shared" si="123"/>
        <v>-3.9249000000000001</v>
      </c>
      <c r="BM81" s="173">
        <f t="shared" si="123"/>
        <v>4.0038999999999998</v>
      </c>
      <c r="BN81" s="173">
        <f t="shared" si="123"/>
        <v>1.4126999999999998</v>
      </c>
      <c r="BO81" s="173">
        <f t="shared" si="124"/>
        <v>0.44869999999999999</v>
      </c>
      <c r="BP81" s="173">
        <f t="shared" si="124"/>
        <v>-11.125500000000001</v>
      </c>
      <c r="BQ81" s="173">
        <f t="shared" si="124"/>
        <v>1.3173999999999999</v>
      </c>
      <c r="BR81" s="173">
        <f t="shared" si="124"/>
        <v>-1.2353999999999996</v>
      </c>
      <c r="BS81" s="173">
        <f t="shared" si="124"/>
        <v>-1.7252999999999992</v>
      </c>
      <c r="BT81" s="173">
        <f t="shared" si="124"/>
        <v>-4.1728999999999994</v>
      </c>
      <c r="BU81" s="173">
        <f t="shared" si="124"/>
        <v>3.7559</v>
      </c>
      <c r="BV81" s="173">
        <f t="shared" si="124"/>
        <v>1.4126999999999998</v>
      </c>
      <c r="BW81" s="173">
        <f t="shared" si="124"/>
        <v>0.44869999999999999</v>
      </c>
      <c r="BX81" s="173">
        <f t="shared" si="124"/>
        <v>-10.8775</v>
      </c>
      <c r="BY81" s="173">
        <f t="shared" si="125"/>
        <v>1.5653999999999999</v>
      </c>
      <c r="BZ81" s="173">
        <f t="shared" si="125"/>
        <v>-1.2353999999999996</v>
      </c>
      <c r="CA81" s="173">
        <f t="shared" si="125"/>
        <v>-1.7252999999999992</v>
      </c>
      <c r="CB81" s="173">
        <f t="shared" si="125"/>
        <v>-3.9249000000000001</v>
      </c>
      <c r="CC81" s="173">
        <f t="shared" si="125"/>
        <v>4.0038999999999998</v>
      </c>
      <c r="CD81" s="173">
        <f t="shared" si="125"/>
        <v>1.4126999999999998</v>
      </c>
      <c r="CE81" s="173">
        <f t="shared" si="125"/>
        <v>0.44869999999999999</v>
      </c>
      <c r="CF81" s="173">
        <f t="shared" si="125"/>
        <v>-11.125500000000001</v>
      </c>
      <c r="CG81" s="173">
        <f t="shared" si="125"/>
        <v>1.3173999999999999</v>
      </c>
      <c r="CH81" s="173">
        <f t="shared" si="125"/>
        <v>-1.2353999999999996</v>
      </c>
      <c r="CI81" s="173">
        <f t="shared" si="125"/>
        <v>-1.7252999999999992</v>
      </c>
      <c r="CJ81" s="173">
        <f t="shared" si="125"/>
        <v>-4.1728999999999994</v>
      </c>
      <c r="CK81" s="173">
        <f t="shared" si="125"/>
        <v>3.7559</v>
      </c>
      <c r="CL81" s="173">
        <f t="shared" si="125"/>
        <v>1.4126999999999998</v>
      </c>
      <c r="CM81" s="181">
        <f t="shared" si="125"/>
        <v>0.44869999999999999</v>
      </c>
    </row>
    <row r="82" spans="1:91" ht="18" x14ac:dyDescent="0.2">
      <c r="A82" s="13">
        <f t="shared" si="118"/>
        <v>75</v>
      </c>
      <c r="B82" s="182" t="s">
        <v>139</v>
      </c>
      <c r="C82" s="168" t="s">
        <v>32</v>
      </c>
      <c r="D82" s="168"/>
      <c r="E82" s="169" t="s">
        <v>33</v>
      </c>
      <c r="F82" s="170" t="s">
        <v>30</v>
      </c>
      <c r="G82" s="171">
        <f t="shared" si="122"/>
        <v>38.520000000000003</v>
      </c>
      <c r="H82" s="171">
        <f t="shared" si="122"/>
        <v>275.87</v>
      </c>
      <c r="I82" s="171">
        <f t="shared" si="122"/>
        <v>608.92999999999995</v>
      </c>
      <c r="J82" s="171">
        <f t="shared" si="122"/>
        <v>26.01</v>
      </c>
      <c r="K82" s="171">
        <f t="shared" si="122"/>
        <v>185.61</v>
      </c>
      <c r="L82" s="171">
        <f t="shared" si="122"/>
        <v>409.55</v>
      </c>
      <c r="M82" s="171">
        <f t="shared" si="94"/>
        <v>1.79</v>
      </c>
      <c r="N82" s="171">
        <f t="shared" si="111"/>
        <v>-0.01</v>
      </c>
      <c r="O82" s="171">
        <f t="shared" si="112"/>
        <v>0.06</v>
      </c>
      <c r="P82" s="171">
        <f t="shared" si="113"/>
        <v>0</v>
      </c>
      <c r="Q82" s="172">
        <f t="shared" si="115"/>
        <v>66.320000000000007</v>
      </c>
      <c r="R82" s="172">
        <f t="shared" si="116"/>
        <v>463.27000000000004</v>
      </c>
      <c r="S82" s="172">
        <f t="shared" si="117"/>
        <v>1020.27</v>
      </c>
      <c r="T82" s="173">
        <f t="shared" si="95"/>
        <v>0</v>
      </c>
      <c r="U82" s="173">
        <f t="shared" si="96"/>
        <v>7.8228999999999997</v>
      </c>
      <c r="V82" s="173">
        <f t="shared" si="97"/>
        <v>7.1600999999999999</v>
      </c>
      <c r="W82" s="173">
        <f t="shared" si="98"/>
        <v>7.1901999999999999</v>
      </c>
      <c r="X82" s="173">
        <f t="shared" si="99"/>
        <v>5.3726000000000003</v>
      </c>
      <c r="Y82" s="173">
        <f t="shared" si="100"/>
        <v>2.7214</v>
      </c>
      <c r="Z82" s="173">
        <f t="shared" si="101"/>
        <v>1.3355999999999999</v>
      </c>
      <c r="AA82" s="173">
        <f t="shared" si="102"/>
        <v>0.37159999999999999</v>
      </c>
      <c r="AB82" s="174">
        <f t="shared" si="106"/>
        <v>3.39E-2</v>
      </c>
      <c r="AC82" s="174">
        <f t="shared" si="107"/>
        <v>1.7100000000000001E-2</v>
      </c>
      <c r="AD82" s="172">
        <f t="shared" si="103"/>
        <v>-26.13</v>
      </c>
      <c r="AE82" s="173">
        <f t="shared" si="121"/>
        <v>-11.5</v>
      </c>
      <c r="AF82" s="173">
        <f t="shared" si="121"/>
        <v>-6.88</v>
      </c>
      <c r="AG82" s="173">
        <f t="shared" si="121"/>
        <v>-8.77</v>
      </c>
      <c r="AH82" s="173">
        <f t="shared" si="121"/>
        <v>-9.2899999999999991</v>
      </c>
      <c r="AI82" s="173">
        <f t="shared" si="121"/>
        <v>-9.92</v>
      </c>
      <c r="AJ82" s="173">
        <f t="shared" si="121"/>
        <v>0.66</v>
      </c>
      <c r="AK82" s="173">
        <f t="shared" si="121"/>
        <v>0</v>
      </c>
      <c r="AL82" s="173">
        <f t="shared" si="108"/>
        <v>0.222</v>
      </c>
      <c r="AM82" s="173">
        <f t="shared" si="108"/>
        <v>0</v>
      </c>
      <c r="AN82" s="173">
        <f t="shared" si="108"/>
        <v>0.47</v>
      </c>
      <c r="AO82" s="173">
        <f t="shared" si="108"/>
        <v>0</v>
      </c>
      <c r="AP82" s="173">
        <f t="shared" si="114"/>
        <v>0</v>
      </c>
      <c r="AQ82" s="173">
        <f t="shared" si="89"/>
        <v>0</v>
      </c>
      <c r="AR82" s="173">
        <f t="shared" si="89"/>
        <v>0</v>
      </c>
      <c r="AS82" s="173">
        <f t="shared" si="89"/>
        <v>0</v>
      </c>
      <c r="AT82" s="183">
        <f t="shared" si="89"/>
        <v>0</v>
      </c>
      <c r="AU82" s="173">
        <f t="shared" si="109"/>
        <v>0</v>
      </c>
      <c r="AV82" s="183">
        <f t="shared" si="104"/>
        <v>0</v>
      </c>
      <c r="AW82" s="176">
        <f t="shared" si="110"/>
        <v>0</v>
      </c>
      <c r="AX82" s="176">
        <f t="shared" si="105"/>
        <v>0</v>
      </c>
      <c r="AY82" s="175">
        <f t="shared" si="120"/>
        <v>0.1186</v>
      </c>
      <c r="AZ82" s="176">
        <f t="shared" si="119"/>
        <v>0.06</v>
      </c>
      <c r="BA82" s="177">
        <v>0.99647600000000003</v>
      </c>
      <c r="BB82" s="178">
        <v>38.81</v>
      </c>
      <c r="BC82" s="179">
        <f>$BB$9</f>
        <v>38.81</v>
      </c>
      <c r="BD82" s="179"/>
      <c r="BE82" s="180">
        <f t="shared" si="123"/>
        <v>40.240000000000009</v>
      </c>
      <c r="BF82" s="180">
        <f t="shared" si="123"/>
        <v>437.19000000000005</v>
      </c>
      <c r="BG82" s="180">
        <f t="shared" si="123"/>
        <v>994.18999999999994</v>
      </c>
      <c r="BH82" s="173">
        <f t="shared" si="123"/>
        <v>-10.8775</v>
      </c>
      <c r="BI82" s="173">
        <f t="shared" si="123"/>
        <v>1.5653999999999999</v>
      </c>
      <c r="BJ82" s="173">
        <f t="shared" si="123"/>
        <v>-0.98739999999999961</v>
      </c>
      <c r="BK82" s="173">
        <f t="shared" si="123"/>
        <v>-1.4772999999999992</v>
      </c>
      <c r="BL82" s="173">
        <f t="shared" si="123"/>
        <v>-3.9249000000000001</v>
      </c>
      <c r="BM82" s="173">
        <f t="shared" si="123"/>
        <v>4.0038999999999998</v>
      </c>
      <c r="BN82" s="173">
        <f t="shared" si="123"/>
        <v>1.4126999999999998</v>
      </c>
      <c r="BO82" s="173">
        <f t="shared" si="124"/>
        <v>0.44869999999999999</v>
      </c>
      <c r="BP82" s="173">
        <f t="shared" si="124"/>
        <v>-11.125500000000001</v>
      </c>
      <c r="BQ82" s="173">
        <f t="shared" si="124"/>
        <v>1.3173999999999999</v>
      </c>
      <c r="BR82" s="173">
        <f t="shared" si="124"/>
        <v>-1.2353999999999996</v>
      </c>
      <c r="BS82" s="173">
        <f t="shared" si="124"/>
        <v>-1.7252999999999992</v>
      </c>
      <c r="BT82" s="173">
        <f t="shared" si="124"/>
        <v>-4.1728999999999994</v>
      </c>
      <c r="BU82" s="173">
        <f t="shared" si="124"/>
        <v>3.7559</v>
      </c>
      <c r="BV82" s="173">
        <f t="shared" si="124"/>
        <v>1.4126999999999998</v>
      </c>
      <c r="BW82" s="173">
        <f t="shared" si="124"/>
        <v>0.44869999999999999</v>
      </c>
      <c r="BX82" s="173">
        <f t="shared" si="124"/>
        <v>-10.8775</v>
      </c>
      <c r="BY82" s="173">
        <f t="shared" si="125"/>
        <v>1.5653999999999999</v>
      </c>
      <c r="BZ82" s="173">
        <f t="shared" si="125"/>
        <v>-1.2353999999999996</v>
      </c>
      <c r="CA82" s="173">
        <f t="shared" si="125"/>
        <v>-1.7252999999999992</v>
      </c>
      <c r="CB82" s="173">
        <f t="shared" si="125"/>
        <v>-3.9249000000000001</v>
      </c>
      <c r="CC82" s="173">
        <f t="shared" si="125"/>
        <v>4.0038999999999998</v>
      </c>
      <c r="CD82" s="173">
        <f t="shared" si="125"/>
        <v>1.4126999999999998</v>
      </c>
      <c r="CE82" s="173">
        <f t="shared" si="125"/>
        <v>0.44869999999999999</v>
      </c>
      <c r="CF82" s="173">
        <f t="shared" si="125"/>
        <v>-11.125500000000001</v>
      </c>
      <c r="CG82" s="173">
        <f t="shared" si="125"/>
        <v>1.3173999999999999</v>
      </c>
      <c r="CH82" s="173">
        <f t="shared" si="125"/>
        <v>-1.2353999999999996</v>
      </c>
      <c r="CI82" s="173">
        <f t="shared" si="125"/>
        <v>-1.7252999999999992</v>
      </c>
      <c r="CJ82" s="173">
        <f t="shared" si="125"/>
        <v>-4.1728999999999994</v>
      </c>
      <c r="CK82" s="173">
        <f t="shared" si="125"/>
        <v>3.7559</v>
      </c>
      <c r="CL82" s="173">
        <f t="shared" si="125"/>
        <v>1.4126999999999998</v>
      </c>
      <c r="CM82" s="181">
        <f t="shared" si="125"/>
        <v>0.44869999999999999</v>
      </c>
    </row>
    <row r="83" spans="1:91" ht="18" x14ac:dyDescent="0.2">
      <c r="A83" s="13">
        <f t="shared" si="118"/>
        <v>76</v>
      </c>
      <c r="B83" s="182" t="s">
        <v>140</v>
      </c>
      <c r="C83" s="168" t="s">
        <v>32</v>
      </c>
      <c r="D83" s="168"/>
      <c r="E83" s="169" t="s">
        <v>33</v>
      </c>
      <c r="F83" s="170" t="s">
        <v>30</v>
      </c>
      <c r="G83" s="171">
        <f t="shared" si="122"/>
        <v>38.520000000000003</v>
      </c>
      <c r="H83" s="171">
        <f t="shared" si="122"/>
        <v>275.87</v>
      </c>
      <c r="I83" s="171">
        <f t="shared" si="122"/>
        <v>608.92999999999995</v>
      </c>
      <c r="J83" s="171">
        <f t="shared" si="122"/>
        <v>26.01</v>
      </c>
      <c r="K83" s="171">
        <f t="shared" si="122"/>
        <v>185.61</v>
      </c>
      <c r="L83" s="171">
        <f t="shared" si="122"/>
        <v>409.55</v>
      </c>
      <c r="M83" s="171">
        <f t="shared" si="94"/>
        <v>1.79</v>
      </c>
      <c r="N83" s="171">
        <f t="shared" si="111"/>
        <v>-0.01</v>
      </c>
      <c r="O83" s="171">
        <f t="shared" si="112"/>
        <v>0.06</v>
      </c>
      <c r="P83" s="171">
        <f t="shared" si="113"/>
        <v>0</v>
      </c>
      <c r="Q83" s="172">
        <f t="shared" si="115"/>
        <v>66.320000000000007</v>
      </c>
      <c r="R83" s="172">
        <f t="shared" si="116"/>
        <v>463.27000000000004</v>
      </c>
      <c r="S83" s="172">
        <f t="shared" si="117"/>
        <v>1020.27</v>
      </c>
      <c r="T83" s="173">
        <f t="shared" si="95"/>
        <v>0</v>
      </c>
      <c r="U83" s="173">
        <f t="shared" si="96"/>
        <v>7.8228999999999997</v>
      </c>
      <c r="V83" s="173">
        <f t="shared" si="97"/>
        <v>7.1600999999999999</v>
      </c>
      <c r="W83" s="173">
        <f t="shared" si="98"/>
        <v>7.1901999999999999</v>
      </c>
      <c r="X83" s="173">
        <f t="shared" si="99"/>
        <v>5.3726000000000003</v>
      </c>
      <c r="Y83" s="173">
        <f t="shared" si="100"/>
        <v>2.7214</v>
      </c>
      <c r="Z83" s="173">
        <f t="shared" si="101"/>
        <v>1.3355999999999999</v>
      </c>
      <c r="AA83" s="173">
        <f t="shared" si="102"/>
        <v>0.37159999999999999</v>
      </c>
      <c r="AB83" s="174">
        <f t="shared" si="106"/>
        <v>3.39E-2</v>
      </c>
      <c r="AC83" s="174">
        <f t="shared" si="107"/>
        <v>1.7100000000000001E-2</v>
      </c>
      <c r="AD83" s="172">
        <f t="shared" si="103"/>
        <v>-26.13</v>
      </c>
      <c r="AE83" s="173">
        <f t="shared" si="121"/>
        <v>-11.5</v>
      </c>
      <c r="AF83" s="173">
        <f t="shared" si="121"/>
        <v>-6.88</v>
      </c>
      <c r="AG83" s="173">
        <f t="shared" si="121"/>
        <v>-8.77</v>
      </c>
      <c r="AH83" s="173">
        <f t="shared" si="121"/>
        <v>-9.2899999999999991</v>
      </c>
      <c r="AI83" s="173">
        <f t="shared" si="121"/>
        <v>-9.92</v>
      </c>
      <c r="AJ83" s="173">
        <f t="shared" si="121"/>
        <v>0.66</v>
      </c>
      <c r="AK83" s="173">
        <f t="shared" si="121"/>
        <v>0</v>
      </c>
      <c r="AL83" s="173">
        <f t="shared" si="108"/>
        <v>0.222</v>
      </c>
      <c r="AM83" s="173">
        <f t="shared" si="108"/>
        <v>0</v>
      </c>
      <c r="AN83" s="173">
        <f t="shared" si="108"/>
        <v>0.47</v>
      </c>
      <c r="AO83" s="173">
        <f t="shared" si="108"/>
        <v>0</v>
      </c>
      <c r="AP83" s="173">
        <f t="shared" si="114"/>
        <v>0</v>
      </c>
      <c r="AQ83" s="173">
        <f t="shared" si="89"/>
        <v>0</v>
      </c>
      <c r="AR83" s="173">
        <f t="shared" si="89"/>
        <v>0</v>
      </c>
      <c r="AS83" s="173">
        <f t="shared" si="89"/>
        <v>0</v>
      </c>
      <c r="AT83" s="183">
        <f t="shared" si="89"/>
        <v>0</v>
      </c>
      <c r="AU83" s="173">
        <f t="shared" si="109"/>
        <v>0</v>
      </c>
      <c r="AV83" s="183">
        <f t="shared" si="104"/>
        <v>0</v>
      </c>
      <c r="AW83" s="176">
        <f t="shared" si="110"/>
        <v>0</v>
      </c>
      <c r="AX83" s="176">
        <f t="shared" si="105"/>
        <v>0</v>
      </c>
      <c r="AY83" s="175">
        <f t="shared" si="120"/>
        <v>0.1186</v>
      </c>
      <c r="AZ83" s="176">
        <f t="shared" si="119"/>
        <v>0.06</v>
      </c>
      <c r="BA83" s="177">
        <v>1.000712</v>
      </c>
      <c r="BB83" s="178">
        <v>38.81</v>
      </c>
      <c r="BC83" s="179">
        <f>$BB$9</f>
        <v>38.81</v>
      </c>
      <c r="BD83" s="179"/>
      <c r="BE83" s="180">
        <f t="shared" si="123"/>
        <v>40.240000000000009</v>
      </c>
      <c r="BF83" s="180">
        <f t="shared" si="123"/>
        <v>437.19000000000005</v>
      </c>
      <c r="BG83" s="180">
        <f t="shared" si="123"/>
        <v>994.18999999999994</v>
      </c>
      <c r="BH83" s="173">
        <f t="shared" si="123"/>
        <v>-10.8775</v>
      </c>
      <c r="BI83" s="173">
        <f t="shared" si="123"/>
        <v>1.5653999999999999</v>
      </c>
      <c r="BJ83" s="173">
        <f t="shared" si="123"/>
        <v>-0.98739999999999961</v>
      </c>
      <c r="BK83" s="173">
        <f t="shared" si="123"/>
        <v>-1.4772999999999992</v>
      </c>
      <c r="BL83" s="173">
        <f t="shared" si="123"/>
        <v>-3.9249000000000001</v>
      </c>
      <c r="BM83" s="173">
        <f t="shared" si="123"/>
        <v>4.0038999999999998</v>
      </c>
      <c r="BN83" s="173">
        <f t="shared" si="123"/>
        <v>1.4126999999999998</v>
      </c>
      <c r="BO83" s="173">
        <f t="shared" si="124"/>
        <v>0.44869999999999999</v>
      </c>
      <c r="BP83" s="173">
        <f t="shared" si="124"/>
        <v>-11.125500000000001</v>
      </c>
      <c r="BQ83" s="173">
        <f t="shared" si="124"/>
        <v>1.3173999999999999</v>
      </c>
      <c r="BR83" s="173">
        <f t="shared" si="124"/>
        <v>-1.2353999999999996</v>
      </c>
      <c r="BS83" s="173">
        <f t="shared" si="124"/>
        <v>-1.7252999999999992</v>
      </c>
      <c r="BT83" s="173">
        <f t="shared" si="124"/>
        <v>-4.1728999999999994</v>
      </c>
      <c r="BU83" s="173">
        <f t="shared" si="124"/>
        <v>3.7559</v>
      </c>
      <c r="BV83" s="173">
        <f t="shared" si="124"/>
        <v>1.4126999999999998</v>
      </c>
      <c r="BW83" s="173">
        <f t="shared" si="124"/>
        <v>0.44869999999999999</v>
      </c>
      <c r="BX83" s="173">
        <f t="shared" si="124"/>
        <v>-10.8775</v>
      </c>
      <c r="BY83" s="173">
        <f t="shared" si="125"/>
        <v>1.5653999999999999</v>
      </c>
      <c r="BZ83" s="173">
        <f t="shared" si="125"/>
        <v>-1.2353999999999996</v>
      </c>
      <c r="CA83" s="173">
        <f t="shared" si="125"/>
        <v>-1.7252999999999992</v>
      </c>
      <c r="CB83" s="173">
        <f t="shared" si="125"/>
        <v>-3.9249000000000001</v>
      </c>
      <c r="CC83" s="173">
        <f t="shared" si="125"/>
        <v>4.0038999999999998</v>
      </c>
      <c r="CD83" s="173">
        <f t="shared" si="125"/>
        <v>1.4126999999999998</v>
      </c>
      <c r="CE83" s="173">
        <f t="shared" si="125"/>
        <v>0.44869999999999999</v>
      </c>
      <c r="CF83" s="173">
        <f t="shared" si="125"/>
        <v>-11.125500000000001</v>
      </c>
      <c r="CG83" s="173">
        <f t="shared" si="125"/>
        <v>1.3173999999999999</v>
      </c>
      <c r="CH83" s="173">
        <f t="shared" si="125"/>
        <v>-1.2353999999999996</v>
      </c>
      <c r="CI83" s="173">
        <f t="shared" si="125"/>
        <v>-1.7252999999999992</v>
      </c>
      <c r="CJ83" s="173">
        <f t="shared" si="125"/>
        <v>-4.1728999999999994</v>
      </c>
      <c r="CK83" s="173">
        <f t="shared" si="125"/>
        <v>3.7559</v>
      </c>
      <c r="CL83" s="173">
        <f t="shared" si="125"/>
        <v>1.4126999999999998</v>
      </c>
      <c r="CM83" s="181">
        <f t="shared" si="125"/>
        <v>0.44869999999999999</v>
      </c>
    </row>
    <row r="84" spans="1:91" x14ac:dyDescent="0.2">
      <c r="A84" s="13">
        <f t="shared" si="118"/>
        <v>77</v>
      </c>
      <c r="B84" s="182" t="s">
        <v>141</v>
      </c>
      <c r="C84" s="168" t="s">
        <v>120</v>
      </c>
      <c r="D84" s="168"/>
      <c r="E84" s="168" t="s">
        <v>29</v>
      </c>
      <c r="F84" s="170" t="s">
        <v>30</v>
      </c>
      <c r="G84" s="171">
        <f t="shared" si="122"/>
        <v>31.97</v>
      </c>
      <c r="H84" s="171">
        <f t="shared" si="122"/>
        <v>233.17</v>
      </c>
      <c r="I84" s="171">
        <f t="shared" si="122"/>
        <v>503.56</v>
      </c>
      <c r="J84" s="171">
        <f t="shared" si="122"/>
        <v>22.68</v>
      </c>
      <c r="K84" s="171">
        <f t="shared" si="122"/>
        <v>164.71</v>
      </c>
      <c r="L84" s="171">
        <f t="shared" si="122"/>
        <v>355.57</v>
      </c>
      <c r="M84" s="171">
        <f t="shared" si="94"/>
        <v>1.79</v>
      </c>
      <c r="N84" s="171">
        <f t="shared" si="111"/>
        <v>0</v>
      </c>
      <c r="O84" s="171">
        <f t="shared" si="112"/>
        <v>0</v>
      </c>
      <c r="P84" s="171">
        <f t="shared" si="113"/>
        <v>0</v>
      </c>
      <c r="Q84" s="172">
        <f t="shared" si="115"/>
        <v>56.44</v>
      </c>
      <c r="R84" s="172">
        <f t="shared" si="116"/>
        <v>399.67</v>
      </c>
      <c r="S84" s="172">
        <f t="shared" si="117"/>
        <v>860.92</v>
      </c>
      <c r="T84" s="173">
        <f t="shared" si="95"/>
        <v>0</v>
      </c>
      <c r="U84" s="173">
        <f t="shared" si="96"/>
        <v>5.8571</v>
      </c>
      <c r="V84" s="173">
        <f t="shared" si="97"/>
        <v>5.3608000000000002</v>
      </c>
      <c r="W84" s="173">
        <f t="shared" si="98"/>
        <v>5.3834</v>
      </c>
      <c r="X84" s="173">
        <f t="shared" si="99"/>
        <v>4.0225</v>
      </c>
      <c r="Y84" s="173">
        <f t="shared" si="100"/>
        <v>2.0375999999999999</v>
      </c>
      <c r="Z84" s="173">
        <f t="shared" si="101"/>
        <v>1</v>
      </c>
      <c r="AA84" s="173">
        <f t="shared" si="102"/>
        <v>0.2782</v>
      </c>
      <c r="AB84" s="174">
        <f t="shared" si="106"/>
        <v>3.39E-2</v>
      </c>
      <c r="AC84" s="174">
        <f t="shared" si="107"/>
        <v>1.7100000000000001E-2</v>
      </c>
      <c r="AD84" s="172">
        <f t="shared" si="103"/>
        <v>-26.13</v>
      </c>
      <c r="AE84" s="173">
        <f t="shared" si="121"/>
        <v>-11.5</v>
      </c>
      <c r="AF84" s="173">
        <f t="shared" si="121"/>
        <v>-6.88</v>
      </c>
      <c r="AG84" s="173">
        <f t="shared" si="121"/>
        <v>-8.77</v>
      </c>
      <c r="AH84" s="173">
        <f t="shared" si="121"/>
        <v>-9.2899999999999991</v>
      </c>
      <c r="AI84" s="173">
        <f t="shared" si="121"/>
        <v>-9.92</v>
      </c>
      <c r="AJ84" s="173">
        <f t="shared" si="121"/>
        <v>0.66</v>
      </c>
      <c r="AK84" s="173">
        <f t="shared" si="121"/>
        <v>0</v>
      </c>
      <c r="AL84" s="173">
        <f t="shared" si="108"/>
        <v>0.222</v>
      </c>
      <c r="AM84" s="173">
        <f t="shared" si="108"/>
        <v>0</v>
      </c>
      <c r="AN84" s="173">
        <f t="shared" si="108"/>
        <v>0.47</v>
      </c>
      <c r="AO84" s="173">
        <f t="shared" si="108"/>
        <v>0</v>
      </c>
      <c r="AP84" s="173">
        <f t="shared" si="114"/>
        <v>0</v>
      </c>
      <c r="AQ84" s="173">
        <f t="shared" si="89"/>
        <v>0</v>
      </c>
      <c r="AR84" s="173">
        <f t="shared" si="89"/>
        <v>0</v>
      </c>
      <c r="AS84" s="173">
        <f t="shared" si="89"/>
        <v>0</v>
      </c>
      <c r="AT84" s="183">
        <f t="shared" si="89"/>
        <v>0</v>
      </c>
      <c r="AU84" s="173">
        <f t="shared" si="109"/>
        <v>0</v>
      </c>
      <c r="AV84" s="183">
        <f t="shared" si="104"/>
        <v>0</v>
      </c>
      <c r="AW84" s="176">
        <f t="shared" si="110"/>
        <v>0</v>
      </c>
      <c r="AX84" s="176">
        <f t="shared" si="105"/>
        <v>0</v>
      </c>
      <c r="AY84" s="175">
        <f t="shared" si="120"/>
        <v>0.1186</v>
      </c>
      <c r="AZ84" s="176">
        <f t="shared" si="119"/>
        <v>0.06</v>
      </c>
      <c r="BA84" s="177">
        <v>1.0407379999999999</v>
      </c>
      <c r="BB84" s="178">
        <v>38.11</v>
      </c>
      <c r="BC84" s="179">
        <f>$BB$66</f>
        <v>38.11</v>
      </c>
      <c r="BD84" s="179"/>
      <c r="BE84" s="180">
        <f t="shared" si="123"/>
        <v>30.31</v>
      </c>
      <c r="BF84" s="180">
        <f t="shared" si="123"/>
        <v>373.54</v>
      </c>
      <c r="BG84" s="180">
        <f t="shared" si="123"/>
        <v>834.79</v>
      </c>
      <c r="BH84" s="173">
        <f t="shared" si="123"/>
        <v>-10.8775</v>
      </c>
      <c r="BI84" s="173">
        <f t="shared" si="123"/>
        <v>-0.40039999999999992</v>
      </c>
      <c r="BJ84" s="173">
        <f t="shared" si="123"/>
        <v>-2.7866999999999997</v>
      </c>
      <c r="BK84" s="173">
        <f t="shared" si="123"/>
        <v>-3.2840999999999996</v>
      </c>
      <c r="BL84" s="173">
        <f t="shared" si="123"/>
        <v>-5.2750000000000004</v>
      </c>
      <c r="BM84" s="173">
        <f t="shared" si="123"/>
        <v>3.3201000000000001</v>
      </c>
      <c r="BN84" s="173">
        <f t="shared" si="123"/>
        <v>1.0770999999999999</v>
      </c>
      <c r="BO84" s="173">
        <f t="shared" si="124"/>
        <v>0.3553</v>
      </c>
      <c r="BP84" s="173">
        <f t="shared" si="124"/>
        <v>-11.125500000000001</v>
      </c>
      <c r="BQ84" s="173">
        <f t="shared" si="124"/>
        <v>-0.64839999999999987</v>
      </c>
      <c r="BR84" s="173">
        <f t="shared" si="124"/>
        <v>-3.0346999999999995</v>
      </c>
      <c r="BS84" s="173">
        <f t="shared" si="124"/>
        <v>-3.5320999999999994</v>
      </c>
      <c r="BT84" s="173">
        <f t="shared" si="124"/>
        <v>-5.5229999999999997</v>
      </c>
      <c r="BU84" s="173">
        <f t="shared" si="124"/>
        <v>3.0720999999999998</v>
      </c>
      <c r="BV84" s="173">
        <f t="shared" si="124"/>
        <v>1.0770999999999999</v>
      </c>
      <c r="BW84" s="173">
        <f t="shared" si="124"/>
        <v>0.3553</v>
      </c>
      <c r="BX84" s="173">
        <f t="shared" si="124"/>
        <v>-10.8775</v>
      </c>
      <c r="BY84" s="173">
        <f t="shared" si="125"/>
        <v>-0.40039999999999992</v>
      </c>
      <c r="BZ84" s="173">
        <f t="shared" si="125"/>
        <v>-3.0346999999999995</v>
      </c>
      <c r="CA84" s="173">
        <f t="shared" si="125"/>
        <v>-3.5320999999999994</v>
      </c>
      <c r="CB84" s="173">
        <f t="shared" si="125"/>
        <v>-5.2750000000000004</v>
      </c>
      <c r="CC84" s="173">
        <f t="shared" si="125"/>
        <v>3.3201000000000001</v>
      </c>
      <c r="CD84" s="173">
        <f t="shared" si="125"/>
        <v>1.0770999999999999</v>
      </c>
      <c r="CE84" s="173">
        <f t="shared" si="125"/>
        <v>0.3553</v>
      </c>
      <c r="CF84" s="173">
        <f t="shared" si="125"/>
        <v>-11.125500000000001</v>
      </c>
      <c r="CG84" s="173">
        <f t="shared" si="125"/>
        <v>-0.64839999999999987</v>
      </c>
      <c r="CH84" s="173">
        <f t="shared" si="125"/>
        <v>-3.0346999999999995</v>
      </c>
      <c r="CI84" s="173">
        <f t="shared" si="125"/>
        <v>-3.5320999999999994</v>
      </c>
      <c r="CJ84" s="173">
        <f t="shared" si="125"/>
        <v>-5.5229999999999997</v>
      </c>
      <c r="CK84" s="173">
        <f t="shared" si="125"/>
        <v>3.0720999999999998</v>
      </c>
      <c r="CL84" s="173">
        <f t="shared" si="125"/>
        <v>1.0770999999999999</v>
      </c>
      <c r="CM84" s="181">
        <f t="shared" si="125"/>
        <v>0.3553</v>
      </c>
    </row>
    <row r="85" spans="1:91" ht="18" x14ac:dyDescent="0.2">
      <c r="A85" s="13">
        <f t="shared" si="118"/>
        <v>78</v>
      </c>
      <c r="B85" s="182" t="s">
        <v>142</v>
      </c>
      <c r="C85" s="168" t="s">
        <v>143</v>
      </c>
      <c r="D85" s="168"/>
      <c r="E85" s="169" t="s">
        <v>33</v>
      </c>
      <c r="F85" s="170" t="s">
        <v>30</v>
      </c>
      <c r="G85" s="171">
        <f t="shared" si="122"/>
        <v>38.520000000000003</v>
      </c>
      <c r="H85" s="171">
        <f t="shared" si="122"/>
        <v>275.87</v>
      </c>
      <c r="I85" s="171">
        <f t="shared" si="122"/>
        <v>608.92999999999995</v>
      </c>
      <c r="J85" s="171">
        <f t="shared" si="122"/>
        <v>26.01</v>
      </c>
      <c r="K85" s="171">
        <f t="shared" si="122"/>
        <v>185.61</v>
      </c>
      <c r="L85" s="171">
        <f t="shared" si="122"/>
        <v>409.55</v>
      </c>
      <c r="M85" s="171">
        <f t="shared" si="94"/>
        <v>1.79</v>
      </c>
      <c r="N85" s="171">
        <f t="shared" si="111"/>
        <v>-0.01</v>
      </c>
      <c r="O85" s="171">
        <f t="shared" si="112"/>
        <v>0.06</v>
      </c>
      <c r="P85" s="171">
        <f t="shared" si="113"/>
        <v>0</v>
      </c>
      <c r="Q85" s="172">
        <f t="shared" si="115"/>
        <v>66.320000000000007</v>
      </c>
      <c r="R85" s="172">
        <f t="shared" si="116"/>
        <v>463.27000000000004</v>
      </c>
      <c r="S85" s="172">
        <f t="shared" si="117"/>
        <v>1020.27</v>
      </c>
      <c r="T85" s="173">
        <f t="shared" si="95"/>
        <v>0</v>
      </c>
      <c r="U85" s="173">
        <f t="shared" si="96"/>
        <v>7.8228999999999997</v>
      </c>
      <c r="V85" s="173">
        <f t="shared" si="97"/>
        <v>7.1600999999999999</v>
      </c>
      <c r="W85" s="173">
        <f t="shared" si="98"/>
        <v>7.1901999999999999</v>
      </c>
      <c r="X85" s="173">
        <f t="shared" si="99"/>
        <v>5.3726000000000003</v>
      </c>
      <c r="Y85" s="173">
        <f t="shared" si="100"/>
        <v>2.7214</v>
      </c>
      <c r="Z85" s="173">
        <f t="shared" si="101"/>
        <v>1.3355999999999999</v>
      </c>
      <c r="AA85" s="173">
        <f t="shared" si="102"/>
        <v>0.37159999999999999</v>
      </c>
      <c r="AB85" s="174">
        <f t="shared" si="106"/>
        <v>3.39E-2</v>
      </c>
      <c r="AC85" s="174">
        <f t="shared" si="107"/>
        <v>1.7100000000000001E-2</v>
      </c>
      <c r="AD85" s="172">
        <f t="shared" si="103"/>
        <v>-26.13</v>
      </c>
      <c r="AE85" s="173">
        <f t="shared" si="121"/>
        <v>-11.5</v>
      </c>
      <c r="AF85" s="173">
        <f t="shared" si="121"/>
        <v>-6.88</v>
      </c>
      <c r="AG85" s="173">
        <f t="shared" si="121"/>
        <v>-8.77</v>
      </c>
      <c r="AH85" s="173">
        <f t="shared" si="121"/>
        <v>-9.2899999999999991</v>
      </c>
      <c r="AI85" s="173">
        <f t="shared" si="121"/>
        <v>-9.92</v>
      </c>
      <c r="AJ85" s="173">
        <f t="shared" si="121"/>
        <v>0.66</v>
      </c>
      <c r="AK85" s="173">
        <f t="shared" si="121"/>
        <v>0</v>
      </c>
      <c r="AL85" s="173">
        <f t="shared" si="108"/>
        <v>0.222</v>
      </c>
      <c r="AM85" s="173">
        <f t="shared" si="108"/>
        <v>0</v>
      </c>
      <c r="AN85" s="173">
        <f t="shared" si="108"/>
        <v>0.47</v>
      </c>
      <c r="AO85" s="173">
        <f t="shared" si="108"/>
        <v>0</v>
      </c>
      <c r="AP85" s="173">
        <f t="shared" si="114"/>
        <v>0</v>
      </c>
      <c r="AQ85" s="173">
        <f t="shared" si="89"/>
        <v>0</v>
      </c>
      <c r="AR85" s="173">
        <f t="shared" si="89"/>
        <v>0</v>
      </c>
      <c r="AS85" s="173">
        <f t="shared" si="89"/>
        <v>0</v>
      </c>
      <c r="AT85" s="183">
        <f t="shared" si="89"/>
        <v>0</v>
      </c>
      <c r="AU85" s="173">
        <f t="shared" si="109"/>
        <v>0</v>
      </c>
      <c r="AV85" s="183">
        <f t="shared" si="104"/>
        <v>0</v>
      </c>
      <c r="AW85" s="176">
        <f t="shared" si="110"/>
        <v>0</v>
      </c>
      <c r="AX85" s="176">
        <f t="shared" si="105"/>
        <v>0</v>
      </c>
      <c r="AY85" s="175">
        <f t="shared" si="120"/>
        <v>0.1186</v>
      </c>
      <c r="AZ85" s="176">
        <f t="shared" si="119"/>
        <v>0.06</v>
      </c>
      <c r="BA85" s="177">
        <v>1.001339</v>
      </c>
      <c r="BB85" s="178">
        <v>38.79</v>
      </c>
      <c r="BC85" s="179">
        <v>39.063000000000002</v>
      </c>
      <c r="BD85" s="179"/>
      <c r="BE85" s="180">
        <f t="shared" si="123"/>
        <v>40.240000000000009</v>
      </c>
      <c r="BF85" s="180">
        <f t="shared" si="123"/>
        <v>437.19000000000005</v>
      </c>
      <c r="BG85" s="180">
        <f t="shared" si="123"/>
        <v>994.18999999999994</v>
      </c>
      <c r="BH85" s="173">
        <f t="shared" si="123"/>
        <v>-10.8775</v>
      </c>
      <c r="BI85" s="173">
        <f t="shared" si="123"/>
        <v>1.5653999999999999</v>
      </c>
      <c r="BJ85" s="173">
        <f t="shared" si="123"/>
        <v>-0.98739999999999961</v>
      </c>
      <c r="BK85" s="173">
        <f t="shared" si="123"/>
        <v>-1.4772999999999992</v>
      </c>
      <c r="BL85" s="173">
        <f t="shared" si="123"/>
        <v>-3.9249000000000001</v>
      </c>
      <c r="BM85" s="173">
        <f t="shared" si="123"/>
        <v>4.0038999999999998</v>
      </c>
      <c r="BN85" s="173">
        <f t="shared" si="123"/>
        <v>1.4126999999999998</v>
      </c>
      <c r="BO85" s="173">
        <f t="shared" si="124"/>
        <v>0.44869999999999999</v>
      </c>
      <c r="BP85" s="173">
        <f t="shared" si="124"/>
        <v>-11.125500000000001</v>
      </c>
      <c r="BQ85" s="173">
        <f t="shared" si="124"/>
        <v>1.3173999999999999</v>
      </c>
      <c r="BR85" s="173">
        <f t="shared" si="124"/>
        <v>-1.2353999999999996</v>
      </c>
      <c r="BS85" s="173">
        <f t="shared" si="124"/>
        <v>-1.7252999999999992</v>
      </c>
      <c r="BT85" s="173">
        <f t="shared" si="124"/>
        <v>-4.1728999999999994</v>
      </c>
      <c r="BU85" s="173">
        <f t="shared" si="124"/>
        <v>3.7559</v>
      </c>
      <c r="BV85" s="173">
        <f t="shared" si="124"/>
        <v>1.4126999999999998</v>
      </c>
      <c r="BW85" s="173">
        <f t="shared" si="124"/>
        <v>0.44869999999999999</v>
      </c>
      <c r="BX85" s="173">
        <f t="shared" si="124"/>
        <v>-10.8775</v>
      </c>
      <c r="BY85" s="173">
        <f t="shared" si="125"/>
        <v>1.5653999999999999</v>
      </c>
      <c r="BZ85" s="173">
        <f t="shared" si="125"/>
        <v>-1.2353999999999996</v>
      </c>
      <c r="CA85" s="173">
        <f t="shared" si="125"/>
        <v>-1.7252999999999992</v>
      </c>
      <c r="CB85" s="173">
        <f t="shared" si="125"/>
        <v>-3.9249000000000001</v>
      </c>
      <c r="CC85" s="173">
        <f t="shared" si="125"/>
        <v>4.0038999999999998</v>
      </c>
      <c r="CD85" s="173">
        <f t="shared" si="125"/>
        <v>1.4126999999999998</v>
      </c>
      <c r="CE85" s="173">
        <f t="shared" si="125"/>
        <v>0.44869999999999999</v>
      </c>
      <c r="CF85" s="173">
        <f t="shared" si="125"/>
        <v>-11.125500000000001</v>
      </c>
      <c r="CG85" s="173">
        <f t="shared" si="125"/>
        <v>1.3173999999999999</v>
      </c>
      <c r="CH85" s="173">
        <f t="shared" si="125"/>
        <v>-1.2353999999999996</v>
      </c>
      <c r="CI85" s="173">
        <f t="shared" si="125"/>
        <v>-1.7252999999999992</v>
      </c>
      <c r="CJ85" s="173">
        <f t="shared" si="125"/>
        <v>-4.1728999999999994</v>
      </c>
      <c r="CK85" s="173">
        <f t="shared" si="125"/>
        <v>3.7559</v>
      </c>
      <c r="CL85" s="173">
        <f t="shared" si="125"/>
        <v>1.4126999999999998</v>
      </c>
      <c r="CM85" s="181">
        <f t="shared" si="125"/>
        <v>0.44869999999999999</v>
      </c>
    </row>
    <row r="86" spans="1:91" x14ac:dyDescent="0.2">
      <c r="A86" s="13">
        <f t="shared" si="118"/>
        <v>79</v>
      </c>
      <c r="B86" s="182" t="s">
        <v>144</v>
      </c>
      <c r="C86" s="168" t="s">
        <v>66</v>
      </c>
      <c r="D86" s="168"/>
      <c r="E86" s="168" t="s">
        <v>29</v>
      </c>
      <c r="F86" s="170" t="s">
        <v>30</v>
      </c>
      <c r="G86" s="171">
        <f t="shared" si="122"/>
        <v>31.97</v>
      </c>
      <c r="H86" s="171">
        <f t="shared" si="122"/>
        <v>233.17</v>
      </c>
      <c r="I86" s="171">
        <f t="shared" si="122"/>
        <v>503.56</v>
      </c>
      <c r="J86" s="171">
        <f t="shared" si="122"/>
        <v>22.68</v>
      </c>
      <c r="K86" s="171">
        <f t="shared" si="122"/>
        <v>164.71</v>
      </c>
      <c r="L86" s="171">
        <f t="shared" si="122"/>
        <v>355.57</v>
      </c>
      <c r="M86" s="171">
        <f t="shared" si="94"/>
        <v>1.79</v>
      </c>
      <c r="N86" s="171">
        <f t="shared" si="111"/>
        <v>0</v>
      </c>
      <c r="O86" s="171">
        <f t="shared" si="112"/>
        <v>0</v>
      </c>
      <c r="P86" s="171">
        <f t="shared" si="113"/>
        <v>0</v>
      </c>
      <c r="Q86" s="172">
        <f t="shared" si="115"/>
        <v>56.44</v>
      </c>
      <c r="R86" s="172">
        <f t="shared" si="116"/>
        <v>399.67</v>
      </c>
      <c r="S86" s="172">
        <f t="shared" si="117"/>
        <v>860.92</v>
      </c>
      <c r="T86" s="173">
        <f t="shared" si="95"/>
        <v>0</v>
      </c>
      <c r="U86" s="173">
        <f t="shared" si="96"/>
        <v>5.8571</v>
      </c>
      <c r="V86" s="173">
        <f t="shared" si="97"/>
        <v>5.3608000000000002</v>
      </c>
      <c r="W86" s="173">
        <f t="shared" si="98"/>
        <v>5.3834</v>
      </c>
      <c r="X86" s="173">
        <f t="shared" si="99"/>
        <v>4.0225</v>
      </c>
      <c r="Y86" s="173">
        <f t="shared" si="100"/>
        <v>2.0375999999999999</v>
      </c>
      <c r="Z86" s="173">
        <f t="shared" si="101"/>
        <v>1</v>
      </c>
      <c r="AA86" s="173">
        <f t="shared" si="102"/>
        <v>0.2782</v>
      </c>
      <c r="AB86" s="174">
        <f t="shared" si="106"/>
        <v>3.39E-2</v>
      </c>
      <c r="AC86" s="174">
        <f t="shared" si="107"/>
        <v>1.7100000000000001E-2</v>
      </c>
      <c r="AD86" s="172">
        <f t="shared" si="103"/>
        <v>-26.13</v>
      </c>
      <c r="AE86" s="173">
        <f t="shared" si="121"/>
        <v>-11.5</v>
      </c>
      <c r="AF86" s="173">
        <f t="shared" si="121"/>
        <v>-6.88</v>
      </c>
      <c r="AG86" s="173">
        <f t="shared" si="121"/>
        <v>-8.77</v>
      </c>
      <c r="AH86" s="173">
        <f t="shared" si="121"/>
        <v>-9.2899999999999991</v>
      </c>
      <c r="AI86" s="173">
        <f t="shared" si="121"/>
        <v>-9.92</v>
      </c>
      <c r="AJ86" s="173">
        <f t="shared" si="121"/>
        <v>0.66</v>
      </c>
      <c r="AK86" s="173">
        <f t="shared" si="121"/>
        <v>0</v>
      </c>
      <c r="AL86" s="173">
        <f t="shared" si="108"/>
        <v>0.222</v>
      </c>
      <c r="AM86" s="173">
        <f t="shared" si="108"/>
        <v>0</v>
      </c>
      <c r="AN86" s="173">
        <f t="shared" si="108"/>
        <v>0.47</v>
      </c>
      <c r="AO86" s="173">
        <f t="shared" si="108"/>
        <v>0</v>
      </c>
      <c r="AP86" s="173">
        <f t="shared" si="114"/>
        <v>0</v>
      </c>
      <c r="AQ86" s="173">
        <f t="shared" si="89"/>
        <v>0</v>
      </c>
      <c r="AR86" s="173">
        <f t="shared" si="89"/>
        <v>0</v>
      </c>
      <c r="AS86" s="173">
        <f t="shared" si="89"/>
        <v>0</v>
      </c>
      <c r="AT86" s="183">
        <f t="shared" si="89"/>
        <v>0</v>
      </c>
      <c r="AU86" s="173">
        <f t="shared" si="109"/>
        <v>0</v>
      </c>
      <c r="AV86" s="183">
        <f t="shared" si="104"/>
        <v>0</v>
      </c>
      <c r="AW86" s="176">
        <f t="shared" si="110"/>
        <v>0</v>
      </c>
      <c r="AX86" s="176">
        <f t="shared" si="105"/>
        <v>0</v>
      </c>
      <c r="AY86" s="175">
        <f t="shared" si="120"/>
        <v>0.1186</v>
      </c>
      <c r="AZ86" s="176">
        <f t="shared" si="119"/>
        <v>0.06</v>
      </c>
      <c r="BA86" s="177">
        <v>1.0345</v>
      </c>
      <c r="BB86" s="178">
        <v>39.03</v>
      </c>
      <c r="BC86" s="179">
        <f>$BB$29</f>
        <v>39.03</v>
      </c>
      <c r="BD86" s="179"/>
      <c r="BE86" s="180">
        <f t="shared" si="123"/>
        <v>30.31</v>
      </c>
      <c r="BF86" s="180">
        <f t="shared" si="123"/>
        <v>373.54</v>
      </c>
      <c r="BG86" s="180">
        <f t="shared" si="123"/>
        <v>834.79</v>
      </c>
      <c r="BH86" s="173">
        <f t="shared" si="123"/>
        <v>-10.8775</v>
      </c>
      <c r="BI86" s="173">
        <f t="shared" si="123"/>
        <v>-0.40039999999999992</v>
      </c>
      <c r="BJ86" s="173">
        <f t="shared" si="123"/>
        <v>-2.7866999999999997</v>
      </c>
      <c r="BK86" s="173">
        <f t="shared" si="123"/>
        <v>-3.2840999999999996</v>
      </c>
      <c r="BL86" s="173">
        <f t="shared" si="123"/>
        <v>-5.2750000000000004</v>
      </c>
      <c r="BM86" s="173">
        <f t="shared" si="123"/>
        <v>3.3201000000000001</v>
      </c>
      <c r="BN86" s="173">
        <f t="shared" si="123"/>
        <v>1.0770999999999999</v>
      </c>
      <c r="BO86" s="173">
        <f t="shared" si="124"/>
        <v>0.3553</v>
      </c>
      <c r="BP86" s="173">
        <f t="shared" si="124"/>
        <v>-11.125500000000001</v>
      </c>
      <c r="BQ86" s="173">
        <f t="shared" si="124"/>
        <v>-0.64839999999999987</v>
      </c>
      <c r="BR86" s="173">
        <f t="shared" si="124"/>
        <v>-3.0346999999999995</v>
      </c>
      <c r="BS86" s="173">
        <f t="shared" si="124"/>
        <v>-3.5320999999999994</v>
      </c>
      <c r="BT86" s="173">
        <f t="shared" si="124"/>
        <v>-5.5229999999999997</v>
      </c>
      <c r="BU86" s="173">
        <f t="shared" si="124"/>
        <v>3.0720999999999998</v>
      </c>
      <c r="BV86" s="173">
        <f t="shared" si="124"/>
        <v>1.0770999999999999</v>
      </c>
      <c r="BW86" s="173">
        <f t="shared" si="124"/>
        <v>0.3553</v>
      </c>
      <c r="BX86" s="173">
        <f t="shared" si="124"/>
        <v>-10.8775</v>
      </c>
      <c r="BY86" s="173">
        <f t="shared" si="125"/>
        <v>-0.40039999999999992</v>
      </c>
      <c r="BZ86" s="173">
        <f t="shared" si="125"/>
        <v>-3.0346999999999995</v>
      </c>
      <c r="CA86" s="173">
        <f t="shared" si="125"/>
        <v>-3.5320999999999994</v>
      </c>
      <c r="CB86" s="173">
        <f t="shared" si="125"/>
        <v>-5.2750000000000004</v>
      </c>
      <c r="CC86" s="173">
        <f t="shared" si="125"/>
        <v>3.3201000000000001</v>
      </c>
      <c r="CD86" s="173">
        <f t="shared" si="125"/>
        <v>1.0770999999999999</v>
      </c>
      <c r="CE86" s="173">
        <f t="shared" si="125"/>
        <v>0.3553</v>
      </c>
      <c r="CF86" s="173">
        <f t="shared" si="125"/>
        <v>-11.125500000000001</v>
      </c>
      <c r="CG86" s="173">
        <f t="shared" si="125"/>
        <v>-0.64839999999999987</v>
      </c>
      <c r="CH86" s="173">
        <f t="shared" si="125"/>
        <v>-3.0346999999999995</v>
      </c>
      <c r="CI86" s="173">
        <f t="shared" si="125"/>
        <v>-3.5320999999999994</v>
      </c>
      <c r="CJ86" s="173">
        <f t="shared" si="125"/>
        <v>-5.5229999999999997</v>
      </c>
      <c r="CK86" s="173">
        <f t="shared" si="125"/>
        <v>3.0720999999999998</v>
      </c>
      <c r="CL86" s="173">
        <f t="shared" si="125"/>
        <v>1.0770999999999999</v>
      </c>
      <c r="CM86" s="181">
        <f t="shared" si="125"/>
        <v>0.3553</v>
      </c>
    </row>
    <row r="87" spans="1:91" x14ac:dyDescent="0.2">
      <c r="A87" s="13">
        <f t="shared" si="118"/>
        <v>80</v>
      </c>
      <c r="B87" s="182" t="s">
        <v>145</v>
      </c>
      <c r="C87" s="168" t="s">
        <v>37</v>
      </c>
      <c r="D87" s="168"/>
      <c r="E87" s="168" t="s">
        <v>29</v>
      </c>
      <c r="F87" s="170" t="s">
        <v>30</v>
      </c>
      <c r="G87" s="171">
        <f t="shared" si="122"/>
        <v>31.97</v>
      </c>
      <c r="H87" s="171">
        <f t="shared" si="122"/>
        <v>233.17</v>
      </c>
      <c r="I87" s="171">
        <f t="shared" si="122"/>
        <v>503.56</v>
      </c>
      <c r="J87" s="171">
        <f t="shared" si="122"/>
        <v>22.68</v>
      </c>
      <c r="K87" s="171">
        <f t="shared" si="122"/>
        <v>164.71</v>
      </c>
      <c r="L87" s="171">
        <f t="shared" si="122"/>
        <v>355.57</v>
      </c>
      <c r="M87" s="171">
        <f t="shared" si="94"/>
        <v>1.79</v>
      </c>
      <c r="N87" s="171">
        <f t="shared" si="111"/>
        <v>0</v>
      </c>
      <c r="O87" s="171">
        <f t="shared" si="112"/>
        <v>0</v>
      </c>
      <c r="P87" s="171">
        <f t="shared" si="113"/>
        <v>0</v>
      </c>
      <c r="Q87" s="172">
        <f t="shared" si="115"/>
        <v>56.44</v>
      </c>
      <c r="R87" s="172">
        <f t="shared" si="116"/>
        <v>399.67</v>
      </c>
      <c r="S87" s="172">
        <f t="shared" si="117"/>
        <v>860.92</v>
      </c>
      <c r="T87" s="173">
        <f t="shared" si="95"/>
        <v>0</v>
      </c>
      <c r="U87" s="173">
        <f t="shared" si="96"/>
        <v>5.8571</v>
      </c>
      <c r="V87" s="173">
        <f t="shared" si="97"/>
        <v>5.3608000000000002</v>
      </c>
      <c r="W87" s="173">
        <f t="shared" si="98"/>
        <v>5.3834</v>
      </c>
      <c r="X87" s="173">
        <f t="shared" si="99"/>
        <v>4.0225</v>
      </c>
      <c r="Y87" s="173">
        <f t="shared" si="100"/>
        <v>2.0375999999999999</v>
      </c>
      <c r="Z87" s="173">
        <f t="shared" si="101"/>
        <v>1</v>
      </c>
      <c r="AA87" s="173">
        <f t="shared" si="102"/>
        <v>0.2782</v>
      </c>
      <c r="AB87" s="174">
        <f t="shared" si="106"/>
        <v>3.39E-2</v>
      </c>
      <c r="AC87" s="174">
        <f t="shared" si="107"/>
        <v>1.7100000000000001E-2</v>
      </c>
      <c r="AD87" s="172">
        <f t="shared" si="103"/>
        <v>-26.13</v>
      </c>
      <c r="AE87" s="173">
        <f t="shared" si="121"/>
        <v>-11.5</v>
      </c>
      <c r="AF87" s="173">
        <f t="shared" si="121"/>
        <v>-6.88</v>
      </c>
      <c r="AG87" s="173">
        <f t="shared" si="121"/>
        <v>-8.77</v>
      </c>
      <c r="AH87" s="173">
        <f t="shared" si="121"/>
        <v>-9.2899999999999991</v>
      </c>
      <c r="AI87" s="173">
        <f t="shared" si="121"/>
        <v>-9.92</v>
      </c>
      <c r="AJ87" s="173">
        <f t="shared" si="121"/>
        <v>0.66</v>
      </c>
      <c r="AK87" s="173">
        <f t="shared" si="121"/>
        <v>0</v>
      </c>
      <c r="AL87" s="173">
        <f t="shared" si="108"/>
        <v>0.222</v>
      </c>
      <c r="AM87" s="173">
        <f t="shared" si="108"/>
        <v>0</v>
      </c>
      <c r="AN87" s="173">
        <f t="shared" si="108"/>
        <v>0.47</v>
      </c>
      <c r="AO87" s="173">
        <f t="shared" si="108"/>
        <v>0</v>
      </c>
      <c r="AP87" s="173">
        <f t="shared" si="114"/>
        <v>0</v>
      </c>
      <c r="AQ87" s="173">
        <f t="shared" si="89"/>
        <v>0</v>
      </c>
      <c r="AR87" s="173">
        <f t="shared" si="89"/>
        <v>0</v>
      </c>
      <c r="AS87" s="173">
        <f t="shared" si="89"/>
        <v>0</v>
      </c>
      <c r="AT87" s="183">
        <f t="shared" si="89"/>
        <v>0</v>
      </c>
      <c r="AU87" s="173">
        <f t="shared" si="109"/>
        <v>0</v>
      </c>
      <c r="AV87" s="183">
        <f t="shared" si="104"/>
        <v>0</v>
      </c>
      <c r="AW87" s="176">
        <f t="shared" si="110"/>
        <v>0</v>
      </c>
      <c r="AX87" s="176">
        <f t="shared" si="105"/>
        <v>0</v>
      </c>
      <c r="AY87" s="175">
        <f t="shared" si="120"/>
        <v>0.1186</v>
      </c>
      <c r="AZ87" s="176">
        <f t="shared" si="119"/>
        <v>0.06</v>
      </c>
      <c r="BA87" s="177">
        <v>1.017096</v>
      </c>
      <c r="BB87" s="178">
        <v>38.700000000000003</v>
      </c>
      <c r="BC87" s="179">
        <f>$BB$11</f>
        <v>38.700000000000003</v>
      </c>
      <c r="BD87" s="179"/>
      <c r="BE87" s="180">
        <f t="shared" si="123"/>
        <v>30.31</v>
      </c>
      <c r="BF87" s="180">
        <f t="shared" si="123"/>
        <v>373.54</v>
      </c>
      <c r="BG87" s="180">
        <f t="shared" si="123"/>
        <v>834.79</v>
      </c>
      <c r="BH87" s="173">
        <f t="shared" si="123"/>
        <v>-10.8775</v>
      </c>
      <c r="BI87" s="173">
        <f t="shared" si="123"/>
        <v>-0.40039999999999992</v>
      </c>
      <c r="BJ87" s="173">
        <f t="shared" si="123"/>
        <v>-2.7866999999999997</v>
      </c>
      <c r="BK87" s="173">
        <f t="shared" si="123"/>
        <v>-3.2840999999999996</v>
      </c>
      <c r="BL87" s="173">
        <f t="shared" si="123"/>
        <v>-5.2750000000000004</v>
      </c>
      <c r="BM87" s="173">
        <f t="shared" si="123"/>
        <v>3.3201000000000001</v>
      </c>
      <c r="BN87" s="173">
        <f t="shared" si="123"/>
        <v>1.0770999999999999</v>
      </c>
      <c r="BO87" s="173">
        <f t="shared" si="124"/>
        <v>0.3553</v>
      </c>
      <c r="BP87" s="173">
        <f t="shared" si="124"/>
        <v>-11.125500000000001</v>
      </c>
      <c r="BQ87" s="173">
        <f t="shared" si="124"/>
        <v>-0.64839999999999987</v>
      </c>
      <c r="BR87" s="173">
        <f t="shared" si="124"/>
        <v>-3.0346999999999995</v>
      </c>
      <c r="BS87" s="173">
        <f t="shared" si="124"/>
        <v>-3.5320999999999994</v>
      </c>
      <c r="BT87" s="173">
        <f t="shared" si="124"/>
        <v>-5.5229999999999997</v>
      </c>
      <c r="BU87" s="173">
        <f t="shared" si="124"/>
        <v>3.0720999999999998</v>
      </c>
      <c r="BV87" s="173">
        <f t="shared" si="124"/>
        <v>1.0770999999999999</v>
      </c>
      <c r="BW87" s="173">
        <f t="shared" si="124"/>
        <v>0.3553</v>
      </c>
      <c r="BX87" s="173">
        <f t="shared" si="124"/>
        <v>-10.8775</v>
      </c>
      <c r="BY87" s="173">
        <f t="shared" si="125"/>
        <v>-0.40039999999999992</v>
      </c>
      <c r="BZ87" s="173">
        <f t="shared" si="125"/>
        <v>-3.0346999999999995</v>
      </c>
      <c r="CA87" s="173">
        <f t="shared" si="125"/>
        <v>-3.5320999999999994</v>
      </c>
      <c r="CB87" s="173">
        <f t="shared" si="125"/>
        <v>-5.2750000000000004</v>
      </c>
      <c r="CC87" s="173">
        <f t="shared" si="125"/>
        <v>3.3201000000000001</v>
      </c>
      <c r="CD87" s="173">
        <f t="shared" si="125"/>
        <v>1.0770999999999999</v>
      </c>
      <c r="CE87" s="173">
        <f t="shared" si="125"/>
        <v>0.3553</v>
      </c>
      <c r="CF87" s="173">
        <f t="shared" si="125"/>
        <v>-11.125500000000001</v>
      </c>
      <c r="CG87" s="173">
        <f t="shared" si="125"/>
        <v>-0.64839999999999987</v>
      </c>
      <c r="CH87" s="173">
        <f t="shared" si="125"/>
        <v>-3.0346999999999995</v>
      </c>
      <c r="CI87" s="173">
        <f t="shared" si="125"/>
        <v>-3.5320999999999994</v>
      </c>
      <c r="CJ87" s="173">
        <f t="shared" si="125"/>
        <v>-5.5229999999999997</v>
      </c>
      <c r="CK87" s="173">
        <f t="shared" si="125"/>
        <v>3.0720999999999998</v>
      </c>
      <c r="CL87" s="173">
        <f t="shared" si="125"/>
        <v>1.0770999999999999</v>
      </c>
      <c r="CM87" s="181">
        <f t="shared" si="125"/>
        <v>0.3553</v>
      </c>
    </row>
    <row r="88" spans="1:91" x14ac:dyDescent="0.2">
      <c r="A88" s="13">
        <f t="shared" si="118"/>
        <v>81</v>
      </c>
      <c r="B88" s="182" t="s">
        <v>146</v>
      </c>
      <c r="C88" s="168" t="s">
        <v>60</v>
      </c>
      <c r="D88" s="168"/>
      <c r="E88" s="168" t="s">
        <v>29</v>
      </c>
      <c r="F88" s="170" t="s">
        <v>30</v>
      </c>
      <c r="G88" s="171">
        <f t="shared" si="122"/>
        <v>31.97</v>
      </c>
      <c r="H88" s="171">
        <f t="shared" si="122"/>
        <v>233.17</v>
      </c>
      <c r="I88" s="171">
        <f t="shared" si="122"/>
        <v>503.56</v>
      </c>
      <c r="J88" s="171">
        <f t="shared" si="122"/>
        <v>22.68</v>
      </c>
      <c r="K88" s="171">
        <f t="shared" si="122"/>
        <v>164.71</v>
      </c>
      <c r="L88" s="171">
        <f t="shared" si="122"/>
        <v>355.57</v>
      </c>
      <c r="M88" s="171">
        <f t="shared" si="94"/>
        <v>1.79</v>
      </c>
      <c r="N88" s="171">
        <f t="shared" si="111"/>
        <v>0</v>
      </c>
      <c r="O88" s="171">
        <f t="shared" si="112"/>
        <v>0</v>
      </c>
      <c r="P88" s="171">
        <f t="shared" si="113"/>
        <v>0</v>
      </c>
      <c r="Q88" s="172">
        <f t="shared" si="115"/>
        <v>56.44</v>
      </c>
      <c r="R88" s="172">
        <f t="shared" si="116"/>
        <v>399.67</v>
      </c>
      <c r="S88" s="172">
        <f t="shared" si="117"/>
        <v>860.92</v>
      </c>
      <c r="T88" s="173">
        <f t="shared" si="95"/>
        <v>0</v>
      </c>
      <c r="U88" s="173">
        <f t="shared" si="96"/>
        <v>5.8571</v>
      </c>
      <c r="V88" s="173">
        <f t="shared" si="97"/>
        <v>5.3608000000000002</v>
      </c>
      <c r="W88" s="173">
        <f t="shared" si="98"/>
        <v>5.3834</v>
      </c>
      <c r="X88" s="173">
        <f t="shared" si="99"/>
        <v>4.0225</v>
      </c>
      <c r="Y88" s="173">
        <f t="shared" si="100"/>
        <v>2.0375999999999999</v>
      </c>
      <c r="Z88" s="173">
        <f t="shared" si="101"/>
        <v>1</v>
      </c>
      <c r="AA88" s="173">
        <f t="shared" si="102"/>
        <v>0.2782</v>
      </c>
      <c r="AB88" s="174">
        <f t="shared" si="106"/>
        <v>3.39E-2</v>
      </c>
      <c r="AC88" s="174">
        <f t="shared" si="107"/>
        <v>1.7100000000000001E-2</v>
      </c>
      <c r="AD88" s="172">
        <f t="shared" si="103"/>
        <v>-26.13</v>
      </c>
      <c r="AE88" s="173">
        <f t="shared" ref="AE88:AK97" si="126">IF($E88=$E$6,AE$6,AE$7)</f>
        <v>-11.5</v>
      </c>
      <c r="AF88" s="173">
        <f t="shared" si="126"/>
        <v>-6.88</v>
      </c>
      <c r="AG88" s="173">
        <f t="shared" si="126"/>
        <v>-8.77</v>
      </c>
      <c r="AH88" s="173">
        <f t="shared" si="126"/>
        <v>-9.2899999999999991</v>
      </c>
      <c r="AI88" s="173">
        <f t="shared" si="126"/>
        <v>-9.92</v>
      </c>
      <c r="AJ88" s="173">
        <f t="shared" si="126"/>
        <v>0.66</v>
      </c>
      <c r="AK88" s="173">
        <f t="shared" si="126"/>
        <v>0</v>
      </c>
      <c r="AL88" s="173">
        <f t="shared" si="108"/>
        <v>0.222</v>
      </c>
      <c r="AM88" s="173">
        <f t="shared" si="108"/>
        <v>0</v>
      </c>
      <c r="AN88" s="173">
        <f t="shared" si="108"/>
        <v>0.47</v>
      </c>
      <c r="AO88" s="173">
        <f t="shared" si="108"/>
        <v>0</v>
      </c>
      <c r="AP88" s="173">
        <f t="shared" si="114"/>
        <v>0</v>
      </c>
      <c r="AQ88" s="173">
        <f t="shared" ref="AQ88:AT109" si="127">IF($E88=$E$6,AQ$6,AQ$7)</f>
        <v>0</v>
      </c>
      <c r="AR88" s="173">
        <f t="shared" si="127"/>
        <v>0</v>
      </c>
      <c r="AS88" s="173">
        <f t="shared" si="127"/>
        <v>0</v>
      </c>
      <c r="AT88" s="183">
        <f t="shared" si="127"/>
        <v>0</v>
      </c>
      <c r="AU88" s="173">
        <f t="shared" si="109"/>
        <v>0</v>
      </c>
      <c r="AV88" s="183">
        <f t="shared" si="104"/>
        <v>0</v>
      </c>
      <c r="AW88" s="176">
        <f t="shared" si="110"/>
        <v>0</v>
      </c>
      <c r="AX88" s="176">
        <f t="shared" si="105"/>
        <v>0</v>
      </c>
      <c r="AY88" s="175">
        <f t="shared" si="120"/>
        <v>0.1186</v>
      </c>
      <c r="AZ88" s="176">
        <f t="shared" si="119"/>
        <v>0.06</v>
      </c>
      <c r="BA88" s="177">
        <v>1.031453</v>
      </c>
      <c r="BB88" s="178">
        <v>38.1</v>
      </c>
      <c r="BC88" s="179">
        <f>$BB$26</f>
        <v>38.1</v>
      </c>
      <c r="BD88" s="179"/>
      <c r="BE88" s="180">
        <f t="shared" si="123"/>
        <v>30.31</v>
      </c>
      <c r="BF88" s="180">
        <f t="shared" si="123"/>
        <v>373.54</v>
      </c>
      <c r="BG88" s="180">
        <f t="shared" si="123"/>
        <v>834.79</v>
      </c>
      <c r="BH88" s="173">
        <f t="shared" si="123"/>
        <v>-10.8775</v>
      </c>
      <c r="BI88" s="173">
        <f t="shared" si="123"/>
        <v>-0.40039999999999992</v>
      </c>
      <c r="BJ88" s="173">
        <f t="shared" si="123"/>
        <v>-2.7866999999999997</v>
      </c>
      <c r="BK88" s="173">
        <f t="shared" si="123"/>
        <v>-3.2840999999999996</v>
      </c>
      <c r="BL88" s="173">
        <f t="shared" si="123"/>
        <v>-5.2750000000000004</v>
      </c>
      <c r="BM88" s="173">
        <f t="shared" si="123"/>
        <v>3.3201000000000001</v>
      </c>
      <c r="BN88" s="173">
        <f t="shared" si="123"/>
        <v>1.0770999999999999</v>
      </c>
      <c r="BO88" s="173">
        <f t="shared" si="124"/>
        <v>0.3553</v>
      </c>
      <c r="BP88" s="173">
        <f t="shared" si="124"/>
        <v>-11.125500000000001</v>
      </c>
      <c r="BQ88" s="173">
        <f t="shared" si="124"/>
        <v>-0.64839999999999987</v>
      </c>
      <c r="BR88" s="173">
        <f t="shared" si="124"/>
        <v>-3.0346999999999995</v>
      </c>
      <c r="BS88" s="173">
        <f t="shared" si="124"/>
        <v>-3.5320999999999994</v>
      </c>
      <c r="BT88" s="173">
        <f t="shared" si="124"/>
        <v>-5.5229999999999997</v>
      </c>
      <c r="BU88" s="173">
        <f t="shared" si="124"/>
        <v>3.0720999999999998</v>
      </c>
      <c r="BV88" s="173">
        <f t="shared" si="124"/>
        <v>1.0770999999999999</v>
      </c>
      <c r="BW88" s="173">
        <f t="shared" si="124"/>
        <v>0.3553</v>
      </c>
      <c r="BX88" s="173">
        <f t="shared" si="124"/>
        <v>-10.8775</v>
      </c>
      <c r="BY88" s="173">
        <f t="shared" si="125"/>
        <v>-0.40039999999999992</v>
      </c>
      <c r="BZ88" s="173">
        <f t="shared" si="125"/>
        <v>-3.0346999999999995</v>
      </c>
      <c r="CA88" s="173">
        <f t="shared" si="125"/>
        <v>-3.5320999999999994</v>
      </c>
      <c r="CB88" s="173">
        <f t="shared" si="125"/>
        <v>-5.2750000000000004</v>
      </c>
      <c r="CC88" s="173">
        <f t="shared" si="125"/>
        <v>3.3201000000000001</v>
      </c>
      <c r="CD88" s="173">
        <f t="shared" si="125"/>
        <v>1.0770999999999999</v>
      </c>
      <c r="CE88" s="173">
        <f t="shared" si="125"/>
        <v>0.3553</v>
      </c>
      <c r="CF88" s="173">
        <f t="shared" si="125"/>
        <v>-11.125500000000001</v>
      </c>
      <c r="CG88" s="173">
        <f t="shared" si="125"/>
        <v>-0.64839999999999987</v>
      </c>
      <c r="CH88" s="173">
        <f t="shared" si="125"/>
        <v>-3.0346999999999995</v>
      </c>
      <c r="CI88" s="173">
        <f t="shared" si="125"/>
        <v>-3.5320999999999994</v>
      </c>
      <c r="CJ88" s="173">
        <f t="shared" si="125"/>
        <v>-5.5229999999999997</v>
      </c>
      <c r="CK88" s="173">
        <f t="shared" si="125"/>
        <v>3.0720999999999998</v>
      </c>
      <c r="CL88" s="173">
        <f t="shared" si="125"/>
        <v>1.0770999999999999</v>
      </c>
      <c r="CM88" s="181">
        <f t="shared" si="125"/>
        <v>0.3553</v>
      </c>
    </row>
    <row r="89" spans="1:91" x14ac:dyDescent="0.2">
      <c r="A89" s="13">
        <f t="shared" si="118"/>
        <v>82</v>
      </c>
      <c r="B89" s="182" t="s">
        <v>147</v>
      </c>
      <c r="C89" s="168" t="s">
        <v>122</v>
      </c>
      <c r="D89" s="168"/>
      <c r="E89" s="168" t="s">
        <v>29</v>
      </c>
      <c r="F89" s="170" t="s">
        <v>30</v>
      </c>
      <c r="G89" s="171">
        <f t="shared" ref="G89:L98" si="128">IF($E89=$E$6,G$6,G$7)</f>
        <v>31.97</v>
      </c>
      <c r="H89" s="171">
        <f t="shared" si="128"/>
        <v>233.17</v>
      </c>
      <c r="I89" s="171">
        <f t="shared" si="128"/>
        <v>503.56</v>
      </c>
      <c r="J89" s="171">
        <f t="shared" si="128"/>
        <v>22.68</v>
      </c>
      <c r="K89" s="171">
        <f t="shared" si="128"/>
        <v>164.71</v>
      </c>
      <c r="L89" s="171">
        <f t="shared" si="128"/>
        <v>355.57</v>
      </c>
      <c r="M89" s="171">
        <f t="shared" si="94"/>
        <v>1.79</v>
      </c>
      <c r="N89" s="171">
        <f t="shared" si="111"/>
        <v>0</v>
      </c>
      <c r="O89" s="171">
        <f t="shared" si="112"/>
        <v>0</v>
      </c>
      <c r="P89" s="171">
        <f t="shared" si="113"/>
        <v>0</v>
      </c>
      <c r="Q89" s="172">
        <f t="shared" si="115"/>
        <v>56.44</v>
      </c>
      <c r="R89" s="172">
        <f t="shared" si="116"/>
        <v>399.67</v>
      </c>
      <c r="S89" s="172">
        <f t="shared" si="117"/>
        <v>860.92</v>
      </c>
      <c r="T89" s="173">
        <f t="shared" si="95"/>
        <v>0</v>
      </c>
      <c r="U89" s="173">
        <f t="shared" si="96"/>
        <v>5.8571</v>
      </c>
      <c r="V89" s="173">
        <f t="shared" si="97"/>
        <v>5.3608000000000002</v>
      </c>
      <c r="W89" s="173">
        <f t="shared" si="98"/>
        <v>5.3834</v>
      </c>
      <c r="X89" s="173">
        <f t="shared" si="99"/>
        <v>4.0225</v>
      </c>
      <c r="Y89" s="173">
        <f t="shared" si="100"/>
        <v>2.0375999999999999</v>
      </c>
      <c r="Z89" s="173">
        <f t="shared" si="101"/>
        <v>1</v>
      </c>
      <c r="AA89" s="173">
        <f t="shared" si="102"/>
        <v>0.2782</v>
      </c>
      <c r="AB89" s="174">
        <f t="shared" si="106"/>
        <v>3.39E-2</v>
      </c>
      <c r="AC89" s="174">
        <f t="shared" si="107"/>
        <v>1.7100000000000001E-2</v>
      </c>
      <c r="AD89" s="172">
        <f t="shared" si="103"/>
        <v>-26.13</v>
      </c>
      <c r="AE89" s="173">
        <f t="shared" si="126"/>
        <v>-11.5</v>
      </c>
      <c r="AF89" s="173">
        <f t="shared" si="126"/>
        <v>-6.88</v>
      </c>
      <c r="AG89" s="173">
        <f t="shared" si="126"/>
        <v>-8.77</v>
      </c>
      <c r="AH89" s="173">
        <f t="shared" si="126"/>
        <v>-9.2899999999999991</v>
      </c>
      <c r="AI89" s="173">
        <f t="shared" si="126"/>
        <v>-9.92</v>
      </c>
      <c r="AJ89" s="173">
        <f t="shared" si="126"/>
        <v>0.66</v>
      </c>
      <c r="AK89" s="173">
        <f t="shared" si="126"/>
        <v>0</v>
      </c>
      <c r="AL89" s="173">
        <f t="shared" si="108"/>
        <v>0.222</v>
      </c>
      <c r="AM89" s="173">
        <f t="shared" si="108"/>
        <v>0</v>
      </c>
      <c r="AN89" s="173">
        <f t="shared" si="108"/>
        <v>0.47</v>
      </c>
      <c r="AO89" s="173">
        <f t="shared" si="108"/>
        <v>0</v>
      </c>
      <c r="AP89" s="173">
        <f t="shared" si="114"/>
        <v>0</v>
      </c>
      <c r="AQ89" s="173">
        <f t="shared" si="127"/>
        <v>0</v>
      </c>
      <c r="AR89" s="173">
        <f t="shared" si="127"/>
        <v>0</v>
      </c>
      <c r="AS89" s="173">
        <f t="shared" si="127"/>
        <v>0</v>
      </c>
      <c r="AT89" s="183">
        <f t="shared" si="127"/>
        <v>0</v>
      </c>
      <c r="AU89" s="173">
        <f t="shared" si="109"/>
        <v>0</v>
      </c>
      <c r="AV89" s="183">
        <f t="shared" si="104"/>
        <v>0</v>
      </c>
      <c r="AW89" s="176">
        <f t="shared" si="110"/>
        <v>0</v>
      </c>
      <c r="AX89" s="176">
        <f t="shared" si="105"/>
        <v>0</v>
      </c>
      <c r="AY89" s="175">
        <f t="shared" si="120"/>
        <v>0.1186</v>
      </c>
      <c r="AZ89" s="176">
        <f t="shared" si="119"/>
        <v>0.06</v>
      </c>
      <c r="BA89" s="177">
        <v>1.0346390000000001</v>
      </c>
      <c r="BB89" s="178"/>
      <c r="BC89" s="179">
        <v>38.901600000000002</v>
      </c>
      <c r="BD89" s="179"/>
      <c r="BE89" s="180">
        <f t="shared" ref="BE89:BN98" si="129">IF($E89=$E$6,BE$6,BE$7)</f>
        <v>30.31</v>
      </c>
      <c r="BF89" s="180">
        <f t="shared" si="129"/>
        <v>373.54</v>
      </c>
      <c r="BG89" s="180">
        <f t="shared" si="129"/>
        <v>834.79</v>
      </c>
      <c r="BH89" s="173">
        <f t="shared" si="129"/>
        <v>-10.8775</v>
      </c>
      <c r="BI89" s="173">
        <f t="shared" si="129"/>
        <v>-0.40039999999999992</v>
      </c>
      <c r="BJ89" s="173">
        <f t="shared" si="129"/>
        <v>-2.7866999999999997</v>
      </c>
      <c r="BK89" s="173">
        <f t="shared" si="129"/>
        <v>-3.2840999999999996</v>
      </c>
      <c r="BL89" s="173">
        <f t="shared" si="129"/>
        <v>-5.2750000000000004</v>
      </c>
      <c r="BM89" s="173">
        <f t="shared" si="129"/>
        <v>3.3201000000000001</v>
      </c>
      <c r="BN89" s="173">
        <f t="shared" si="129"/>
        <v>1.0770999999999999</v>
      </c>
      <c r="BO89" s="173">
        <f t="shared" ref="BO89:BX98" si="130">IF($E89=$E$6,BO$6,BO$7)</f>
        <v>0.3553</v>
      </c>
      <c r="BP89" s="173">
        <f t="shared" si="130"/>
        <v>-11.125500000000001</v>
      </c>
      <c r="BQ89" s="173">
        <f t="shared" si="130"/>
        <v>-0.64839999999999987</v>
      </c>
      <c r="BR89" s="173">
        <f t="shared" si="130"/>
        <v>-3.0346999999999995</v>
      </c>
      <c r="BS89" s="173">
        <f t="shared" si="130"/>
        <v>-3.5320999999999994</v>
      </c>
      <c r="BT89" s="173">
        <f t="shared" si="130"/>
        <v>-5.5229999999999997</v>
      </c>
      <c r="BU89" s="173">
        <f t="shared" si="130"/>
        <v>3.0720999999999998</v>
      </c>
      <c r="BV89" s="173">
        <f t="shared" si="130"/>
        <v>1.0770999999999999</v>
      </c>
      <c r="BW89" s="173">
        <f t="shared" si="130"/>
        <v>0.3553</v>
      </c>
      <c r="BX89" s="173">
        <f t="shared" si="130"/>
        <v>-10.8775</v>
      </c>
      <c r="BY89" s="173">
        <f t="shared" ref="BY89:CM98" si="131">IF($E89=$E$6,BY$6,BY$7)</f>
        <v>-0.40039999999999992</v>
      </c>
      <c r="BZ89" s="173">
        <f t="shared" si="131"/>
        <v>-3.0346999999999995</v>
      </c>
      <c r="CA89" s="173">
        <f t="shared" si="131"/>
        <v>-3.5320999999999994</v>
      </c>
      <c r="CB89" s="173">
        <f t="shared" si="131"/>
        <v>-5.2750000000000004</v>
      </c>
      <c r="CC89" s="173">
        <f t="shared" si="131"/>
        <v>3.3201000000000001</v>
      </c>
      <c r="CD89" s="173">
        <f t="shared" si="131"/>
        <v>1.0770999999999999</v>
      </c>
      <c r="CE89" s="173">
        <f t="shared" si="131"/>
        <v>0.3553</v>
      </c>
      <c r="CF89" s="173">
        <f t="shared" si="131"/>
        <v>-11.125500000000001</v>
      </c>
      <c r="CG89" s="173">
        <f t="shared" si="131"/>
        <v>-0.64839999999999987</v>
      </c>
      <c r="CH89" s="173">
        <f t="shared" si="131"/>
        <v>-3.0346999999999995</v>
      </c>
      <c r="CI89" s="173">
        <f t="shared" si="131"/>
        <v>-3.5320999999999994</v>
      </c>
      <c r="CJ89" s="173">
        <f t="shared" si="131"/>
        <v>-5.5229999999999997</v>
      </c>
      <c r="CK89" s="173">
        <f t="shared" si="131"/>
        <v>3.0720999999999998</v>
      </c>
      <c r="CL89" s="173">
        <f t="shared" si="131"/>
        <v>1.0770999999999999</v>
      </c>
      <c r="CM89" s="181">
        <f t="shared" si="131"/>
        <v>0.3553</v>
      </c>
    </row>
    <row r="90" spans="1:91" ht="16.5" x14ac:dyDescent="0.2">
      <c r="A90" s="13">
        <f t="shared" si="118"/>
        <v>83</v>
      </c>
      <c r="B90" s="182" t="s">
        <v>148</v>
      </c>
      <c r="C90" s="168" t="s">
        <v>64</v>
      </c>
      <c r="D90" s="168"/>
      <c r="E90" s="168" t="s">
        <v>29</v>
      </c>
      <c r="F90" s="170" t="s">
        <v>30</v>
      </c>
      <c r="G90" s="171">
        <f t="shared" si="128"/>
        <v>31.97</v>
      </c>
      <c r="H90" s="171">
        <f t="shared" si="128"/>
        <v>233.17</v>
      </c>
      <c r="I90" s="171">
        <f t="shared" si="128"/>
        <v>503.56</v>
      </c>
      <c r="J90" s="171">
        <f t="shared" si="128"/>
        <v>22.68</v>
      </c>
      <c r="K90" s="171">
        <f t="shared" si="128"/>
        <v>164.71</v>
      </c>
      <c r="L90" s="171">
        <f t="shared" si="128"/>
        <v>355.57</v>
      </c>
      <c r="M90" s="171">
        <f t="shared" si="94"/>
        <v>1.79</v>
      </c>
      <c r="N90" s="171">
        <f t="shared" si="111"/>
        <v>0</v>
      </c>
      <c r="O90" s="171">
        <f t="shared" si="112"/>
        <v>0</v>
      </c>
      <c r="P90" s="171">
        <f t="shared" si="113"/>
        <v>0</v>
      </c>
      <c r="Q90" s="172">
        <f t="shared" si="115"/>
        <v>56.44</v>
      </c>
      <c r="R90" s="172">
        <f t="shared" si="116"/>
        <v>399.67</v>
      </c>
      <c r="S90" s="172">
        <f t="shared" si="117"/>
        <v>860.92</v>
      </c>
      <c r="T90" s="173">
        <f t="shared" si="95"/>
        <v>0</v>
      </c>
      <c r="U90" s="173">
        <f t="shared" si="96"/>
        <v>5.8571</v>
      </c>
      <c r="V90" s="173">
        <f t="shared" si="97"/>
        <v>5.3608000000000002</v>
      </c>
      <c r="W90" s="173">
        <f t="shared" si="98"/>
        <v>5.3834</v>
      </c>
      <c r="X90" s="173">
        <f t="shared" si="99"/>
        <v>4.0225</v>
      </c>
      <c r="Y90" s="173">
        <f t="shared" si="100"/>
        <v>2.0375999999999999</v>
      </c>
      <c r="Z90" s="173">
        <f t="shared" si="101"/>
        <v>1</v>
      </c>
      <c r="AA90" s="173">
        <f t="shared" si="102"/>
        <v>0.2782</v>
      </c>
      <c r="AB90" s="174">
        <f t="shared" si="106"/>
        <v>3.39E-2</v>
      </c>
      <c r="AC90" s="174">
        <f t="shared" si="107"/>
        <v>1.7100000000000001E-2</v>
      </c>
      <c r="AD90" s="172">
        <f t="shared" si="103"/>
        <v>-26.13</v>
      </c>
      <c r="AE90" s="173">
        <f t="shared" si="126"/>
        <v>-11.5</v>
      </c>
      <c r="AF90" s="173">
        <f t="shared" si="126"/>
        <v>-6.88</v>
      </c>
      <c r="AG90" s="173">
        <f t="shared" si="126"/>
        <v>-8.77</v>
      </c>
      <c r="AH90" s="173">
        <f t="shared" si="126"/>
        <v>-9.2899999999999991</v>
      </c>
      <c r="AI90" s="173">
        <f t="shared" si="126"/>
        <v>-9.92</v>
      </c>
      <c r="AJ90" s="173">
        <f t="shared" si="126"/>
        <v>0.66</v>
      </c>
      <c r="AK90" s="173">
        <f t="shared" si="126"/>
        <v>0</v>
      </c>
      <c r="AL90" s="173">
        <f t="shared" si="108"/>
        <v>0.222</v>
      </c>
      <c r="AM90" s="173">
        <f t="shared" si="108"/>
        <v>0</v>
      </c>
      <c r="AN90" s="173">
        <f t="shared" si="108"/>
        <v>0.47</v>
      </c>
      <c r="AO90" s="173">
        <f t="shared" si="108"/>
        <v>0</v>
      </c>
      <c r="AP90" s="173">
        <f t="shared" si="114"/>
        <v>0</v>
      </c>
      <c r="AQ90" s="173">
        <f t="shared" si="127"/>
        <v>0</v>
      </c>
      <c r="AR90" s="173">
        <f t="shared" si="127"/>
        <v>0</v>
      </c>
      <c r="AS90" s="173">
        <f t="shared" si="127"/>
        <v>0</v>
      </c>
      <c r="AT90" s="183">
        <f t="shared" si="127"/>
        <v>0</v>
      </c>
      <c r="AU90" s="173">
        <f t="shared" si="109"/>
        <v>0</v>
      </c>
      <c r="AV90" s="183">
        <f t="shared" si="104"/>
        <v>0</v>
      </c>
      <c r="AW90" s="176">
        <f t="shared" si="110"/>
        <v>0</v>
      </c>
      <c r="AX90" s="176">
        <f t="shared" si="105"/>
        <v>0</v>
      </c>
      <c r="AY90" s="175">
        <f t="shared" si="120"/>
        <v>0.1186</v>
      </c>
      <c r="AZ90" s="176">
        <f t="shared" si="119"/>
        <v>0.06</v>
      </c>
      <c r="BA90" s="177">
        <v>1.0339179999999999</v>
      </c>
      <c r="BB90" s="178">
        <v>38.909999999999997</v>
      </c>
      <c r="BC90" s="179">
        <f>$BB$28</f>
        <v>38.909999999999997</v>
      </c>
      <c r="BD90" s="179"/>
      <c r="BE90" s="180">
        <f t="shared" si="129"/>
        <v>30.31</v>
      </c>
      <c r="BF90" s="180">
        <f t="shared" si="129"/>
        <v>373.54</v>
      </c>
      <c r="BG90" s="180">
        <f t="shared" si="129"/>
        <v>834.79</v>
      </c>
      <c r="BH90" s="173">
        <f t="shared" si="129"/>
        <v>-10.8775</v>
      </c>
      <c r="BI90" s="173">
        <f t="shared" si="129"/>
        <v>-0.40039999999999992</v>
      </c>
      <c r="BJ90" s="173">
        <f t="shared" si="129"/>
        <v>-2.7866999999999997</v>
      </c>
      <c r="BK90" s="173">
        <f t="shared" si="129"/>
        <v>-3.2840999999999996</v>
      </c>
      <c r="BL90" s="173">
        <f t="shared" si="129"/>
        <v>-5.2750000000000004</v>
      </c>
      <c r="BM90" s="173">
        <f t="shared" si="129"/>
        <v>3.3201000000000001</v>
      </c>
      <c r="BN90" s="173">
        <f t="shared" si="129"/>
        <v>1.0770999999999999</v>
      </c>
      <c r="BO90" s="173">
        <f t="shared" si="130"/>
        <v>0.3553</v>
      </c>
      <c r="BP90" s="173">
        <f t="shared" si="130"/>
        <v>-11.125500000000001</v>
      </c>
      <c r="BQ90" s="173">
        <f t="shared" si="130"/>
        <v>-0.64839999999999987</v>
      </c>
      <c r="BR90" s="173">
        <f t="shared" si="130"/>
        <v>-3.0346999999999995</v>
      </c>
      <c r="BS90" s="173">
        <f t="shared" si="130"/>
        <v>-3.5320999999999994</v>
      </c>
      <c r="BT90" s="173">
        <f t="shared" si="130"/>
        <v>-5.5229999999999997</v>
      </c>
      <c r="BU90" s="173">
        <f t="shared" si="130"/>
        <v>3.0720999999999998</v>
      </c>
      <c r="BV90" s="173">
        <f t="shared" si="130"/>
        <v>1.0770999999999999</v>
      </c>
      <c r="BW90" s="173">
        <f t="shared" si="130"/>
        <v>0.3553</v>
      </c>
      <c r="BX90" s="173">
        <f t="shared" si="130"/>
        <v>-10.8775</v>
      </c>
      <c r="BY90" s="173">
        <f t="shared" si="131"/>
        <v>-0.40039999999999992</v>
      </c>
      <c r="BZ90" s="173">
        <f t="shared" si="131"/>
        <v>-3.0346999999999995</v>
      </c>
      <c r="CA90" s="173">
        <f t="shared" si="131"/>
        <v>-3.5320999999999994</v>
      </c>
      <c r="CB90" s="173">
        <f t="shared" si="131"/>
        <v>-5.2750000000000004</v>
      </c>
      <c r="CC90" s="173">
        <f t="shared" si="131"/>
        <v>3.3201000000000001</v>
      </c>
      <c r="CD90" s="173">
        <f t="shared" si="131"/>
        <v>1.0770999999999999</v>
      </c>
      <c r="CE90" s="173">
        <f t="shared" si="131"/>
        <v>0.3553</v>
      </c>
      <c r="CF90" s="173">
        <f t="shared" si="131"/>
        <v>-11.125500000000001</v>
      </c>
      <c r="CG90" s="173">
        <f t="shared" si="131"/>
        <v>-0.64839999999999987</v>
      </c>
      <c r="CH90" s="173">
        <f t="shared" si="131"/>
        <v>-3.0346999999999995</v>
      </c>
      <c r="CI90" s="173">
        <f t="shared" si="131"/>
        <v>-3.5320999999999994</v>
      </c>
      <c r="CJ90" s="173">
        <f t="shared" si="131"/>
        <v>-5.5229999999999997</v>
      </c>
      <c r="CK90" s="173">
        <f t="shared" si="131"/>
        <v>3.0720999999999998</v>
      </c>
      <c r="CL90" s="173">
        <f t="shared" si="131"/>
        <v>1.0770999999999999</v>
      </c>
      <c r="CM90" s="181">
        <f t="shared" si="131"/>
        <v>0.3553</v>
      </c>
    </row>
    <row r="91" spans="1:91" x14ac:dyDescent="0.2">
      <c r="A91" s="13">
        <f t="shared" si="118"/>
        <v>84</v>
      </c>
      <c r="B91" s="185" t="s">
        <v>149</v>
      </c>
      <c r="C91" s="155" t="s">
        <v>64</v>
      </c>
      <c r="D91" s="155"/>
      <c r="E91" s="155" t="s">
        <v>29</v>
      </c>
      <c r="F91" s="156" t="s">
        <v>30</v>
      </c>
      <c r="G91" s="171">
        <f t="shared" si="128"/>
        <v>31.97</v>
      </c>
      <c r="H91" s="171">
        <f t="shared" si="128"/>
        <v>233.17</v>
      </c>
      <c r="I91" s="171">
        <f t="shared" si="128"/>
        <v>503.56</v>
      </c>
      <c r="J91" s="171">
        <f t="shared" si="128"/>
        <v>22.68</v>
      </c>
      <c r="K91" s="171">
        <f t="shared" si="128"/>
        <v>164.71</v>
      </c>
      <c r="L91" s="171">
        <f t="shared" si="128"/>
        <v>355.57</v>
      </c>
      <c r="M91" s="157">
        <f t="shared" si="94"/>
        <v>1.79</v>
      </c>
      <c r="N91" s="171">
        <f t="shared" si="111"/>
        <v>0</v>
      </c>
      <c r="O91" s="171">
        <f t="shared" si="112"/>
        <v>0</v>
      </c>
      <c r="P91" s="171">
        <f t="shared" si="113"/>
        <v>0</v>
      </c>
      <c r="Q91" s="172">
        <f t="shared" si="115"/>
        <v>56.44</v>
      </c>
      <c r="R91" s="172">
        <f t="shared" si="116"/>
        <v>399.67</v>
      </c>
      <c r="S91" s="172">
        <f t="shared" si="117"/>
        <v>860.92</v>
      </c>
      <c r="T91" s="158">
        <f t="shared" si="95"/>
        <v>0</v>
      </c>
      <c r="U91" s="158">
        <f t="shared" si="96"/>
        <v>5.8571</v>
      </c>
      <c r="V91" s="158">
        <f t="shared" si="97"/>
        <v>5.3608000000000002</v>
      </c>
      <c r="W91" s="158">
        <f t="shared" si="98"/>
        <v>5.3834</v>
      </c>
      <c r="X91" s="158">
        <f t="shared" si="99"/>
        <v>4.0225</v>
      </c>
      <c r="Y91" s="158">
        <f t="shared" si="100"/>
        <v>2.0375999999999999</v>
      </c>
      <c r="Z91" s="158">
        <f t="shared" si="101"/>
        <v>1</v>
      </c>
      <c r="AA91" s="158">
        <f t="shared" si="102"/>
        <v>0.2782</v>
      </c>
      <c r="AB91" s="159">
        <f t="shared" si="106"/>
        <v>3.39E-2</v>
      </c>
      <c r="AC91" s="159">
        <f t="shared" si="107"/>
        <v>1.7100000000000001E-2</v>
      </c>
      <c r="AD91" s="157">
        <f t="shared" si="103"/>
        <v>-26.13</v>
      </c>
      <c r="AE91" s="158">
        <f t="shared" si="126"/>
        <v>-11.5</v>
      </c>
      <c r="AF91" s="158">
        <f t="shared" si="126"/>
        <v>-6.88</v>
      </c>
      <c r="AG91" s="158">
        <f t="shared" si="126"/>
        <v>-8.77</v>
      </c>
      <c r="AH91" s="158">
        <f t="shared" si="126"/>
        <v>-9.2899999999999991</v>
      </c>
      <c r="AI91" s="158">
        <f t="shared" si="126"/>
        <v>-9.92</v>
      </c>
      <c r="AJ91" s="158">
        <f t="shared" si="126"/>
        <v>0.66</v>
      </c>
      <c r="AK91" s="158">
        <f t="shared" si="126"/>
        <v>0</v>
      </c>
      <c r="AL91" s="173">
        <f t="shared" si="108"/>
        <v>0.222</v>
      </c>
      <c r="AM91" s="173">
        <f t="shared" si="108"/>
        <v>0</v>
      </c>
      <c r="AN91" s="173">
        <f t="shared" si="108"/>
        <v>0.47</v>
      </c>
      <c r="AO91" s="173">
        <f t="shared" si="108"/>
        <v>0</v>
      </c>
      <c r="AP91" s="158">
        <f t="shared" si="114"/>
        <v>0</v>
      </c>
      <c r="AQ91" s="158">
        <f t="shared" si="127"/>
        <v>0</v>
      </c>
      <c r="AR91" s="158">
        <f t="shared" si="127"/>
        <v>0</v>
      </c>
      <c r="AS91" s="158">
        <f t="shared" si="127"/>
        <v>0</v>
      </c>
      <c r="AT91" s="186">
        <f t="shared" si="127"/>
        <v>0</v>
      </c>
      <c r="AU91" s="187">
        <f t="shared" si="109"/>
        <v>0</v>
      </c>
      <c r="AV91" s="188">
        <f t="shared" si="104"/>
        <v>0</v>
      </c>
      <c r="AW91" s="189">
        <f t="shared" si="110"/>
        <v>0</v>
      </c>
      <c r="AX91" s="189">
        <f t="shared" si="105"/>
        <v>0</v>
      </c>
      <c r="AY91" s="190">
        <f t="shared" si="120"/>
        <v>0.1186</v>
      </c>
      <c r="AZ91" s="189">
        <f t="shared" si="119"/>
        <v>0.06</v>
      </c>
      <c r="BA91" s="191">
        <v>1.034519</v>
      </c>
      <c r="BB91" s="192">
        <v>38.909999999999997</v>
      </c>
      <c r="BC91" s="193">
        <f>$BB$28</f>
        <v>38.909999999999997</v>
      </c>
      <c r="BD91" s="193"/>
      <c r="BE91" s="189">
        <f t="shared" si="129"/>
        <v>30.31</v>
      </c>
      <c r="BF91" s="180">
        <f t="shared" si="129"/>
        <v>373.54</v>
      </c>
      <c r="BG91" s="189">
        <f t="shared" si="129"/>
        <v>834.79</v>
      </c>
      <c r="BH91" s="187">
        <f t="shared" si="129"/>
        <v>-10.8775</v>
      </c>
      <c r="BI91" s="187">
        <f t="shared" si="129"/>
        <v>-0.40039999999999992</v>
      </c>
      <c r="BJ91" s="187">
        <f t="shared" si="129"/>
        <v>-2.7866999999999997</v>
      </c>
      <c r="BK91" s="187">
        <f t="shared" si="129"/>
        <v>-3.2840999999999996</v>
      </c>
      <c r="BL91" s="187">
        <f t="shared" si="129"/>
        <v>-5.2750000000000004</v>
      </c>
      <c r="BM91" s="187">
        <f t="shared" si="129"/>
        <v>3.3201000000000001</v>
      </c>
      <c r="BN91" s="187">
        <f t="shared" si="129"/>
        <v>1.0770999999999999</v>
      </c>
      <c r="BO91" s="187">
        <f t="shared" si="130"/>
        <v>0.3553</v>
      </c>
      <c r="BP91" s="173">
        <f t="shared" si="130"/>
        <v>-11.125500000000001</v>
      </c>
      <c r="BQ91" s="173">
        <f t="shared" si="130"/>
        <v>-0.64839999999999987</v>
      </c>
      <c r="BR91" s="173">
        <f t="shared" si="130"/>
        <v>-3.0346999999999995</v>
      </c>
      <c r="BS91" s="173">
        <f t="shared" si="130"/>
        <v>-3.5320999999999994</v>
      </c>
      <c r="BT91" s="173">
        <f t="shared" si="130"/>
        <v>-5.5229999999999997</v>
      </c>
      <c r="BU91" s="173">
        <f t="shared" si="130"/>
        <v>3.0720999999999998</v>
      </c>
      <c r="BV91" s="173">
        <f t="shared" si="130"/>
        <v>1.0770999999999999</v>
      </c>
      <c r="BW91" s="173">
        <f t="shared" si="130"/>
        <v>0.3553</v>
      </c>
      <c r="BX91" s="173">
        <f t="shared" si="130"/>
        <v>-10.8775</v>
      </c>
      <c r="BY91" s="173">
        <f t="shared" si="131"/>
        <v>-0.40039999999999992</v>
      </c>
      <c r="BZ91" s="173">
        <f t="shared" si="131"/>
        <v>-3.0346999999999995</v>
      </c>
      <c r="CA91" s="173">
        <f t="shared" si="131"/>
        <v>-3.5320999999999994</v>
      </c>
      <c r="CB91" s="173">
        <f t="shared" si="131"/>
        <v>-5.2750000000000004</v>
      </c>
      <c r="CC91" s="173">
        <f t="shared" si="131"/>
        <v>3.3201000000000001</v>
      </c>
      <c r="CD91" s="173">
        <f t="shared" si="131"/>
        <v>1.0770999999999999</v>
      </c>
      <c r="CE91" s="173">
        <f t="shared" si="131"/>
        <v>0.3553</v>
      </c>
      <c r="CF91" s="158">
        <f t="shared" si="131"/>
        <v>-11.125500000000001</v>
      </c>
      <c r="CG91" s="158">
        <f t="shared" si="131"/>
        <v>-0.64839999999999987</v>
      </c>
      <c r="CH91" s="158">
        <f t="shared" si="131"/>
        <v>-3.0346999999999995</v>
      </c>
      <c r="CI91" s="158">
        <f t="shared" si="131"/>
        <v>-3.5320999999999994</v>
      </c>
      <c r="CJ91" s="158">
        <f t="shared" si="131"/>
        <v>-5.5229999999999997</v>
      </c>
      <c r="CK91" s="158">
        <f t="shared" si="131"/>
        <v>3.0720999999999998</v>
      </c>
      <c r="CL91" s="158">
        <f t="shared" si="131"/>
        <v>1.0770999999999999</v>
      </c>
      <c r="CM91" s="194">
        <f t="shared" si="131"/>
        <v>0.3553</v>
      </c>
    </row>
    <row r="92" spans="1:91" ht="16.5" x14ac:dyDescent="0.2">
      <c r="A92" s="13">
        <f t="shared" si="118"/>
        <v>85</v>
      </c>
      <c r="B92" s="182" t="s">
        <v>150</v>
      </c>
      <c r="C92" s="168" t="s">
        <v>120</v>
      </c>
      <c r="D92" s="168"/>
      <c r="E92" s="168" t="s">
        <v>29</v>
      </c>
      <c r="F92" s="170" t="s">
        <v>30</v>
      </c>
      <c r="G92" s="171">
        <f t="shared" si="128"/>
        <v>31.97</v>
      </c>
      <c r="H92" s="171">
        <f t="shared" si="128"/>
        <v>233.17</v>
      </c>
      <c r="I92" s="171">
        <f t="shared" si="128"/>
        <v>503.56</v>
      </c>
      <c r="J92" s="171">
        <f t="shared" si="128"/>
        <v>22.68</v>
      </c>
      <c r="K92" s="171">
        <f t="shared" si="128"/>
        <v>164.71</v>
      </c>
      <c r="L92" s="171">
        <f t="shared" si="128"/>
        <v>355.57</v>
      </c>
      <c r="M92" s="171">
        <f t="shared" si="94"/>
        <v>1.79</v>
      </c>
      <c r="N92" s="171">
        <f t="shared" si="111"/>
        <v>0</v>
      </c>
      <c r="O92" s="171">
        <f t="shared" si="112"/>
        <v>0</v>
      </c>
      <c r="P92" s="171">
        <f t="shared" si="113"/>
        <v>0</v>
      </c>
      <c r="Q92" s="172">
        <f t="shared" si="115"/>
        <v>56.44</v>
      </c>
      <c r="R92" s="172">
        <f t="shared" si="116"/>
        <v>399.67</v>
      </c>
      <c r="S92" s="172">
        <f t="shared" si="117"/>
        <v>860.92</v>
      </c>
      <c r="T92" s="173">
        <f t="shared" si="95"/>
        <v>0</v>
      </c>
      <c r="U92" s="173">
        <f t="shared" si="96"/>
        <v>5.8571</v>
      </c>
      <c r="V92" s="173">
        <f t="shared" si="97"/>
        <v>5.3608000000000002</v>
      </c>
      <c r="W92" s="173">
        <f t="shared" si="98"/>
        <v>5.3834</v>
      </c>
      <c r="X92" s="173">
        <f t="shared" si="99"/>
        <v>4.0225</v>
      </c>
      <c r="Y92" s="173">
        <f t="shared" si="100"/>
        <v>2.0375999999999999</v>
      </c>
      <c r="Z92" s="173">
        <f t="shared" si="101"/>
        <v>1</v>
      </c>
      <c r="AA92" s="173">
        <f t="shared" si="102"/>
        <v>0.2782</v>
      </c>
      <c r="AB92" s="174">
        <f t="shared" si="106"/>
        <v>3.39E-2</v>
      </c>
      <c r="AC92" s="174">
        <f t="shared" si="107"/>
        <v>1.7100000000000001E-2</v>
      </c>
      <c r="AD92" s="172">
        <f t="shared" si="103"/>
        <v>-26.13</v>
      </c>
      <c r="AE92" s="173">
        <f t="shared" si="126"/>
        <v>-11.5</v>
      </c>
      <c r="AF92" s="173">
        <f t="shared" si="126"/>
        <v>-6.88</v>
      </c>
      <c r="AG92" s="173">
        <f t="shared" si="126"/>
        <v>-8.77</v>
      </c>
      <c r="AH92" s="173">
        <f t="shared" si="126"/>
        <v>-9.2899999999999991</v>
      </c>
      <c r="AI92" s="173">
        <f t="shared" si="126"/>
        <v>-9.92</v>
      </c>
      <c r="AJ92" s="173">
        <f t="shared" si="126"/>
        <v>0.66</v>
      </c>
      <c r="AK92" s="173">
        <f t="shared" si="126"/>
        <v>0</v>
      </c>
      <c r="AL92" s="173">
        <f t="shared" si="108"/>
        <v>0.222</v>
      </c>
      <c r="AM92" s="173">
        <f t="shared" si="108"/>
        <v>0</v>
      </c>
      <c r="AN92" s="173">
        <f t="shared" si="108"/>
        <v>0.47</v>
      </c>
      <c r="AO92" s="173">
        <f t="shared" si="108"/>
        <v>0</v>
      </c>
      <c r="AP92" s="173">
        <f t="shared" si="114"/>
        <v>0</v>
      </c>
      <c r="AQ92" s="173">
        <f t="shared" si="127"/>
        <v>0</v>
      </c>
      <c r="AR92" s="173">
        <f t="shared" si="127"/>
        <v>0</v>
      </c>
      <c r="AS92" s="173">
        <f t="shared" si="127"/>
        <v>0</v>
      </c>
      <c r="AT92" s="183">
        <f t="shared" si="127"/>
        <v>0</v>
      </c>
      <c r="AU92" s="173">
        <f t="shared" si="109"/>
        <v>0</v>
      </c>
      <c r="AV92" s="183">
        <f t="shared" si="104"/>
        <v>0</v>
      </c>
      <c r="AW92" s="176">
        <f t="shared" si="110"/>
        <v>0</v>
      </c>
      <c r="AX92" s="176">
        <f t="shared" si="105"/>
        <v>0</v>
      </c>
      <c r="AY92" s="175">
        <f t="shared" si="120"/>
        <v>0.1186</v>
      </c>
      <c r="AZ92" s="176">
        <f t="shared" si="119"/>
        <v>0.06</v>
      </c>
      <c r="BA92" s="177">
        <v>1.0410200000000001</v>
      </c>
      <c r="BB92" s="178">
        <v>38.11</v>
      </c>
      <c r="BC92" s="179">
        <f>$BB$66</f>
        <v>38.11</v>
      </c>
      <c r="BD92" s="179"/>
      <c r="BE92" s="180">
        <f t="shared" si="129"/>
        <v>30.31</v>
      </c>
      <c r="BF92" s="180">
        <f t="shared" si="129"/>
        <v>373.54</v>
      </c>
      <c r="BG92" s="180">
        <f t="shared" si="129"/>
        <v>834.79</v>
      </c>
      <c r="BH92" s="173">
        <f t="shared" si="129"/>
        <v>-10.8775</v>
      </c>
      <c r="BI92" s="173">
        <f t="shared" si="129"/>
        <v>-0.40039999999999992</v>
      </c>
      <c r="BJ92" s="173">
        <f t="shared" si="129"/>
        <v>-2.7866999999999997</v>
      </c>
      <c r="BK92" s="173">
        <f t="shared" si="129"/>
        <v>-3.2840999999999996</v>
      </c>
      <c r="BL92" s="173">
        <f t="shared" si="129"/>
        <v>-5.2750000000000004</v>
      </c>
      <c r="BM92" s="173">
        <f t="shared" si="129"/>
        <v>3.3201000000000001</v>
      </c>
      <c r="BN92" s="173">
        <f t="shared" si="129"/>
        <v>1.0770999999999999</v>
      </c>
      <c r="BO92" s="173">
        <f t="shared" si="130"/>
        <v>0.3553</v>
      </c>
      <c r="BP92" s="173">
        <f t="shared" si="130"/>
        <v>-11.125500000000001</v>
      </c>
      <c r="BQ92" s="173">
        <f t="shared" si="130"/>
        <v>-0.64839999999999987</v>
      </c>
      <c r="BR92" s="173">
        <f t="shared" si="130"/>
        <v>-3.0346999999999995</v>
      </c>
      <c r="BS92" s="173">
        <f t="shared" si="130"/>
        <v>-3.5320999999999994</v>
      </c>
      <c r="BT92" s="173">
        <f t="shared" si="130"/>
        <v>-5.5229999999999997</v>
      </c>
      <c r="BU92" s="173">
        <f t="shared" si="130"/>
        <v>3.0720999999999998</v>
      </c>
      <c r="BV92" s="173">
        <f t="shared" si="130"/>
        <v>1.0770999999999999</v>
      </c>
      <c r="BW92" s="173">
        <f t="shared" si="130"/>
        <v>0.3553</v>
      </c>
      <c r="BX92" s="173">
        <f t="shared" si="130"/>
        <v>-10.8775</v>
      </c>
      <c r="BY92" s="173">
        <f t="shared" si="131"/>
        <v>-0.40039999999999992</v>
      </c>
      <c r="BZ92" s="173">
        <f t="shared" si="131"/>
        <v>-3.0346999999999995</v>
      </c>
      <c r="CA92" s="173">
        <f t="shared" si="131"/>
        <v>-3.5320999999999994</v>
      </c>
      <c r="CB92" s="173">
        <f t="shared" si="131"/>
        <v>-5.2750000000000004</v>
      </c>
      <c r="CC92" s="173">
        <f t="shared" si="131"/>
        <v>3.3201000000000001</v>
      </c>
      <c r="CD92" s="173">
        <f t="shared" si="131"/>
        <v>1.0770999999999999</v>
      </c>
      <c r="CE92" s="173">
        <f t="shared" si="131"/>
        <v>0.3553</v>
      </c>
      <c r="CF92" s="173">
        <f t="shared" si="131"/>
        <v>-11.125500000000001</v>
      </c>
      <c r="CG92" s="173">
        <f t="shared" si="131"/>
        <v>-0.64839999999999987</v>
      </c>
      <c r="CH92" s="173">
        <f t="shared" si="131"/>
        <v>-3.0346999999999995</v>
      </c>
      <c r="CI92" s="173">
        <f t="shared" si="131"/>
        <v>-3.5320999999999994</v>
      </c>
      <c r="CJ92" s="173">
        <f t="shared" si="131"/>
        <v>-5.5229999999999997</v>
      </c>
      <c r="CK92" s="173">
        <f t="shared" si="131"/>
        <v>3.0720999999999998</v>
      </c>
      <c r="CL92" s="173">
        <f t="shared" si="131"/>
        <v>1.0770999999999999</v>
      </c>
      <c r="CM92" s="181">
        <f t="shared" si="131"/>
        <v>0.3553</v>
      </c>
    </row>
    <row r="93" spans="1:91" ht="18" x14ac:dyDescent="0.2">
      <c r="A93" s="13">
        <f t="shared" si="118"/>
        <v>86</v>
      </c>
      <c r="B93" s="182" t="s">
        <v>151</v>
      </c>
      <c r="C93" s="168" t="s">
        <v>87</v>
      </c>
      <c r="D93" s="168"/>
      <c r="E93" s="168" t="s">
        <v>29</v>
      </c>
      <c r="F93" s="170" t="s">
        <v>30</v>
      </c>
      <c r="G93" s="171">
        <f t="shared" si="128"/>
        <v>31.97</v>
      </c>
      <c r="H93" s="171">
        <f t="shared" si="128"/>
        <v>233.17</v>
      </c>
      <c r="I93" s="171">
        <f t="shared" si="128"/>
        <v>503.56</v>
      </c>
      <c r="J93" s="171">
        <f t="shared" si="128"/>
        <v>22.68</v>
      </c>
      <c r="K93" s="171">
        <f t="shared" si="128"/>
        <v>164.71</v>
      </c>
      <c r="L93" s="171">
        <f t="shared" si="128"/>
        <v>355.57</v>
      </c>
      <c r="M93" s="171">
        <f t="shared" si="94"/>
        <v>1.79</v>
      </c>
      <c r="N93" s="171">
        <f t="shared" si="111"/>
        <v>0</v>
      </c>
      <c r="O93" s="171">
        <f t="shared" si="112"/>
        <v>0</v>
      </c>
      <c r="P93" s="171">
        <f t="shared" si="113"/>
        <v>0</v>
      </c>
      <c r="Q93" s="172">
        <f t="shared" si="115"/>
        <v>56.44</v>
      </c>
      <c r="R93" s="172">
        <f t="shared" si="116"/>
        <v>399.67</v>
      </c>
      <c r="S93" s="172">
        <f t="shared" si="117"/>
        <v>860.92</v>
      </c>
      <c r="T93" s="173">
        <f t="shared" si="95"/>
        <v>0</v>
      </c>
      <c r="U93" s="173">
        <f t="shared" si="96"/>
        <v>5.8571</v>
      </c>
      <c r="V93" s="173">
        <f t="shared" si="97"/>
        <v>5.3608000000000002</v>
      </c>
      <c r="W93" s="173">
        <f t="shared" si="98"/>
        <v>5.3834</v>
      </c>
      <c r="X93" s="173">
        <f t="shared" si="99"/>
        <v>4.0225</v>
      </c>
      <c r="Y93" s="173">
        <f t="shared" si="100"/>
        <v>2.0375999999999999</v>
      </c>
      <c r="Z93" s="173">
        <f t="shared" si="101"/>
        <v>1</v>
      </c>
      <c r="AA93" s="173">
        <f t="shared" si="102"/>
        <v>0.2782</v>
      </c>
      <c r="AB93" s="174">
        <f t="shared" si="106"/>
        <v>3.39E-2</v>
      </c>
      <c r="AC93" s="174">
        <f t="shared" si="107"/>
        <v>1.7100000000000001E-2</v>
      </c>
      <c r="AD93" s="172">
        <f t="shared" si="103"/>
        <v>-26.13</v>
      </c>
      <c r="AE93" s="173">
        <f t="shared" si="126"/>
        <v>-11.5</v>
      </c>
      <c r="AF93" s="173">
        <f t="shared" si="126"/>
        <v>-6.88</v>
      </c>
      <c r="AG93" s="173">
        <f t="shared" si="126"/>
        <v>-8.77</v>
      </c>
      <c r="AH93" s="173">
        <f t="shared" si="126"/>
        <v>-9.2899999999999991</v>
      </c>
      <c r="AI93" s="173">
        <f t="shared" si="126"/>
        <v>-9.92</v>
      </c>
      <c r="AJ93" s="173">
        <f t="shared" si="126"/>
        <v>0.66</v>
      </c>
      <c r="AK93" s="173">
        <f t="shared" si="126"/>
        <v>0</v>
      </c>
      <c r="AL93" s="173">
        <f t="shared" si="108"/>
        <v>0.222</v>
      </c>
      <c r="AM93" s="173">
        <f t="shared" si="108"/>
        <v>0</v>
      </c>
      <c r="AN93" s="173">
        <f t="shared" si="108"/>
        <v>0.47</v>
      </c>
      <c r="AO93" s="173">
        <f t="shared" si="108"/>
        <v>0</v>
      </c>
      <c r="AP93" s="173">
        <f t="shared" si="114"/>
        <v>0</v>
      </c>
      <c r="AQ93" s="173">
        <f t="shared" si="127"/>
        <v>0</v>
      </c>
      <c r="AR93" s="173">
        <f t="shared" si="127"/>
        <v>0</v>
      </c>
      <c r="AS93" s="173">
        <f t="shared" si="127"/>
        <v>0</v>
      </c>
      <c r="AT93" s="183">
        <f t="shared" si="127"/>
        <v>0</v>
      </c>
      <c r="AU93" s="173">
        <f t="shared" si="109"/>
        <v>0</v>
      </c>
      <c r="AV93" s="183">
        <f t="shared" si="104"/>
        <v>0</v>
      </c>
      <c r="AW93" s="176">
        <f t="shared" si="110"/>
        <v>0</v>
      </c>
      <c r="AX93" s="176">
        <f t="shared" si="105"/>
        <v>0</v>
      </c>
      <c r="AY93" s="175">
        <f t="shared" si="120"/>
        <v>0.1186</v>
      </c>
      <c r="AZ93" s="176">
        <f t="shared" si="119"/>
        <v>0.06</v>
      </c>
      <c r="BA93" s="177">
        <v>1.0320320000000001</v>
      </c>
      <c r="BB93" s="178">
        <v>37.96</v>
      </c>
      <c r="BC93" s="179">
        <f>$BB$41</f>
        <v>37.96</v>
      </c>
      <c r="BD93" s="179"/>
      <c r="BE93" s="180">
        <f t="shared" si="129"/>
        <v>30.31</v>
      </c>
      <c r="BF93" s="180">
        <f t="shared" si="129"/>
        <v>373.54</v>
      </c>
      <c r="BG93" s="180">
        <f t="shared" si="129"/>
        <v>834.79</v>
      </c>
      <c r="BH93" s="173">
        <f t="shared" si="129"/>
        <v>-10.8775</v>
      </c>
      <c r="BI93" s="173">
        <f t="shared" si="129"/>
        <v>-0.40039999999999992</v>
      </c>
      <c r="BJ93" s="173">
        <f t="shared" si="129"/>
        <v>-2.7866999999999997</v>
      </c>
      <c r="BK93" s="173">
        <f t="shared" si="129"/>
        <v>-3.2840999999999996</v>
      </c>
      <c r="BL93" s="173">
        <f t="shared" si="129"/>
        <v>-5.2750000000000004</v>
      </c>
      <c r="BM93" s="173">
        <f t="shared" si="129"/>
        <v>3.3201000000000001</v>
      </c>
      <c r="BN93" s="173">
        <f t="shared" si="129"/>
        <v>1.0770999999999999</v>
      </c>
      <c r="BO93" s="173">
        <f t="shared" si="130"/>
        <v>0.3553</v>
      </c>
      <c r="BP93" s="173">
        <f t="shared" si="130"/>
        <v>-11.125500000000001</v>
      </c>
      <c r="BQ93" s="173">
        <f t="shared" si="130"/>
        <v>-0.64839999999999987</v>
      </c>
      <c r="BR93" s="173">
        <f t="shared" si="130"/>
        <v>-3.0346999999999995</v>
      </c>
      <c r="BS93" s="173">
        <f t="shared" si="130"/>
        <v>-3.5320999999999994</v>
      </c>
      <c r="BT93" s="173">
        <f t="shared" si="130"/>
        <v>-5.5229999999999997</v>
      </c>
      <c r="BU93" s="173">
        <f t="shared" si="130"/>
        <v>3.0720999999999998</v>
      </c>
      <c r="BV93" s="173">
        <f t="shared" si="130"/>
        <v>1.0770999999999999</v>
      </c>
      <c r="BW93" s="173">
        <f t="shared" si="130"/>
        <v>0.3553</v>
      </c>
      <c r="BX93" s="173">
        <f t="shared" si="130"/>
        <v>-10.8775</v>
      </c>
      <c r="BY93" s="173">
        <f t="shared" si="131"/>
        <v>-0.40039999999999992</v>
      </c>
      <c r="BZ93" s="173">
        <f t="shared" si="131"/>
        <v>-3.0346999999999995</v>
      </c>
      <c r="CA93" s="173">
        <f t="shared" si="131"/>
        <v>-3.5320999999999994</v>
      </c>
      <c r="CB93" s="173">
        <f t="shared" si="131"/>
        <v>-5.2750000000000004</v>
      </c>
      <c r="CC93" s="173">
        <f t="shared" si="131"/>
        <v>3.3201000000000001</v>
      </c>
      <c r="CD93" s="173">
        <f t="shared" si="131"/>
        <v>1.0770999999999999</v>
      </c>
      <c r="CE93" s="173">
        <f t="shared" si="131"/>
        <v>0.3553</v>
      </c>
      <c r="CF93" s="173">
        <f t="shared" si="131"/>
        <v>-11.125500000000001</v>
      </c>
      <c r="CG93" s="173">
        <f t="shared" si="131"/>
        <v>-0.64839999999999987</v>
      </c>
      <c r="CH93" s="173">
        <f t="shared" si="131"/>
        <v>-3.0346999999999995</v>
      </c>
      <c r="CI93" s="173">
        <f t="shared" si="131"/>
        <v>-3.5320999999999994</v>
      </c>
      <c r="CJ93" s="173">
        <f t="shared" si="131"/>
        <v>-5.5229999999999997</v>
      </c>
      <c r="CK93" s="173">
        <f t="shared" si="131"/>
        <v>3.0720999999999998</v>
      </c>
      <c r="CL93" s="173">
        <f t="shared" si="131"/>
        <v>1.0770999999999999</v>
      </c>
      <c r="CM93" s="181">
        <f t="shared" si="131"/>
        <v>0.3553</v>
      </c>
    </row>
    <row r="94" spans="1:91" x14ac:dyDescent="0.2">
      <c r="A94" s="13">
        <f t="shared" si="118"/>
        <v>87</v>
      </c>
      <c r="B94" s="182" t="s">
        <v>152</v>
      </c>
      <c r="C94" s="168" t="s">
        <v>107</v>
      </c>
      <c r="D94" s="168"/>
      <c r="E94" s="168" t="s">
        <v>29</v>
      </c>
      <c r="F94" s="170" t="s">
        <v>30</v>
      </c>
      <c r="G94" s="171">
        <f t="shared" si="128"/>
        <v>31.97</v>
      </c>
      <c r="H94" s="171">
        <f t="shared" si="128"/>
        <v>233.17</v>
      </c>
      <c r="I94" s="171">
        <f t="shared" si="128"/>
        <v>503.56</v>
      </c>
      <c r="J94" s="171">
        <f t="shared" si="128"/>
        <v>22.68</v>
      </c>
      <c r="K94" s="171">
        <f t="shared" si="128"/>
        <v>164.71</v>
      </c>
      <c r="L94" s="171">
        <f t="shared" si="128"/>
        <v>355.57</v>
      </c>
      <c r="M94" s="171">
        <f t="shared" si="94"/>
        <v>1.79</v>
      </c>
      <c r="N94" s="171">
        <f t="shared" si="111"/>
        <v>0</v>
      </c>
      <c r="O94" s="171">
        <f t="shared" si="112"/>
        <v>0</v>
      </c>
      <c r="P94" s="171">
        <f t="shared" si="113"/>
        <v>0</v>
      </c>
      <c r="Q94" s="172">
        <f t="shared" si="115"/>
        <v>56.44</v>
      </c>
      <c r="R94" s="172">
        <f t="shared" si="116"/>
        <v>399.67</v>
      </c>
      <c r="S94" s="172">
        <f t="shared" si="117"/>
        <v>860.92</v>
      </c>
      <c r="T94" s="173">
        <f t="shared" si="95"/>
        <v>0</v>
      </c>
      <c r="U94" s="173">
        <f t="shared" si="96"/>
        <v>5.8571</v>
      </c>
      <c r="V94" s="173">
        <f t="shared" si="97"/>
        <v>5.3608000000000002</v>
      </c>
      <c r="W94" s="173">
        <f t="shared" si="98"/>
        <v>5.3834</v>
      </c>
      <c r="X94" s="173">
        <f t="shared" si="99"/>
        <v>4.0225</v>
      </c>
      <c r="Y94" s="173">
        <f t="shared" si="100"/>
        <v>2.0375999999999999</v>
      </c>
      <c r="Z94" s="173">
        <f t="shared" si="101"/>
        <v>1</v>
      </c>
      <c r="AA94" s="173">
        <f t="shared" si="102"/>
        <v>0.2782</v>
      </c>
      <c r="AB94" s="174">
        <f t="shared" si="106"/>
        <v>3.39E-2</v>
      </c>
      <c r="AC94" s="174">
        <f t="shared" si="107"/>
        <v>1.7100000000000001E-2</v>
      </c>
      <c r="AD94" s="172">
        <f t="shared" si="103"/>
        <v>-26.13</v>
      </c>
      <c r="AE94" s="173">
        <f t="shared" si="126"/>
        <v>-11.5</v>
      </c>
      <c r="AF94" s="173">
        <f t="shared" si="126"/>
        <v>-6.88</v>
      </c>
      <c r="AG94" s="173">
        <f t="shared" si="126"/>
        <v>-8.77</v>
      </c>
      <c r="AH94" s="173">
        <f t="shared" si="126"/>
        <v>-9.2899999999999991</v>
      </c>
      <c r="AI94" s="173">
        <f t="shared" si="126"/>
        <v>-9.92</v>
      </c>
      <c r="AJ94" s="173">
        <f t="shared" si="126"/>
        <v>0.66</v>
      </c>
      <c r="AK94" s="173">
        <f t="shared" si="126"/>
        <v>0</v>
      </c>
      <c r="AL94" s="173">
        <f t="shared" si="108"/>
        <v>0.222</v>
      </c>
      <c r="AM94" s="173">
        <f t="shared" si="108"/>
        <v>0</v>
      </c>
      <c r="AN94" s="173">
        <f t="shared" si="108"/>
        <v>0.47</v>
      </c>
      <c r="AO94" s="173">
        <f t="shared" si="108"/>
        <v>0</v>
      </c>
      <c r="AP94" s="173">
        <f t="shared" si="114"/>
        <v>0</v>
      </c>
      <c r="AQ94" s="173">
        <f t="shared" si="127"/>
        <v>0</v>
      </c>
      <c r="AR94" s="173">
        <f t="shared" si="127"/>
        <v>0</v>
      </c>
      <c r="AS94" s="173">
        <f t="shared" si="127"/>
        <v>0</v>
      </c>
      <c r="AT94" s="183">
        <f t="shared" si="127"/>
        <v>0</v>
      </c>
      <c r="AU94" s="173">
        <f t="shared" si="109"/>
        <v>0</v>
      </c>
      <c r="AV94" s="183">
        <f t="shared" si="104"/>
        <v>0</v>
      </c>
      <c r="AW94" s="176">
        <f t="shared" si="110"/>
        <v>0</v>
      </c>
      <c r="AX94" s="176">
        <f t="shared" si="105"/>
        <v>0</v>
      </c>
      <c r="AY94" s="175">
        <f t="shared" si="120"/>
        <v>0.1186</v>
      </c>
      <c r="AZ94" s="176">
        <f t="shared" si="119"/>
        <v>0.06</v>
      </c>
      <c r="BA94" s="177">
        <v>1.0311969999999999</v>
      </c>
      <c r="BB94" s="178">
        <v>38.93</v>
      </c>
      <c r="BC94" s="179">
        <f>$BB$54</f>
        <v>38.93</v>
      </c>
      <c r="BD94" s="179"/>
      <c r="BE94" s="180">
        <f t="shared" si="129"/>
        <v>30.31</v>
      </c>
      <c r="BF94" s="180">
        <f t="shared" si="129"/>
        <v>373.54</v>
      </c>
      <c r="BG94" s="180">
        <f t="shared" si="129"/>
        <v>834.79</v>
      </c>
      <c r="BH94" s="173">
        <f t="shared" si="129"/>
        <v>-10.8775</v>
      </c>
      <c r="BI94" s="173">
        <f t="shared" si="129"/>
        <v>-0.40039999999999992</v>
      </c>
      <c r="BJ94" s="173">
        <f t="shared" si="129"/>
        <v>-2.7866999999999997</v>
      </c>
      <c r="BK94" s="173">
        <f t="shared" si="129"/>
        <v>-3.2840999999999996</v>
      </c>
      <c r="BL94" s="173">
        <f t="shared" si="129"/>
        <v>-5.2750000000000004</v>
      </c>
      <c r="BM94" s="173">
        <f t="shared" si="129"/>
        <v>3.3201000000000001</v>
      </c>
      <c r="BN94" s="173">
        <f t="shared" si="129"/>
        <v>1.0770999999999999</v>
      </c>
      <c r="BO94" s="173">
        <f t="shared" si="130"/>
        <v>0.3553</v>
      </c>
      <c r="BP94" s="173">
        <f t="shared" si="130"/>
        <v>-11.125500000000001</v>
      </c>
      <c r="BQ94" s="173">
        <f t="shared" si="130"/>
        <v>-0.64839999999999987</v>
      </c>
      <c r="BR94" s="173">
        <f t="shared" si="130"/>
        <v>-3.0346999999999995</v>
      </c>
      <c r="BS94" s="173">
        <f t="shared" si="130"/>
        <v>-3.5320999999999994</v>
      </c>
      <c r="BT94" s="173">
        <f t="shared" si="130"/>
        <v>-5.5229999999999997</v>
      </c>
      <c r="BU94" s="173">
        <f t="shared" si="130"/>
        <v>3.0720999999999998</v>
      </c>
      <c r="BV94" s="173">
        <f t="shared" si="130"/>
        <v>1.0770999999999999</v>
      </c>
      <c r="BW94" s="173">
        <f t="shared" si="130"/>
        <v>0.3553</v>
      </c>
      <c r="BX94" s="173">
        <f t="shared" si="130"/>
        <v>-10.8775</v>
      </c>
      <c r="BY94" s="173">
        <f t="shared" si="131"/>
        <v>-0.40039999999999992</v>
      </c>
      <c r="BZ94" s="173">
        <f t="shared" si="131"/>
        <v>-3.0346999999999995</v>
      </c>
      <c r="CA94" s="173">
        <f t="shared" si="131"/>
        <v>-3.5320999999999994</v>
      </c>
      <c r="CB94" s="173">
        <f t="shared" si="131"/>
        <v>-5.2750000000000004</v>
      </c>
      <c r="CC94" s="173">
        <f t="shared" si="131"/>
        <v>3.3201000000000001</v>
      </c>
      <c r="CD94" s="173">
        <f t="shared" si="131"/>
        <v>1.0770999999999999</v>
      </c>
      <c r="CE94" s="173">
        <f t="shared" si="131"/>
        <v>0.3553</v>
      </c>
      <c r="CF94" s="173">
        <f t="shared" si="131"/>
        <v>-11.125500000000001</v>
      </c>
      <c r="CG94" s="173">
        <f t="shared" si="131"/>
        <v>-0.64839999999999987</v>
      </c>
      <c r="CH94" s="173">
        <f t="shared" si="131"/>
        <v>-3.0346999999999995</v>
      </c>
      <c r="CI94" s="173">
        <f t="shared" si="131"/>
        <v>-3.5320999999999994</v>
      </c>
      <c r="CJ94" s="173">
        <f t="shared" si="131"/>
        <v>-5.5229999999999997</v>
      </c>
      <c r="CK94" s="173">
        <f t="shared" si="131"/>
        <v>3.0720999999999998</v>
      </c>
      <c r="CL94" s="173">
        <f t="shared" si="131"/>
        <v>1.0770999999999999</v>
      </c>
      <c r="CM94" s="181">
        <f t="shared" si="131"/>
        <v>0.3553</v>
      </c>
    </row>
    <row r="95" spans="1:91" x14ac:dyDescent="0.2">
      <c r="A95" s="13">
        <f t="shared" si="118"/>
        <v>88</v>
      </c>
      <c r="B95" s="182" t="s">
        <v>153</v>
      </c>
      <c r="C95" s="168" t="s">
        <v>154</v>
      </c>
      <c r="D95" s="168"/>
      <c r="E95" s="168" t="s">
        <v>29</v>
      </c>
      <c r="F95" s="170" t="s">
        <v>30</v>
      </c>
      <c r="G95" s="171">
        <f t="shared" si="128"/>
        <v>31.97</v>
      </c>
      <c r="H95" s="171">
        <f t="shared" si="128"/>
        <v>233.17</v>
      </c>
      <c r="I95" s="171">
        <f t="shared" si="128"/>
        <v>503.56</v>
      </c>
      <c r="J95" s="171">
        <f t="shared" si="128"/>
        <v>22.68</v>
      </c>
      <c r="K95" s="171">
        <f t="shared" si="128"/>
        <v>164.71</v>
      </c>
      <c r="L95" s="171">
        <f t="shared" si="128"/>
        <v>355.57</v>
      </c>
      <c r="M95" s="171">
        <f t="shared" si="94"/>
        <v>1.79</v>
      </c>
      <c r="N95" s="171">
        <f t="shared" si="111"/>
        <v>0</v>
      </c>
      <c r="O95" s="171">
        <f t="shared" si="112"/>
        <v>0</v>
      </c>
      <c r="P95" s="171">
        <f t="shared" si="113"/>
        <v>0</v>
      </c>
      <c r="Q95" s="172">
        <f t="shared" si="115"/>
        <v>56.44</v>
      </c>
      <c r="R95" s="172">
        <f t="shared" si="116"/>
        <v>399.67</v>
      </c>
      <c r="S95" s="172">
        <f t="shared" si="117"/>
        <v>860.92</v>
      </c>
      <c r="T95" s="173">
        <f t="shared" si="95"/>
        <v>0</v>
      </c>
      <c r="U95" s="173">
        <f t="shared" si="96"/>
        <v>5.8571</v>
      </c>
      <c r="V95" s="173">
        <f t="shared" si="97"/>
        <v>5.3608000000000002</v>
      </c>
      <c r="W95" s="173">
        <f t="shared" si="98"/>
        <v>5.3834</v>
      </c>
      <c r="X95" s="173">
        <f t="shared" si="99"/>
        <v>4.0225</v>
      </c>
      <c r="Y95" s="173">
        <f t="shared" si="100"/>
        <v>2.0375999999999999</v>
      </c>
      <c r="Z95" s="173">
        <f t="shared" si="101"/>
        <v>1</v>
      </c>
      <c r="AA95" s="173">
        <f t="shared" si="102"/>
        <v>0.2782</v>
      </c>
      <c r="AB95" s="174">
        <f t="shared" si="106"/>
        <v>3.39E-2</v>
      </c>
      <c r="AC95" s="174">
        <f t="shared" si="107"/>
        <v>1.7100000000000001E-2</v>
      </c>
      <c r="AD95" s="172">
        <f t="shared" si="103"/>
        <v>-26.13</v>
      </c>
      <c r="AE95" s="173">
        <f t="shared" si="126"/>
        <v>-11.5</v>
      </c>
      <c r="AF95" s="173">
        <f t="shared" si="126"/>
        <v>-6.88</v>
      </c>
      <c r="AG95" s="173">
        <f t="shared" si="126"/>
        <v>-8.77</v>
      </c>
      <c r="AH95" s="173">
        <f t="shared" si="126"/>
        <v>-9.2899999999999991</v>
      </c>
      <c r="AI95" s="173">
        <f t="shared" si="126"/>
        <v>-9.92</v>
      </c>
      <c r="AJ95" s="173">
        <f t="shared" si="126"/>
        <v>0.66</v>
      </c>
      <c r="AK95" s="173">
        <f t="shared" si="126"/>
        <v>0</v>
      </c>
      <c r="AL95" s="173">
        <f t="shared" si="108"/>
        <v>0.222</v>
      </c>
      <c r="AM95" s="173">
        <f t="shared" si="108"/>
        <v>0</v>
      </c>
      <c r="AN95" s="173">
        <f t="shared" si="108"/>
        <v>0.47</v>
      </c>
      <c r="AO95" s="173">
        <f t="shared" si="108"/>
        <v>0</v>
      </c>
      <c r="AP95" s="173">
        <f t="shared" si="114"/>
        <v>0</v>
      </c>
      <c r="AQ95" s="173">
        <f t="shared" si="127"/>
        <v>0</v>
      </c>
      <c r="AR95" s="173">
        <f t="shared" si="127"/>
        <v>0</v>
      </c>
      <c r="AS95" s="173">
        <f t="shared" si="127"/>
        <v>0</v>
      </c>
      <c r="AT95" s="183">
        <f t="shared" si="127"/>
        <v>0</v>
      </c>
      <c r="AU95" s="173">
        <f t="shared" si="109"/>
        <v>0</v>
      </c>
      <c r="AV95" s="183">
        <f t="shared" si="104"/>
        <v>0</v>
      </c>
      <c r="AW95" s="176">
        <f t="shared" si="110"/>
        <v>0</v>
      </c>
      <c r="AX95" s="176">
        <f t="shared" si="105"/>
        <v>0</v>
      </c>
      <c r="AY95" s="175">
        <f t="shared" si="120"/>
        <v>0.1186</v>
      </c>
      <c r="AZ95" s="176">
        <f t="shared" si="119"/>
        <v>0.06</v>
      </c>
      <c r="BA95" s="177">
        <v>1.0243709999999999</v>
      </c>
      <c r="BB95" s="178">
        <v>38.85</v>
      </c>
      <c r="BC95" s="179">
        <v>39.203000000000003</v>
      </c>
      <c r="BD95" s="179"/>
      <c r="BE95" s="180">
        <f t="shared" si="129"/>
        <v>30.31</v>
      </c>
      <c r="BF95" s="180">
        <f t="shared" si="129"/>
        <v>373.54</v>
      </c>
      <c r="BG95" s="180">
        <f t="shared" si="129"/>
        <v>834.79</v>
      </c>
      <c r="BH95" s="173">
        <f t="shared" si="129"/>
        <v>-10.8775</v>
      </c>
      <c r="BI95" s="173">
        <f t="shared" si="129"/>
        <v>-0.40039999999999992</v>
      </c>
      <c r="BJ95" s="173">
        <f t="shared" si="129"/>
        <v>-2.7866999999999997</v>
      </c>
      <c r="BK95" s="173">
        <f t="shared" si="129"/>
        <v>-3.2840999999999996</v>
      </c>
      <c r="BL95" s="173">
        <f t="shared" si="129"/>
        <v>-5.2750000000000004</v>
      </c>
      <c r="BM95" s="173">
        <f t="shared" si="129"/>
        <v>3.3201000000000001</v>
      </c>
      <c r="BN95" s="173">
        <f t="shared" si="129"/>
        <v>1.0770999999999999</v>
      </c>
      <c r="BO95" s="173">
        <f t="shared" si="130"/>
        <v>0.3553</v>
      </c>
      <c r="BP95" s="173">
        <f t="shared" si="130"/>
        <v>-11.125500000000001</v>
      </c>
      <c r="BQ95" s="173">
        <f t="shared" si="130"/>
        <v>-0.64839999999999987</v>
      </c>
      <c r="BR95" s="173">
        <f t="shared" si="130"/>
        <v>-3.0346999999999995</v>
      </c>
      <c r="BS95" s="173">
        <f t="shared" si="130"/>
        <v>-3.5320999999999994</v>
      </c>
      <c r="BT95" s="173">
        <f t="shared" si="130"/>
        <v>-5.5229999999999997</v>
      </c>
      <c r="BU95" s="173">
        <f t="shared" si="130"/>
        <v>3.0720999999999998</v>
      </c>
      <c r="BV95" s="173">
        <f t="shared" si="130"/>
        <v>1.0770999999999999</v>
      </c>
      <c r="BW95" s="173">
        <f t="shared" si="130"/>
        <v>0.3553</v>
      </c>
      <c r="BX95" s="173">
        <f t="shared" si="130"/>
        <v>-10.8775</v>
      </c>
      <c r="BY95" s="173">
        <f t="shared" si="131"/>
        <v>-0.40039999999999992</v>
      </c>
      <c r="BZ95" s="173">
        <f t="shared" si="131"/>
        <v>-3.0346999999999995</v>
      </c>
      <c r="CA95" s="173">
        <f t="shared" si="131"/>
        <v>-3.5320999999999994</v>
      </c>
      <c r="CB95" s="173">
        <f t="shared" si="131"/>
        <v>-5.2750000000000004</v>
      </c>
      <c r="CC95" s="173">
        <f t="shared" si="131"/>
        <v>3.3201000000000001</v>
      </c>
      <c r="CD95" s="173">
        <f t="shared" si="131"/>
        <v>1.0770999999999999</v>
      </c>
      <c r="CE95" s="173">
        <f t="shared" si="131"/>
        <v>0.3553</v>
      </c>
      <c r="CF95" s="173">
        <f t="shared" si="131"/>
        <v>-11.125500000000001</v>
      </c>
      <c r="CG95" s="173">
        <f t="shared" si="131"/>
        <v>-0.64839999999999987</v>
      </c>
      <c r="CH95" s="173">
        <f t="shared" si="131"/>
        <v>-3.0346999999999995</v>
      </c>
      <c r="CI95" s="173">
        <f t="shared" si="131"/>
        <v>-3.5320999999999994</v>
      </c>
      <c r="CJ95" s="173">
        <f t="shared" si="131"/>
        <v>-5.5229999999999997</v>
      </c>
      <c r="CK95" s="173">
        <f t="shared" si="131"/>
        <v>3.0720999999999998</v>
      </c>
      <c r="CL95" s="173">
        <f t="shared" si="131"/>
        <v>1.0770999999999999</v>
      </c>
      <c r="CM95" s="181">
        <f t="shared" si="131"/>
        <v>0.3553</v>
      </c>
    </row>
    <row r="96" spans="1:91" x14ac:dyDescent="0.2">
      <c r="A96" s="13">
        <f t="shared" si="118"/>
        <v>89</v>
      </c>
      <c r="B96" s="182" t="s">
        <v>155</v>
      </c>
      <c r="C96" s="168" t="s">
        <v>35</v>
      </c>
      <c r="D96" s="168"/>
      <c r="E96" s="168" t="s">
        <v>29</v>
      </c>
      <c r="F96" s="170" t="s">
        <v>30</v>
      </c>
      <c r="G96" s="171">
        <f t="shared" si="128"/>
        <v>31.97</v>
      </c>
      <c r="H96" s="171">
        <f t="shared" si="128"/>
        <v>233.17</v>
      </c>
      <c r="I96" s="171">
        <f t="shared" si="128"/>
        <v>503.56</v>
      </c>
      <c r="J96" s="171">
        <f t="shared" si="128"/>
        <v>22.68</v>
      </c>
      <c r="K96" s="171">
        <f t="shared" si="128"/>
        <v>164.71</v>
      </c>
      <c r="L96" s="171">
        <f t="shared" si="128"/>
        <v>355.57</v>
      </c>
      <c r="M96" s="171">
        <f t="shared" si="94"/>
        <v>1.79</v>
      </c>
      <c r="N96" s="171">
        <f t="shared" si="111"/>
        <v>0</v>
      </c>
      <c r="O96" s="171">
        <f t="shared" si="112"/>
        <v>0</v>
      </c>
      <c r="P96" s="171">
        <f t="shared" si="113"/>
        <v>0</v>
      </c>
      <c r="Q96" s="172">
        <f t="shared" si="115"/>
        <v>56.44</v>
      </c>
      <c r="R96" s="172">
        <f t="shared" si="116"/>
        <v>399.67</v>
      </c>
      <c r="S96" s="172">
        <f t="shared" si="117"/>
        <v>860.92</v>
      </c>
      <c r="T96" s="173">
        <f t="shared" si="95"/>
        <v>0</v>
      </c>
      <c r="U96" s="173">
        <f t="shared" si="96"/>
        <v>5.8571</v>
      </c>
      <c r="V96" s="173">
        <f t="shared" si="97"/>
        <v>5.3608000000000002</v>
      </c>
      <c r="W96" s="173">
        <f t="shared" si="98"/>
        <v>5.3834</v>
      </c>
      <c r="X96" s="173">
        <f t="shared" si="99"/>
        <v>4.0225</v>
      </c>
      <c r="Y96" s="173">
        <f t="shared" si="100"/>
        <v>2.0375999999999999</v>
      </c>
      <c r="Z96" s="173">
        <f t="shared" si="101"/>
        <v>1</v>
      </c>
      <c r="AA96" s="173">
        <f t="shared" si="102"/>
        <v>0.2782</v>
      </c>
      <c r="AB96" s="174">
        <f t="shared" si="106"/>
        <v>3.39E-2</v>
      </c>
      <c r="AC96" s="174">
        <f t="shared" si="107"/>
        <v>1.7100000000000001E-2</v>
      </c>
      <c r="AD96" s="172">
        <f t="shared" si="103"/>
        <v>-26.13</v>
      </c>
      <c r="AE96" s="173">
        <f t="shared" si="126"/>
        <v>-11.5</v>
      </c>
      <c r="AF96" s="173">
        <f t="shared" si="126"/>
        <v>-6.88</v>
      </c>
      <c r="AG96" s="173">
        <f t="shared" si="126"/>
        <v>-8.77</v>
      </c>
      <c r="AH96" s="173">
        <f t="shared" si="126"/>
        <v>-9.2899999999999991</v>
      </c>
      <c r="AI96" s="173">
        <f t="shared" si="126"/>
        <v>-9.92</v>
      </c>
      <c r="AJ96" s="173">
        <f t="shared" si="126"/>
        <v>0.66</v>
      </c>
      <c r="AK96" s="173">
        <f t="shared" si="126"/>
        <v>0</v>
      </c>
      <c r="AL96" s="173">
        <f t="shared" si="108"/>
        <v>0.222</v>
      </c>
      <c r="AM96" s="173">
        <f t="shared" si="108"/>
        <v>0</v>
      </c>
      <c r="AN96" s="173">
        <f t="shared" si="108"/>
        <v>0.47</v>
      </c>
      <c r="AO96" s="173">
        <f t="shared" si="108"/>
        <v>0</v>
      </c>
      <c r="AP96" s="173">
        <f t="shared" si="114"/>
        <v>0</v>
      </c>
      <c r="AQ96" s="173">
        <f t="shared" si="127"/>
        <v>0</v>
      </c>
      <c r="AR96" s="173">
        <f t="shared" si="127"/>
        <v>0</v>
      </c>
      <c r="AS96" s="173">
        <f t="shared" si="127"/>
        <v>0</v>
      </c>
      <c r="AT96" s="183">
        <f t="shared" si="127"/>
        <v>0</v>
      </c>
      <c r="AU96" s="173">
        <f t="shared" si="109"/>
        <v>0</v>
      </c>
      <c r="AV96" s="183">
        <f t="shared" si="104"/>
        <v>0</v>
      </c>
      <c r="AW96" s="176">
        <f t="shared" si="110"/>
        <v>0</v>
      </c>
      <c r="AX96" s="176">
        <f t="shared" si="105"/>
        <v>0</v>
      </c>
      <c r="AY96" s="175">
        <f t="shared" si="120"/>
        <v>0.1186</v>
      </c>
      <c r="AZ96" s="176">
        <f t="shared" si="119"/>
        <v>0.06</v>
      </c>
      <c r="BA96" s="177">
        <v>1.0068539999999999</v>
      </c>
      <c r="BB96" s="178">
        <v>38.840000000000003</v>
      </c>
      <c r="BC96" s="179">
        <f>$BB$10</f>
        <v>38.840000000000003</v>
      </c>
      <c r="BD96" s="179"/>
      <c r="BE96" s="180">
        <f t="shared" si="129"/>
        <v>30.31</v>
      </c>
      <c r="BF96" s="180">
        <f t="shared" si="129"/>
        <v>373.54</v>
      </c>
      <c r="BG96" s="180">
        <f t="shared" si="129"/>
        <v>834.79</v>
      </c>
      <c r="BH96" s="173">
        <f t="shared" si="129"/>
        <v>-10.8775</v>
      </c>
      <c r="BI96" s="173">
        <f t="shared" si="129"/>
        <v>-0.40039999999999992</v>
      </c>
      <c r="BJ96" s="173">
        <f t="shared" si="129"/>
        <v>-2.7866999999999997</v>
      </c>
      <c r="BK96" s="173">
        <f t="shared" si="129"/>
        <v>-3.2840999999999996</v>
      </c>
      <c r="BL96" s="173">
        <f t="shared" si="129"/>
        <v>-5.2750000000000004</v>
      </c>
      <c r="BM96" s="173">
        <f t="shared" si="129"/>
        <v>3.3201000000000001</v>
      </c>
      <c r="BN96" s="173">
        <f t="shared" si="129"/>
        <v>1.0770999999999999</v>
      </c>
      <c r="BO96" s="173">
        <f t="shared" si="130"/>
        <v>0.3553</v>
      </c>
      <c r="BP96" s="173">
        <f t="shared" si="130"/>
        <v>-11.125500000000001</v>
      </c>
      <c r="BQ96" s="173">
        <f t="shared" si="130"/>
        <v>-0.64839999999999987</v>
      </c>
      <c r="BR96" s="173">
        <f t="shared" si="130"/>
        <v>-3.0346999999999995</v>
      </c>
      <c r="BS96" s="173">
        <f t="shared" si="130"/>
        <v>-3.5320999999999994</v>
      </c>
      <c r="BT96" s="173">
        <f t="shared" si="130"/>
        <v>-5.5229999999999997</v>
      </c>
      <c r="BU96" s="173">
        <f t="shared" si="130"/>
        <v>3.0720999999999998</v>
      </c>
      <c r="BV96" s="173">
        <f t="shared" si="130"/>
        <v>1.0770999999999999</v>
      </c>
      <c r="BW96" s="173">
        <f t="shared" si="130"/>
        <v>0.3553</v>
      </c>
      <c r="BX96" s="173">
        <f t="shared" si="130"/>
        <v>-10.8775</v>
      </c>
      <c r="BY96" s="173">
        <f t="shared" si="131"/>
        <v>-0.40039999999999992</v>
      </c>
      <c r="BZ96" s="173">
        <f t="shared" si="131"/>
        <v>-3.0346999999999995</v>
      </c>
      <c r="CA96" s="173">
        <f t="shared" si="131"/>
        <v>-3.5320999999999994</v>
      </c>
      <c r="CB96" s="173">
        <f t="shared" si="131"/>
        <v>-5.2750000000000004</v>
      </c>
      <c r="CC96" s="173">
        <f t="shared" si="131"/>
        <v>3.3201000000000001</v>
      </c>
      <c r="CD96" s="173">
        <f t="shared" si="131"/>
        <v>1.0770999999999999</v>
      </c>
      <c r="CE96" s="173">
        <f t="shared" si="131"/>
        <v>0.3553</v>
      </c>
      <c r="CF96" s="173">
        <f t="shared" si="131"/>
        <v>-11.125500000000001</v>
      </c>
      <c r="CG96" s="173">
        <f t="shared" si="131"/>
        <v>-0.64839999999999987</v>
      </c>
      <c r="CH96" s="173">
        <f t="shared" si="131"/>
        <v>-3.0346999999999995</v>
      </c>
      <c r="CI96" s="173">
        <f t="shared" si="131"/>
        <v>-3.5320999999999994</v>
      </c>
      <c r="CJ96" s="173">
        <f t="shared" si="131"/>
        <v>-5.5229999999999997</v>
      </c>
      <c r="CK96" s="173">
        <f t="shared" si="131"/>
        <v>3.0720999999999998</v>
      </c>
      <c r="CL96" s="173">
        <f t="shared" si="131"/>
        <v>1.0770999999999999</v>
      </c>
      <c r="CM96" s="181">
        <f t="shared" si="131"/>
        <v>0.3553</v>
      </c>
    </row>
    <row r="97" spans="1:113" ht="18" x14ac:dyDescent="0.2">
      <c r="A97" s="13">
        <f t="shared" si="118"/>
        <v>90</v>
      </c>
      <c r="B97" s="182" t="s">
        <v>156</v>
      </c>
      <c r="C97" s="168" t="s">
        <v>32</v>
      </c>
      <c r="D97" s="168"/>
      <c r="E97" s="169" t="s">
        <v>33</v>
      </c>
      <c r="F97" s="170" t="s">
        <v>30</v>
      </c>
      <c r="G97" s="171">
        <f t="shared" si="128"/>
        <v>38.520000000000003</v>
      </c>
      <c r="H97" s="171">
        <f t="shared" si="128"/>
        <v>275.87</v>
      </c>
      <c r="I97" s="171">
        <f t="shared" si="128"/>
        <v>608.92999999999995</v>
      </c>
      <c r="J97" s="171">
        <f t="shared" si="128"/>
        <v>26.01</v>
      </c>
      <c r="K97" s="171">
        <f t="shared" si="128"/>
        <v>185.61</v>
      </c>
      <c r="L97" s="171">
        <f t="shared" si="128"/>
        <v>409.55</v>
      </c>
      <c r="M97" s="171">
        <f t="shared" si="94"/>
        <v>1.79</v>
      </c>
      <c r="N97" s="171">
        <f t="shared" si="111"/>
        <v>-0.01</v>
      </c>
      <c r="O97" s="171">
        <f t="shared" si="112"/>
        <v>0.06</v>
      </c>
      <c r="P97" s="171">
        <f t="shared" si="113"/>
        <v>0</v>
      </c>
      <c r="Q97" s="172">
        <f t="shared" si="115"/>
        <v>66.320000000000007</v>
      </c>
      <c r="R97" s="172">
        <f t="shared" si="116"/>
        <v>463.27000000000004</v>
      </c>
      <c r="S97" s="172">
        <f t="shared" si="117"/>
        <v>1020.27</v>
      </c>
      <c r="T97" s="173">
        <f t="shared" si="95"/>
        <v>0</v>
      </c>
      <c r="U97" s="173">
        <f t="shared" si="96"/>
        <v>7.8228999999999997</v>
      </c>
      <c r="V97" s="173">
        <f t="shared" si="97"/>
        <v>7.1600999999999999</v>
      </c>
      <c r="W97" s="173">
        <f t="shared" si="98"/>
        <v>7.1901999999999999</v>
      </c>
      <c r="X97" s="173">
        <f t="shared" si="99"/>
        <v>5.3726000000000003</v>
      </c>
      <c r="Y97" s="173">
        <f t="shared" si="100"/>
        <v>2.7214</v>
      </c>
      <c r="Z97" s="173">
        <f t="shared" si="101"/>
        <v>1.3355999999999999</v>
      </c>
      <c r="AA97" s="173">
        <f t="shared" si="102"/>
        <v>0.37159999999999999</v>
      </c>
      <c r="AB97" s="174">
        <f t="shared" si="106"/>
        <v>3.39E-2</v>
      </c>
      <c r="AC97" s="174">
        <f t="shared" si="107"/>
        <v>1.7100000000000001E-2</v>
      </c>
      <c r="AD97" s="172">
        <f t="shared" si="103"/>
        <v>-26.13</v>
      </c>
      <c r="AE97" s="173">
        <f t="shared" si="126"/>
        <v>-11.5</v>
      </c>
      <c r="AF97" s="173">
        <f t="shared" si="126"/>
        <v>-6.88</v>
      </c>
      <c r="AG97" s="173">
        <f t="shared" si="126"/>
        <v>-8.77</v>
      </c>
      <c r="AH97" s="173">
        <f t="shared" si="126"/>
        <v>-9.2899999999999991</v>
      </c>
      <c r="AI97" s="173">
        <f t="shared" si="126"/>
        <v>-9.92</v>
      </c>
      <c r="AJ97" s="173">
        <f t="shared" si="126"/>
        <v>0.66</v>
      </c>
      <c r="AK97" s="173">
        <f t="shared" si="126"/>
        <v>0</v>
      </c>
      <c r="AL97" s="173">
        <f t="shared" si="108"/>
        <v>0.222</v>
      </c>
      <c r="AM97" s="173">
        <f t="shared" si="108"/>
        <v>0</v>
      </c>
      <c r="AN97" s="173">
        <f t="shared" si="108"/>
        <v>0.47</v>
      </c>
      <c r="AO97" s="173">
        <f t="shared" si="108"/>
        <v>0</v>
      </c>
      <c r="AP97" s="173">
        <f t="shared" si="114"/>
        <v>0</v>
      </c>
      <c r="AQ97" s="173">
        <f t="shared" si="127"/>
        <v>0</v>
      </c>
      <c r="AR97" s="173">
        <f t="shared" si="127"/>
        <v>0</v>
      </c>
      <c r="AS97" s="173">
        <f t="shared" si="127"/>
        <v>0</v>
      </c>
      <c r="AT97" s="183">
        <f t="shared" si="127"/>
        <v>0</v>
      </c>
      <c r="AU97" s="173">
        <f t="shared" si="109"/>
        <v>0</v>
      </c>
      <c r="AV97" s="183">
        <f t="shared" si="104"/>
        <v>0</v>
      </c>
      <c r="AW97" s="176">
        <f t="shared" si="110"/>
        <v>0</v>
      </c>
      <c r="AX97" s="176">
        <f t="shared" si="105"/>
        <v>0</v>
      </c>
      <c r="AY97" s="175">
        <f t="shared" si="120"/>
        <v>0.1186</v>
      </c>
      <c r="AZ97" s="176">
        <f t="shared" si="119"/>
        <v>0.06</v>
      </c>
      <c r="BA97" s="177">
        <v>0.99760599999999999</v>
      </c>
      <c r="BB97" s="178">
        <v>38.81</v>
      </c>
      <c r="BC97" s="179">
        <f>$BB$9</f>
        <v>38.81</v>
      </c>
      <c r="BD97" s="179"/>
      <c r="BE97" s="180">
        <f t="shared" si="129"/>
        <v>40.240000000000009</v>
      </c>
      <c r="BF97" s="180">
        <f t="shared" si="129"/>
        <v>437.19000000000005</v>
      </c>
      <c r="BG97" s="180">
        <f t="shared" si="129"/>
        <v>994.18999999999994</v>
      </c>
      <c r="BH97" s="173">
        <f t="shared" si="129"/>
        <v>-10.8775</v>
      </c>
      <c r="BI97" s="173">
        <f t="shared" si="129"/>
        <v>1.5653999999999999</v>
      </c>
      <c r="BJ97" s="173">
        <f t="shared" si="129"/>
        <v>-0.98739999999999961</v>
      </c>
      <c r="BK97" s="173">
        <f t="shared" si="129"/>
        <v>-1.4772999999999992</v>
      </c>
      <c r="BL97" s="173">
        <f t="shared" si="129"/>
        <v>-3.9249000000000001</v>
      </c>
      <c r="BM97" s="173">
        <f t="shared" si="129"/>
        <v>4.0038999999999998</v>
      </c>
      <c r="BN97" s="173">
        <f t="shared" si="129"/>
        <v>1.4126999999999998</v>
      </c>
      <c r="BO97" s="173">
        <f t="shared" si="130"/>
        <v>0.44869999999999999</v>
      </c>
      <c r="BP97" s="173">
        <f t="shared" si="130"/>
        <v>-11.125500000000001</v>
      </c>
      <c r="BQ97" s="173">
        <f t="shared" si="130"/>
        <v>1.3173999999999999</v>
      </c>
      <c r="BR97" s="173">
        <f t="shared" si="130"/>
        <v>-1.2353999999999996</v>
      </c>
      <c r="BS97" s="173">
        <f t="shared" si="130"/>
        <v>-1.7252999999999992</v>
      </c>
      <c r="BT97" s="173">
        <f t="shared" si="130"/>
        <v>-4.1728999999999994</v>
      </c>
      <c r="BU97" s="173">
        <f t="shared" si="130"/>
        <v>3.7559</v>
      </c>
      <c r="BV97" s="173">
        <f t="shared" si="130"/>
        <v>1.4126999999999998</v>
      </c>
      <c r="BW97" s="173">
        <f t="shared" si="130"/>
        <v>0.44869999999999999</v>
      </c>
      <c r="BX97" s="173">
        <f t="shared" si="130"/>
        <v>-10.8775</v>
      </c>
      <c r="BY97" s="173">
        <f t="shared" si="131"/>
        <v>1.5653999999999999</v>
      </c>
      <c r="BZ97" s="173">
        <f t="shared" si="131"/>
        <v>-1.2353999999999996</v>
      </c>
      <c r="CA97" s="173">
        <f t="shared" si="131"/>
        <v>-1.7252999999999992</v>
      </c>
      <c r="CB97" s="173">
        <f t="shared" si="131"/>
        <v>-3.9249000000000001</v>
      </c>
      <c r="CC97" s="173">
        <f t="shared" si="131"/>
        <v>4.0038999999999998</v>
      </c>
      <c r="CD97" s="173">
        <f t="shared" si="131"/>
        <v>1.4126999999999998</v>
      </c>
      <c r="CE97" s="173">
        <f t="shared" si="131"/>
        <v>0.44869999999999999</v>
      </c>
      <c r="CF97" s="173">
        <f t="shared" si="131"/>
        <v>-11.125500000000001</v>
      </c>
      <c r="CG97" s="173">
        <f t="shared" si="131"/>
        <v>1.3173999999999999</v>
      </c>
      <c r="CH97" s="173">
        <f t="shared" si="131"/>
        <v>-1.2353999999999996</v>
      </c>
      <c r="CI97" s="173">
        <f t="shared" si="131"/>
        <v>-1.7252999999999992</v>
      </c>
      <c r="CJ97" s="173">
        <f t="shared" si="131"/>
        <v>-4.1728999999999994</v>
      </c>
      <c r="CK97" s="173">
        <f t="shared" si="131"/>
        <v>3.7559</v>
      </c>
      <c r="CL97" s="173">
        <f t="shared" si="131"/>
        <v>1.4126999999999998</v>
      </c>
      <c r="CM97" s="181">
        <f t="shared" si="131"/>
        <v>0.44869999999999999</v>
      </c>
    </row>
    <row r="98" spans="1:113" x14ac:dyDescent="0.2">
      <c r="A98" s="13">
        <f t="shared" si="118"/>
        <v>91</v>
      </c>
      <c r="B98" s="182" t="s">
        <v>157</v>
      </c>
      <c r="C98" s="168" t="s">
        <v>103</v>
      </c>
      <c r="D98" s="168"/>
      <c r="E98" s="168" t="s">
        <v>29</v>
      </c>
      <c r="F98" s="170" t="s">
        <v>30</v>
      </c>
      <c r="G98" s="171">
        <f t="shared" si="128"/>
        <v>31.97</v>
      </c>
      <c r="H98" s="171">
        <f t="shared" si="128"/>
        <v>233.17</v>
      </c>
      <c r="I98" s="171">
        <f t="shared" si="128"/>
        <v>503.56</v>
      </c>
      <c r="J98" s="171">
        <f t="shared" si="128"/>
        <v>22.68</v>
      </c>
      <c r="K98" s="171">
        <f t="shared" si="128"/>
        <v>164.71</v>
      </c>
      <c r="L98" s="171">
        <f t="shared" si="128"/>
        <v>355.57</v>
      </c>
      <c r="M98" s="171">
        <f t="shared" si="94"/>
        <v>1.79</v>
      </c>
      <c r="N98" s="171">
        <f t="shared" si="111"/>
        <v>0</v>
      </c>
      <c r="O98" s="171">
        <f t="shared" si="112"/>
        <v>0</v>
      </c>
      <c r="P98" s="171">
        <f t="shared" si="113"/>
        <v>0</v>
      </c>
      <c r="Q98" s="172">
        <f t="shared" si="115"/>
        <v>56.44</v>
      </c>
      <c r="R98" s="172">
        <f t="shared" si="116"/>
        <v>399.67</v>
      </c>
      <c r="S98" s="172">
        <f t="shared" si="117"/>
        <v>860.92</v>
      </c>
      <c r="T98" s="173">
        <f t="shared" si="95"/>
        <v>0</v>
      </c>
      <c r="U98" s="173">
        <f t="shared" si="96"/>
        <v>5.8571</v>
      </c>
      <c r="V98" s="173">
        <f t="shared" si="97"/>
        <v>5.3608000000000002</v>
      </c>
      <c r="W98" s="173">
        <f t="shared" si="98"/>
        <v>5.3834</v>
      </c>
      <c r="X98" s="173">
        <f t="shared" si="99"/>
        <v>4.0225</v>
      </c>
      <c r="Y98" s="173">
        <f t="shared" si="100"/>
        <v>2.0375999999999999</v>
      </c>
      <c r="Z98" s="173">
        <f t="shared" si="101"/>
        <v>1</v>
      </c>
      <c r="AA98" s="173">
        <f t="shared" si="102"/>
        <v>0.2782</v>
      </c>
      <c r="AB98" s="174">
        <f t="shared" si="106"/>
        <v>3.39E-2</v>
      </c>
      <c r="AC98" s="174">
        <f t="shared" si="107"/>
        <v>1.7100000000000001E-2</v>
      </c>
      <c r="AD98" s="172">
        <f t="shared" si="103"/>
        <v>-26.13</v>
      </c>
      <c r="AE98" s="173">
        <f t="shared" ref="AE98:AK109" si="132">IF($E98=$E$6,AE$6,AE$7)</f>
        <v>-11.5</v>
      </c>
      <c r="AF98" s="173">
        <f t="shared" si="132"/>
        <v>-6.88</v>
      </c>
      <c r="AG98" s="173">
        <f t="shared" si="132"/>
        <v>-8.77</v>
      </c>
      <c r="AH98" s="173">
        <f t="shared" si="132"/>
        <v>-9.2899999999999991</v>
      </c>
      <c r="AI98" s="173">
        <f t="shared" si="132"/>
        <v>-9.92</v>
      </c>
      <c r="AJ98" s="173">
        <f t="shared" si="132"/>
        <v>0.66</v>
      </c>
      <c r="AK98" s="173">
        <f t="shared" si="132"/>
        <v>0</v>
      </c>
      <c r="AL98" s="173">
        <f t="shared" si="108"/>
        <v>0.222</v>
      </c>
      <c r="AM98" s="173">
        <f t="shared" si="108"/>
        <v>0</v>
      </c>
      <c r="AN98" s="173">
        <f t="shared" si="108"/>
        <v>0.47</v>
      </c>
      <c r="AO98" s="173">
        <f t="shared" si="108"/>
        <v>0</v>
      </c>
      <c r="AP98" s="173">
        <f t="shared" si="114"/>
        <v>0</v>
      </c>
      <c r="AQ98" s="173">
        <f t="shared" si="127"/>
        <v>0</v>
      </c>
      <c r="AR98" s="173">
        <f t="shared" si="127"/>
        <v>0</v>
      </c>
      <c r="AS98" s="173">
        <f t="shared" si="127"/>
        <v>0</v>
      </c>
      <c r="AT98" s="183">
        <f t="shared" si="127"/>
        <v>0</v>
      </c>
      <c r="AU98" s="173">
        <f t="shared" si="109"/>
        <v>0</v>
      </c>
      <c r="AV98" s="183">
        <f t="shared" si="104"/>
        <v>0</v>
      </c>
      <c r="AW98" s="176">
        <f t="shared" si="110"/>
        <v>0</v>
      </c>
      <c r="AX98" s="176">
        <f t="shared" si="105"/>
        <v>0</v>
      </c>
      <c r="AY98" s="175">
        <f t="shared" si="120"/>
        <v>0.1186</v>
      </c>
      <c r="AZ98" s="176">
        <f t="shared" si="119"/>
        <v>0.06</v>
      </c>
      <c r="BA98" s="177">
        <v>1.0387420000000001</v>
      </c>
      <c r="BB98" s="178">
        <v>38.090000000000003</v>
      </c>
      <c r="BC98" s="179">
        <f>$BB$52</f>
        <v>38.090000000000003</v>
      </c>
      <c r="BD98" s="179"/>
      <c r="BE98" s="180">
        <f t="shared" si="129"/>
        <v>30.31</v>
      </c>
      <c r="BF98" s="180">
        <f t="shared" si="129"/>
        <v>373.54</v>
      </c>
      <c r="BG98" s="180">
        <f t="shared" si="129"/>
        <v>834.79</v>
      </c>
      <c r="BH98" s="173">
        <f t="shared" si="129"/>
        <v>-10.8775</v>
      </c>
      <c r="BI98" s="173">
        <f t="shared" si="129"/>
        <v>-0.40039999999999992</v>
      </c>
      <c r="BJ98" s="173">
        <f t="shared" si="129"/>
        <v>-2.7866999999999997</v>
      </c>
      <c r="BK98" s="173">
        <f t="shared" si="129"/>
        <v>-3.2840999999999996</v>
      </c>
      <c r="BL98" s="173">
        <f t="shared" si="129"/>
        <v>-5.2750000000000004</v>
      </c>
      <c r="BM98" s="173">
        <f t="shared" si="129"/>
        <v>3.3201000000000001</v>
      </c>
      <c r="BN98" s="173">
        <f t="shared" si="129"/>
        <v>1.0770999999999999</v>
      </c>
      <c r="BO98" s="173">
        <f t="shared" si="130"/>
        <v>0.3553</v>
      </c>
      <c r="BP98" s="173">
        <f t="shared" si="130"/>
        <v>-11.125500000000001</v>
      </c>
      <c r="BQ98" s="173">
        <f t="shared" si="130"/>
        <v>-0.64839999999999987</v>
      </c>
      <c r="BR98" s="173">
        <f t="shared" si="130"/>
        <v>-3.0346999999999995</v>
      </c>
      <c r="BS98" s="173">
        <f t="shared" si="130"/>
        <v>-3.5320999999999994</v>
      </c>
      <c r="BT98" s="173">
        <f t="shared" si="130"/>
        <v>-5.5229999999999997</v>
      </c>
      <c r="BU98" s="173">
        <f t="shared" si="130"/>
        <v>3.0720999999999998</v>
      </c>
      <c r="BV98" s="173">
        <f t="shared" si="130"/>
        <v>1.0770999999999999</v>
      </c>
      <c r="BW98" s="173">
        <f t="shared" si="130"/>
        <v>0.3553</v>
      </c>
      <c r="BX98" s="173">
        <f t="shared" si="130"/>
        <v>-10.8775</v>
      </c>
      <c r="BY98" s="173">
        <f t="shared" si="131"/>
        <v>-0.40039999999999992</v>
      </c>
      <c r="BZ98" s="173">
        <f t="shared" si="131"/>
        <v>-3.0346999999999995</v>
      </c>
      <c r="CA98" s="173">
        <f t="shared" si="131"/>
        <v>-3.5320999999999994</v>
      </c>
      <c r="CB98" s="173">
        <f t="shared" si="131"/>
        <v>-5.2750000000000004</v>
      </c>
      <c r="CC98" s="173">
        <f t="shared" si="131"/>
        <v>3.3201000000000001</v>
      </c>
      <c r="CD98" s="173">
        <f t="shared" si="131"/>
        <v>1.0770999999999999</v>
      </c>
      <c r="CE98" s="173">
        <f t="shared" si="131"/>
        <v>0.3553</v>
      </c>
      <c r="CF98" s="173">
        <f t="shared" si="131"/>
        <v>-11.125500000000001</v>
      </c>
      <c r="CG98" s="173">
        <f t="shared" si="131"/>
        <v>-0.64839999999999987</v>
      </c>
      <c r="CH98" s="173">
        <f t="shared" si="131"/>
        <v>-3.0346999999999995</v>
      </c>
      <c r="CI98" s="173">
        <f t="shared" si="131"/>
        <v>-3.5320999999999994</v>
      </c>
      <c r="CJ98" s="173">
        <f t="shared" si="131"/>
        <v>-5.5229999999999997</v>
      </c>
      <c r="CK98" s="173">
        <f t="shared" si="131"/>
        <v>3.0720999999999998</v>
      </c>
      <c r="CL98" s="173">
        <f t="shared" si="131"/>
        <v>1.0770999999999999</v>
      </c>
      <c r="CM98" s="181">
        <f t="shared" si="131"/>
        <v>0.3553</v>
      </c>
    </row>
    <row r="99" spans="1:113" ht="18" x14ac:dyDescent="0.2">
      <c r="A99" s="13">
        <f t="shared" si="118"/>
        <v>92</v>
      </c>
      <c r="B99" s="182" t="s">
        <v>158</v>
      </c>
      <c r="C99" s="168" t="s">
        <v>32</v>
      </c>
      <c r="D99" s="168"/>
      <c r="E99" s="169" t="s">
        <v>33</v>
      </c>
      <c r="F99" s="170" t="s">
        <v>30</v>
      </c>
      <c r="G99" s="171">
        <f t="shared" ref="G99:L109" si="133">IF($E99=$E$6,G$6,G$7)</f>
        <v>38.520000000000003</v>
      </c>
      <c r="H99" s="171">
        <f t="shared" si="133"/>
        <v>275.87</v>
      </c>
      <c r="I99" s="171">
        <f t="shared" si="133"/>
        <v>608.92999999999995</v>
      </c>
      <c r="J99" s="171">
        <f t="shared" si="133"/>
        <v>26.01</v>
      </c>
      <c r="K99" s="171">
        <f t="shared" si="133"/>
        <v>185.61</v>
      </c>
      <c r="L99" s="171">
        <f t="shared" si="133"/>
        <v>409.55</v>
      </c>
      <c r="M99" s="171">
        <f t="shared" si="94"/>
        <v>1.79</v>
      </c>
      <c r="N99" s="171">
        <f t="shared" si="111"/>
        <v>-0.01</v>
      </c>
      <c r="O99" s="171">
        <f t="shared" si="112"/>
        <v>0.06</v>
      </c>
      <c r="P99" s="171">
        <f t="shared" si="113"/>
        <v>0</v>
      </c>
      <c r="Q99" s="172">
        <f t="shared" si="115"/>
        <v>66.320000000000007</v>
      </c>
      <c r="R99" s="172">
        <f t="shared" si="116"/>
        <v>463.27000000000004</v>
      </c>
      <c r="S99" s="172">
        <f t="shared" si="117"/>
        <v>1020.27</v>
      </c>
      <c r="T99" s="173">
        <f t="shared" si="95"/>
        <v>0</v>
      </c>
      <c r="U99" s="173">
        <f t="shared" si="96"/>
        <v>7.8228999999999997</v>
      </c>
      <c r="V99" s="173">
        <f t="shared" si="97"/>
        <v>7.1600999999999999</v>
      </c>
      <c r="W99" s="173">
        <f t="shared" si="98"/>
        <v>7.1901999999999999</v>
      </c>
      <c r="X99" s="173">
        <f t="shared" si="99"/>
        <v>5.3726000000000003</v>
      </c>
      <c r="Y99" s="173">
        <f t="shared" si="100"/>
        <v>2.7214</v>
      </c>
      <c r="Z99" s="173">
        <f t="shared" si="101"/>
        <v>1.3355999999999999</v>
      </c>
      <c r="AA99" s="173">
        <f t="shared" si="102"/>
        <v>0.37159999999999999</v>
      </c>
      <c r="AB99" s="174">
        <f t="shared" si="106"/>
        <v>3.39E-2</v>
      </c>
      <c r="AC99" s="174">
        <f t="shared" si="107"/>
        <v>1.7100000000000001E-2</v>
      </c>
      <c r="AD99" s="172">
        <f t="shared" si="103"/>
        <v>-26.13</v>
      </c>
      <c r="AE99" s="173">
        <f t="shared" si="132"/>
        <v>-11.5</v>
      </c>
      <c r="AF99" s="173">
        <f t="shared" si="132"/>
        <v>-6.88</v>
      </c>
      <c r="AG99" s="173">
        <f t="shared" si="132"/>
        <v>-8.77</v>
      </c>
      <c r="AH99" s="173">
        <f t="shared" si="132"/>
        <v>-9.2899999999999991</v>
      </c>
      <c r="AI99" s="173">
        <f t="shared" si="132"/>
        <v>-9.92</v>
      </c>
      <c r="AJ99" s="173">
        <f t="shared" si="132"/>
        <v>0.66</v>
      </c>
      <c r="AK99" s="173">
        <f t="shared" si="132"/>
        <v>0</v>
      </c>
      <c r="AL99" s="173">
        <f t="shared" si="108"/>
        <v>0.222</v>
      </c>
      <c r="AM99" s="173">
        <f t="shared" si="108"/>
        <v>0</v>
      </c>
      <c r="AN99" s="173">
        <f t="shared" si="108"/>
        <v>0.47</v>
      </c>
      <c r="AO99" s="173">
        <f t="shared" si="108"/>
        <v>0</v>
      </c>
      <c r="AP99" s="173">
        <f t="shared" si="114"/>
        <v>0</v>
      </c>
      <c r="AQ99" s="173">
        <f t="shared" si="127"/>
        <v>0</v>
      </c>
      <c r="AR99" s="173">
        <f t="shared" si="127"/>
        <v>0</v>
      </c>
      <c r="AS99" s="173">
        <f t="shared" si="127"/>
        <v>0</v>
      </c>
      <c r="AT99" s="183">
        <f t="shared" si="127"/>
        <v>0</v>
      </c>
      <c r="AU99" s="173">
        <f t="shared" si="109"/>
        <v>0</v>
      </c>
      <c r="AV99" s="183">
        <f t="shared" si="104"/>
        <v>0</v>
      </c>
      <c r="AW99" s="176">
        <f t="shared" si="110"/>
        <v>0</v>
      </c>
      <c r="AX99" s="176">
        <f t="shared" si="105"/>
        <v>0</v>
      </c>
      <c r="AY99" s="175">
        <f t="shared" si="120"/>
        <v>0.1186</v>
      </c>
      <c r="AZ99" s="176">
        <f t="shared" si="119"/>
        <v>0.06</v>
      </c>
      <c r="BA99" s="177">
        <v>0.99288900000000002</v>
      </c>
      <c r="BB99" s="178">
        <v>38.81</v>
      </c>
      <c r="BC99" s="179">
        <f>$BB$9</f>
        <v>38.81</v>
      </c>
      <c r="BD99" s="179"/>
      <c r="BE99" s="180">
        <f t="shared" ref="BE99:BN109" si="134">IF($E99=$E$6,BE$6,BE$7)</f>
        <v>40.240000000000009</v>
      </c>
      <c r="BF99" s="180">
        <f t="shared" si="134"/>
        <v>437.19000000000005</v>
      </c>
      <c r="BG99" s="180">
        <f t="shared" si="134"/>
        <v>994.18999999999994</v>
      </c>
      <c r="BH99" s="173">
        <f t="shared" si="134"/>
        <v>-10.8775</v>
      </c>
      <c r="BI99" s="173">
        <f t="shared" si="134"/>
        <v>1.5653999999999999</v>
      </c>
      <c r="BJ99" s="173">
        <f t="shared" si="134"/>
        <v>-0.98739999999999961</v>
      </c>
      <c r="BK99" s="173">
        <f t="shared" si="134"/>
        <v>-1.4772999999999992</v>
      </c>
      <c r="BL99" s="173">
        <f t="shared" si="134"/>
        <v>-3.9249000000000001</v>
      </c>
      <c r="BM99" s="173">
        <f t="shared" si="134"/>
        <v>4.0038999999999998</v>
      </c>
      <c r="BN99" s="173">
        <f t="shared" si="134"/>
        <v>1.4126999999999998</v>
      </c>
      <c r="BO99" s="173">
        <f t="shared" ref="BO99:BX109" si="135">IF($E99=$E$6,BO$6,BO$7)</f>
        <v>0.44869999999999999</v>
      </c>
      <c r="BP99" s="173">
        <f t="shared" si="135"/>
        <v>-11.125500000000001</v>
      </c>
      <c r="BQ99" s="173">
        <f t="shared" si="135"/>
        <v>1.3173999999999999</v>
      </c>
      <c r="BR99" s="173">
        <f t="shared" si="135"/>
        <v>-1.2353999999999996</v>
      </c>
      <c r="BS99" s="173">
        <f t="shared" si="135"/>
        <v>-1.7252999999999992</v>
      </c>
      <c r="BT99" s="173">
        <f t="shared" si="135"/>
        <v>-4.1728999999999994</v>
      </c>
      <c r="BU99" s="173">
        <f t="shared" si="135"/>
        <v>3.7559</v>
      </c>
      <c r="BV99" s="173">
        <f t="shared" si="135"/>
        <v>1.4126999999999998</v>
      </c>
      <c r="BW99" s="173">
        <f t="shared" si="135"/>
        <v>0.44869999999999999</v>
      </c>
      <c r="BX99" s="173">
        <f t="shared" si="135"/>
        <v>-10.8775</v>
      </c>
      <c r="BY99" s="173">
        <f t="shared" ref="BY99:CM109" si="136">IF($E99=$E$6,BY$6,BY$7)</f>
        <v>1.5653999999999999</v>
      </c>
      <c r="BZ99" s="173">
        <f t="shared" si="136"/>
        <v>-1.2353999999999996</v>
      </c>
      <c r="CA99" s="173">
        <f t="shared" si="136"/>
        <v>-1.7252999999999992</v>
      </c>
      <c r="CB99" s="173">
        <f t="shared" si="136"/>
        <v>-3.9249000000000001</v>
      </c>
      <c r="CC99" s="173">
        <f t="shared" si="136"/>
        <v>4.0038999999999998</v>
      </c>
      <c r="CD99" s="173">
        <f t="shared" si="136"/>
        <v>1.4126999999999998</v>
      </c>
      <c r="CE99" s="173">
        <f t="shared" si="136"/>
        <v>0.44869999999999999</v>
      </c>
      <c r="CF99" s="173">
        <f t="shared" si="136"/>
        <v>-11.125500000000001</v>
      </c>
      <c r="CG99" s="173">
        <f t="shared" si="136"/>
        <v>1.3173999999999999</v>
      </c>
      <c r="CH99" s="173">
        <f t="shared" si="136"/>
        <v>-1.2353999999999996</v>
      </c>
      <c r="CI99" s="173">
        <f t="shared" si="136"/>
        <v>-1.7252999999999992</v>
      </c>
      <c r="CJ99" s="173">
        <f t="shared" si="136"/>
        <v>-4.1728999999999994</v>
      </c>
      <c r="CK99" s="173">
        <f t="shared" si="136"/>
        <v>3.7559</v>
      </c>
      <c r="CL99" s="173">
        <f t="shared" si="136"/>
        <v>1.4126999999999998</v>
      </c>
      <c r="CM99" s="181">
        <f t="shared" si="136"/>
        <v>0.44869999999999999</v>
      </c>
    </row>
    <row r="100" spans="1:113" x14ac:dyDescent="0.2">
      <c r="A100" s="13">
        <f t="shared" si="118"/>
        <v>93</v>
      </c>
      <c r="B100" s="182" t="s">
        <v>159</v>
      </c>
      <c r="C100" s="168" t="s">
        <v>35</v>
      </c>
      <c r="D100" s="168"/>
      <c r="E100" s="168" t="s">
        <v>29</v>
      </c>
      <c r="F100" s="170" t="s">
        <v>30</v>
      </c>
      <c r="G100" s="171">
        <f t="shared" si="133"/>
        <v>31.97</v>
      </c>
      <c r="H100" s="171">
        <f t="shared" si="133"/>
        <v>233.17</v>
      </c>
      <c r="I100" s="171">
        <f t="shared" si="133"/>
        <v>503.56</v>
      </c>
      <c r="J100" s="171">
        <f t="shared" si="133"/>
        <v>22.68</v>
      </c>
      <c r="K100" s="171">
        <f t="shared" si="133"/>
        <v>164.71</v>
      </c>
      <c r="L100" s="171">
        <f t="shared" si="133"/>
        <v>355.57</v>
      </c>
      <c r="M100" s="171">
        <f t="shared" si="94"/>
        <v>1.79</v>
      </c>
      <c r="N100" s="171">
        <f t="shared" si="111"/>
        <v>0</v>
      </c>
      <c r="O100" s="171">
        <f t="shared" si="112"/>
        <v>0</v>
      </c>
      <c r="P100" s="171">
        <f t="shared" si="113"/>
        <v>0</v>
      </c>
      <c r="Q100" s="172">
        <f t="shared" si="115"/>
        <v>56.44</v>
      </c>
      <c r="R100" s="172">
        <f t="shared" si="116"/>
        <v>399.67</v>
      </c>
      <c r="S100" s="172">
        <f t="shared" si="117"/>
        <v>860.92</v>
      </c>
      <c r="T100" s="173">
        <f t="shared" si="95"/>
        <v>0</v>
      </c>
      <c r="U100" s="173">
        <f t="shared" si="96"/>
        <v>5.8571</v>
      </c>
      <c r="V100" s="173">
        <f t="shared" si="97"/>
        <v>5.3608000000000002</v>
      </c>
      <c r="W100" s="173">
        <f t="shared" si="98"/>
        <v>5.3834</v>
      </c>
      <c r="X100" s="173">
        <f t="shared" si="99"/>
        <v>4.0225</v>
      </c>
      <c r="Y100" s="173">
        <f t="shared" si="100"/>
        <v>2.0375999999999999</v>
      </c>
      <c r="Z100" s="173">
        <f t="shared" si="101"/>
        <v>1</v>
      </c>
      <c r="AA100" s="173">
        <f t="shared" si="102"/>
        <v>0.2782</v>
      </c>
      <c r="AB100" s="174">
        <f t="shared" si="106"/>
        <v>3.39E-2</v>
      </c>
      <c r="AC100" s="174">
        <f t="shared" si="107"/>
        <v>1.7100000000000001E-2</v>
      </c>
      <c r="AD100" s="172">
        <f t="shared" si="103"/>
        <v>-26.13</v>
      </c>
      <c r="AE100" s="173">
        <f t="shared" si="132"/>
        <v>-11.5</v>
      </c>
      <c r="AF100" s="173">
        <f t="shared" si="132"/>
        <v>-6.88</v>
      </c>
      <c r="AG100" s="173">
        <f t="shared" si="132"/>
        <v>-8.77</v>
      </c>
      <c r="AH100" s="173">
        <f t="shared" si="132"/>
        <v>-9.2899999999999991</v>
      </c>
      <c r="AI100" s="173">
        <f t="shared" si="132"/>
        <v>-9.92</v>
      </c>
      <c r="AJ100" s="173">
        <f t="shared" si="132"/>
        <v>0.66</v>
      </c>
      <c r="AK100" s="173">
        <f t="shared" si="132"/>
        <v>0</v>
      </c>
      <c r="AL100" s="173">
        <f t="shared" si="108"/>
        <v>0.222</v>
      </c>
      <c r="AM100" s="173">
        <f t="shared" si="108"/>
        <v>0</v>
      </c>
      <c r="AN100" s="173">
        <f t="shared" si="108"/>
        <v>0.47</v>
      </c>
      <c r="AO100" s="173">
        <f t="shared" si="108"/>
        <v>0</v>
      </c>
      <c r="AP100" s="173">
        <f t="shared" si="114"/>
        <v>0</v>
      </c>
      <c r="AQ100" s="173">
        <f t="shared" si="127"/>
        <v>0</v>
      </c>
      <c r="AR100" s="173">
        <f t="shared" si="127"/>
        <v>0</v>
      </c>
      <c r="AS100" s="173">
        <f t="shared" si="127"/>
        <v>0</v>
      </c>
      <c r="AT100" s="183">
        <f t="shared" si="127"/>
        <v>0</v>
      </c>
      <c r="AU100" s="173">
        <f t="shared" si="109"/>
        <v>0</v>
      </c>
      <c r="AV100" s="183">
        <f t="shared" si="104"/>
        <v>0</v>
      </c>
      <c r="AW100" s="176">
        <f t="shared" si="110"/>
        <v>0</v>
      </c>
      <c r="AX100" s="176">
        <f t="shared" si="105"/>
        <v>0</v>
      </c>
      <c r="AY100" s="175">
        <f t="shared" si="120"/>
        <v>0.1186</v>
      </c>
      <c r="AZ100" s="176">
        <f t="shared" si="119"/>
        <v>0.06</v>
      </c>
      <c r="BA100" s="173">
        <f>IF(AK100=$E$6,BA$6,BA$7)</f>
        <v>1.033655</v>
      </c>
      <c r="BB100" s="173">
        <f>IF(AK100=$E$6,BB$6,BB$7)</f>
        <v>38.97</v>
      </c>
      <c r="BC100" s="173">
        <f>IF(AK100=$E$6,BC$6,BC$7)</f>
        <v>38.801000000000002</v>
      </c>
      <c r="BD100" s="173">
        <f>IF(AK100=$E$6,BD$6,BD$7)</f>
        <v>0</v>
      </c>
      <c r="BE100" s="180">
        <f t="shared" si="134"/>
        <v>30.31</v>
      </c>
      <c r="BF100" s="180">
        <f t="shared" si="134"/>
        <v>373.54</v>
      </c>
      <c r="BG100" s="180">
        <f t="shared" si="134"/>
        <v>834.79</v>
      </c>
      <c r="BH100" s="173">
        <f t="shared" si="134"/>
        <v>-10.8775</v>
      </c>
      <c r="BI100" s="173">
        <f t="shared" si="134"/>
        <v>-0.40039999999999992</v>
      </c>
      <c r="BJ100" s="173">
        <f t="shared" si="134"/>
        <v>-2.7866999999999997</v>
      </c>
      <c r="BK100" s="173">
        <f t="shared" si="134"/>
        <v>-3.2840999999999996</v>
      </c>
      <c r="BL100" s="173">
        <f t="shared" si="134"/>
        <v>-5.2750000000000004</v>
      </c>
      <c r="BM100" s="173">
        <f t="shared" si="134"/>
        <v>3.3201000000000001</v>
      </c>
      <c r="BN100" s="173">
        <f t="shared" si="134"/>
        <v>1.0770999999999999</v>
      </c>
      <c r="BO100" s="173">
        <f t="shared" si="135"/>
        <v>0.3553</v>
      </c>
      <c r="BP100" s="173">
        <f t="shared" si="135"/>
        <v>-11.125500000000001</v>
      </c>
      <c r="BQ100" s="173">
        <f t="shared" si="135"/>
        <v>-0.64839999999999987</v>
      </c>
      <c r="BR100" s="173">
        <f t="shared" si="135"/>
        <v>-3.0346999999999995</v>
      </c>
      <c r="BS100" s="173">
        <f t="shared" si="135"/>
        <v>-3.5320999999999994</v>
      </c>
      <c r="BT100" s="173">
        <f t="shared" si="135"/>
        <v>-5.5229999999999997</v>
      </c>
      <c r="BU100" s="173">
        <f t="shared" si="135"/>
        <v>3.0720999999999998</v>
      </c>
      <c r="BV100" s="173">
        <f t="shared" si="135"/>
        <v>1.0770999999999999</v>
      </c>
      <c r="BW100" s="173">
        <f t="shared" si="135"/>
        <v>0.3553</v>
      </c>
      <c r="BX100" s="173">
        <f t="shared" si="135"/>
        <v>-10.8775</v>
      </c>
      <c r="BY100" s="173">
        <f t="shared" si="136"/>
        <v>-0.40039999999999992</v>
      </c>
      <c r="BZ100" s="173">
        <f t="shared" si="136"/>
        <v>-3.0346999999999995</v>
      </c>
      <c r="CA100" s="173">
        <f t="shared" si="136"/>
        <v>-3.5320999999999994</v>
      </c>
      <c r="CB100" s="173">
        <f t="shared" si="136"/>
        <v>-5.2750000000000004</v>
      </c>
      <c r="CC100" s="173">
        <f t="shared" si="136"/>
        <v>3.3201000000000001</v>
      </c>
      <c r="CD100" s="173">
        <f t="shared" si="136"/>
        <v>1.0770999999999999</v>
      </c>
      <c r="CE100" s="173">
        <f t="shared" si="136"/>
        <v>0.3553</v>
      </c>
      <c r="CF100" s="173">
        <f t="shared" si="136"/>
        <v>-11.125500000000001</v>
      </c>
      <c r="CG100" s="173">
        <f t="shared" si="136"/>
        <v>-0.64839999999999987</v>
      </c>
      <c r="CH100" s="173">
        <f t="shared" si="136"/>
        <v>-3.0346999999999995</v>
      </c>
      <c r="CI100" s="173">
        <f t="shared" si="136"/>
        <v>-3.5320999999999994</v>
      </c>
      <c r="CJ100" s="173">
        <f t="shared" si="136"/>
        <v>-5.5229999999999997</v>
      </c>
      <c r="CK100" s="173">
        <f t="shared" si="136"/>
        <v>3.0720999999999998</v>
      </c>
      <c r="CL100" s="173">
        <f t="shared" si="136"/>
        <v>1.0770999999999999</v>
      </c>
      <c r="CM100" s="181">
        <f t="shared" si="136"/>
        <v>0.3553</v>
      </c>
    </row>
    <row r="101" spans="1:113" x14ac:dyDescent="0.2">
      <c r="A101" s="13">
        <f t="shared" si="118"/>
        <v>94</v>
      </c>
      <c r="B101" s="182" t="s">
        <v>160</v>
      </c>
      <c r="C101" s="168" t="s">
        <v>37</v>
      </c>
      <c r="D101" s="168"/>
      <c r="E101" s="168" t="s">
        <v>29</v>
      </c>
      <c r="F101" s="170" t="s">
        <v>30</v>
      </c>
      <c r="G101" s="171">
        <f t="shared" si="133"/>
        <v>31.97</v>
      </c>
      <c r="H101" s="171">
        <f t="shared" si="133"/>
        <v>233.17</v>
      </c>
      <c r="I101" s="171">
        <f t="shared" si="133"/>
        <v>503.56</v>
      </c>
      <c r="J101" s="171">
        <f t="shared" si="133"/>
        <v>22.68</v>
      </c>
      <c r="K101" s="171">
        <f t="shared" si="133"/>
        <v>164.71</v>
      </c>
      <c r="L101" s="171">
        <f t="shared" si="133"/>
        <v>355.57</v>
      </c>
      <c r="M101" s="171">
        <f t="shared" si="94"/>
        <v>1.79</v>
      </c>
      <c r="N101" s="171">
        <f t="shared" si="111"/>
        <v>0</v>
      </c>
      <c r="O101" s="171">
        <f t="shared" si="112"/>
        <v>0</v>
      </c>
      <c r="P101" s="171">
        <f t="shared" si="113"/>
        <v>0</v>
      </c>
      <c r="Q101" s="172">
        <f t="shared" si="115"/>
        <v>56.44</v>
      </c>
      <c r="R101" s="172">
        <f t="shared" si="116"/>
        <v>399.67</v>
      </c>
      <c r="S101" s="172">
        <f t="shared" si="117"/>
        <v>860.92</v>
      </c>
      <c r="T101" s="173">
        <f t="shared" si="95"/>
        <v>0</v>
      </c>
      <c r="U101" s="173">
        <f t="shared" si="96"/>
        <v>5.8571</v>
      </c>
      <c r="V101" s="173">
        <f t="shared" si="97"/>
        <v>5.3608000000000002</v>
      </c>
      <c r="W101" s="173">
        <f t="shared" si="98"/>
        <v>5.3834</v>
      </c>
      <c r="X101" s="173">
        <f t="shared" si="99"/>
        <v>4.0225</v>
      </c>
      <c r="Y101" s="173">
        <f t="shared" si="100"/>
        <v>2.0375999999999999</v>
      </c>
      <c r="Z101" s="173">
        <f t="shared" si="101"/>
        <v>1</v>
      </c>
      <c r="AA101" s="173">
        <f t="shared" si="102"/>
        <v>0.2782</v>
      </c>
      <c r="AB101" s="174">
        <f t="shared" si="106"/>
        <v>3.39E-2</v>
      </c>
      <c r="AC101" s="174">
        <f t="shared" si="107"/>
        <v>1.7100000000000001E-2</v>
      </c>
      <c r="AD101" s="172">
        <f t="shared" si="103"/>
        <v>-26.13</v>
      </c>
      <c r="AE101" s="173">
        <f t="shared" si="132"/>
        <v>-11.5</v>
      </c>
      <c r="AF101" s="173">
        <f t="shared" si="132"/>
        <v>-6.88</v>
      </c>
      <c r="AG101" s="173">
        <f t="shared" si="132"/>
        <v>-8.77</v>
      </c>
      <c r="AH101" s="173">
        <f t="shared" si="132"/>
        <v>-9.2899999999999991</v>
      </c>
      <c r="AI101" s="173">
        <f t="shared" si="132"/>
        <v>-9.92</v>
      </c>
      <c r="AJ101" s="173">
        <f t="shared" si="132"/>
        <v>0.66</v>
      </c>
      <c r="AK101" s="173">
        <f t="shared" si="132"/>
        <v>0</v>
      </c>
      <c r="AL101" s="173">
        <f t="shared" si="108"/>
        <v>0.222</v>
      </c>
      <c r="AM101" s="173">
        <f t="shared" si="108"/>
        <v>0</v>
      </c>
      <c r="AN101" s="173">
        <f t="shared" si="108"/>
        <v>0.47</v>
      </c>
      <c r="AO101" s="173">
        <f t="shared" si="108"/>
        <v>0</v>
      </c>
      <c r="AP101" s="173">
        <f t="shared" si="114"/>
        <v>0</v>
      </c>
      <c r="AQ101" s="173">
        <f t="shared" si="127"/>
        <v>0</v>
      </c>
      <c r="AR101" s="173">
        <f t="shared" si="127"/>
        <v>0</v>
      </c>
      <c r="AS101" s="173">
        <f t="shared" si="127"/>
        <v>0</v>
      </c>
      <c r="AT101" s="183">
        <f t="shared" si="127"/>
        <v>0</v>
      </c>
      <c r="AU101" s="173">
        <f t="shared" si="109"/>
        <v>0</v>
      </c>
      <c r="AV101" s="183">
        <f t="shared" si="104"/>
        <v>0</v>
      </c>
      <c r="AW101" s="176">
        <f t="shared" si="110"/>
        <v>0</v>
      </c>
      <c r="AX101" s="176">
        <f t="shared" si="105"/>
        <v>0</v>
      </c>
      <c r="AY101" s="175">
        <f t="shared" si="120"/>
        <v>0.1186</v>
      </c>
      <c r="AZ101" s="176">
        <f t="shared" si="119"/>
        <v>0.06</v>
      </c>
      <c r="BA101" s="177">
        <v>1.0122139999999999</v>
      </c>
      <c r="BB101" s="178">
        <v>38.700000000000003</v>
      </c>
      <c r="BC101" s="179">
        <f>$BB$11</f>
        <v>38.700000000000003</v>
      </c>
      <c r="BD101" s="179"/>
      <c r="BE101" s="180">
        <f t="shared" si="134"/>
        <v>30.31</v>
      </c>
      <c r="BF101" s="180">
        <f t="shared" si="134"/>
        <v>373.54</v>
      </c>
      <c r="BG101" s="180">
        <f t="shared" si="134"/>
        <v>834.79</v>
      </c>
      <c r="BH101" s="173">
        <f t="shared" si="134"/>
        <v>-10.8775</v>
      </c>
      <c r="BI101" s="173">
        <f t="shared" si="134"/>
        <v>-0.40039999999999992</v>
      </c>
      <c r="BJ101" s="173">
        <f t="shared" si="134"/>
        <v>-2.7866999999999997</v>
      </c>
      <c r="BK101" s="173">
        <f t="shared" si="134"/>
        <v>-3.2840999999999996</v>
      </c>
      <c r="BL101" s="173">
        <f t="shared" si="134"/>
        <v>-5.2750000000000004</v>
      </c>
      <c r="BM101" s="173">
        <f t="shared" si="134"/>
        <v>3.3201000000000001</v>
      </c>
      <c r="BN101" s="173">
        <f t="shared" si="134"/>
        <v>1.0770999999999999</v>
      </c>
      <c r="BO101" s="173">
        <f t="shared" si="135"/>
        <v>0.3553</v>
      </c>
      <c r="BP101" s="173">
        <f t="shared" si="135"/>
        <v>-11.125500000000001</v>
      </c>
      <c r="BQ101" s="173">
        <f t="shared" si="135"/>
        <v>-0.64839999999999987</v>
      </c>
      <c r="BR101" s="173">
        <f t="shared" si="135"/>
        <v>-3.0346999999999995</v>
      </c>
      <c r="BS101" s="173">
        <f t="shared" si="135"/>
        <v>-3.5320999999999994</v>
      </c>
      <c r="BT101" s="173">
        <f t="shared" si="135"/>
        <v>-5.5229999999999997</v>
      </c>
      <c r="BU101" s="173">
        <f t="shared" si="135"/>
        <v>3.0720999999999998</v>
      </c>
      <c r="BV101" s="173">
        <f t="shared" si="135"/>
        <v>1.0770999999999999</v>
      </c>
      <c r="BW101" s="173">
        <f t="shared" si="135"/>
        <v>0.3553</v>
      </c>
      <c r="BX101" s="173">
        <f t="shared" si="135"/>
        <v>-10.8775</v>
      </c>
      <c r="BY101" s="173">
        <f t="shared" si="136"/>
        <v>-0.40039999999999992</v>
      </c>
      <c r="BZ101" s="173">
        <f t="shared" si="136"/>
        <v>-3.0346999999999995</v>
      </c>
      <c r="CA101" s="173">
        <f t="shared" si="136"/>
        <v>-3.5320999999999994</v>
      </c>
      <c r="CB101" s="173">
        <f t="shared" si="136"/>
        <v>-5.2750000000000004</v>
      </c>
      <c r="CC101" s="173">
        <f t="shared" si="136"/>
        <v>3.3201000000000001</v>
      </c>
      <c r="CD101" s="173">
        <f t="shared" si="136"/>
        <v>1.0770999999999999</v>
      </c>
      <c r="CE101" s="173">
        <f t="shared" si="136"/>
        <v>0.3553</v>
      </c>
      <c r="CF101" s="173">
        <f t="shared" si="136"/>
        <v>-11.125500000000001</v>
      </c>
      <c r="CG101" s="173">
        <f t="shared" si="136"/>
        <v>-0.64839999999999987</v>
      </c>
      <c r="CH101" s="173">
        <f t="shared" si="136"/>
        <v>-3.0346999999999995</v>
      </c>
      <c r="CI101" s="173">
        <f t="shared" si="136"/>
        <v>-3.5320999999999994</v>
      </c>
      <c r="CJ101" s="173">
        <f t="shared" si="136"/>
        <v>-5.5229999999999997</v>
      </c>
      <c r="CK101" s="173">
        <f t="shared" si="136"/>
        <v>3.0720999999999998</v>
      </c>
      <c r="CL101" s="173">
        <f t="shared" si="136"/>
        <v>1.0770999999999999</v>
      </c>
      <c r="CM101" s="181">
        <f t="shared" si="136"/>
        <v>0.3553</v>
      </c>
    </row>
    <row r="102" spans="1:113" ht="18" x14ac:dyDescent="0.2">
      <c r="A102" s="13">
        <f t="shared" si="118"/>
        <v>95</v>
      </c>
      <c r="B102" s="182" t="s">
        <v>161</v>
      </c>
      <c r="C102" s="168" t="s">
        <v>75</v>
      </c>
      <c r="D102" s="168"/>
      <c r="E102" s="168" t="s">
        <v>29</v>
      </c>
      <c r="F102" s="170" t="s">
        <v>30</v>
      </c>
      <c r="G102" s="171">
        <f t="shared" si="133"/>
        <v>31.97</v>
      </c>
      <c r="H102" s="171">
        <f t="shared" si="133"/>
        <v>233.17</v>
      </c>
      <c r="I102" s="171">
        <f t="shared" si="133"/>
        <v>503.56</v>
      </c>
      <c r="J102" s="171">
        <f t="shared" si="133"/>
        <v>22.68</v>
      </c>
      <c r="K102" s="171">
        <f t="shared" si="133"/>
        <v>164.71</v>
      </c>
      <c r="L102" s="171">
        <f t="shared" si="133"/>
        <v>355.57</v>
      </c>
      <c r="M102" s="171">
        <f t="shared" si="94"/>
        <v>1.79</v>
      </c>
      <c r="N102" s="171">
        <f t="shared" si="111"/>
        <v>0</v>
      </c>
      <c r="O102" s="171">
        <f t="shared" si="112"/>
        <v>0</v>
      </c>
      <c r="P102" s="171">
        <f t="shared" si="113"/>
        <v>0</v>
      </c>
      <c r="Q102" s="172">
        <f t="shared" si="115"/>
        <v>56.44</v>
      </c>
      <c r="R102" s="172">
        <f t="shared" si="116"/>
        <v>399.67</v>
      </c>
      <c r="S102" s="172">
        <f t="shared" si="117"/>
        <v>860.92</v>
      </c>
      <c r="T102" s="173">
        <f t="shared" si="95"/>
        <v>0</v>
      </c>
      <c r="U102" s="173">
        <f t="shared" si="96"/>
        <v>5.8571</v>
      </c>
      <c r="V102" s="173">
        <f t="shared" si="97"/>
        <v>5.3608000000000002</v>
      </c>
      <c r="W102" s="173">
        <f t="shared" si="98"/>
        <v>5.3834</v>
      </c>
      <c r="X102" s="173">
        <f t="shared" si="99"/>
        <v>4.0225</v>
      </c>
      <c r="Y102" s="173">
        <f t="shared" si="100"/>
        <v>2.0375999999999999</v>
      </c>
      <c r="Z102" s="173">
        <f t="shared" si="101"/>
        <v>1</v>
      </c>
      <c r="AA102" s="173">
        <f t="shared" si="102"/>
        <v>0.2782</v>
      </c>
      <c r="AB102" s="174">
        <f t="shared" si="106"/>
        <v>3.39E-2</v>
      </c>
      <c r="AC102" s="174">
        <f t="shared" si="107"/>
        <v>1.7100000000000001E-2</v>
      </c>
      <c r="AD102" s="172">
        <f t="shared" si="103"/>
        <v>-26.13</v>
      </c>
      <c r="AE102" s="173">
        <f t="shared" si="132"/>
        <v>-11.5</v>
      </c>
      <c r="AF102" s="173">
        <f t="shared" si="132"/>
        <v>-6.88</v>
      </c>
      <c r="AG102" s="173">
        <f t="shared" si="132"/>
        <v>-8.77</v>
      </c>
      <c r="AH102" s="173">
        <f t="shared" si="132"/>
        <v>-9.2899999999999991</v>
      </c>
      <c r="AI102" s="173">
        <f t="shared" si="132"/>
        <v>-9.92</v>
      </c>
      <c r="AJ102" s="173">
        <f t="shared" si="132"/>
        <v>0.66</v>
      </c>
      <c r="AK102" s="173">
        <f t="shared" si="132"/>
        <v>0</v>
      </c>
      <c r="AL102" s="173">
        <f t="shared" si="108"/>
        <v>0.222</v>
      </c>
      <c r="AM102" s="173">
        <f t="shared" si="108"/>
        <v>0</v>
      </c>
      <c r="AN102" s="173">
        <f t="shared" si="108"/>
        <v>0.47</v>
      </c>
      <c r="AO102" s="173">
        <f t="shared" si="108"/>
        <v>0</v>
      </c>
      <c r="AP102" s="173">
        <f t="shared" si="114"/>
        <v>0</v>
      </c>
      <c r="AQ102" s="173">
        <f t="shared" si="127"/>
        <v>0</v>
      </c>
      <c r="AR102" s="173">
        <f t="shared" si="127"/>
        <v>0</v>
      </c>
      <c r="AS102" s="173">
        <f t="shared" si="127"/>
        <v>0</v>
      </c>
      <c r="AT102" s="183">
        <f t="shared" si="127"/>
        <v>0</v>
      </c>
      <c r="AU102" s="173">
        <f t="shared" si="109"/>
        <v>0</v>
      </c>
      <c r="AV102" s="183">
        <f t="shared" si="104"/>
        <v>0</v>
      </c>
      <c r="AW102" s="176">
        <f t="shared" si="110"/>
        <v>0</v>
      </c>
      <c r="AX102" s="176">
        <f t="shared" si="105"/>
        <v>0</v>
      </c>
      <c r="AY102" s="175">
        <f t="shared" si="120"/>
        <v>0.1186</v>
      </c>
      <c r="AZ102" s="176">
        <f t="shared" si="119"/>
        <v>0.06</v>
      </c>
      <c r="BA102" s="177">
        <v>1.0315529999999999</v>
      </c>
      <c r="BB102" s="178">
        <v>38.869999999999997</v>
      </c>
      <c r="BC102" s="179">
        <f>$BB$34</f>
        <v>38.869999999999997</v>
      </c>
      <c r="BD102" s="179"/>
      <c r="BE102" s="180">
        <f t="shared" si="134"/>
        <v>30.31</v>
      </c>
      <c r="BF102" s="180">
        <f t="shared" si="134"/>
        <v>373.54</v>
      </c>
      <c r="BG102" s="180">
        <f t="shared" si="134"/>
        <v>834.79</v>
      </c>
      <c r="BH102" s="173">
        <f t="shared" si="134"/>
        <v>-10.8775</v>
      </c>
      <c r="BI102" s="173">
        <f t="shared" si="134"/>
        <v>-0.40039999999999992</v>
      </c>
      <c r="BJ102" s="173">
        <f t="shared" si="134"/>
        <v>-2.7866999999999997</v>
      </c>
      <c r="BK102" s="173">
        <f t="shared" si="134"/>
        <v>-3.2840999999999996</v>
      </c>
      <c r="BL102" s="173">
        <f t="shared" si="134"/>
        <v>-5.2750000000000004</v>
      </c>
      <c r="BM102" s="173">
        <f t="shared" si="134"/>
        <v>3.3201000000000001</v>
      </c>
      <c r="BN102" s="173">
        <f t="shared" si="134"/>
        <v>1.0770999999999999</v>
      </c>
      <c r="BO102" s="173">
        <f t="shared" si="135"/>
        <v>0.3553</v>
      </c>
      <c r="BP102" s="173">
        <f t="shared" si="135"/>
        <v>-11.125500000000001</v>
      </c>
      <c r="BQ102" s="173">
        <f t="shared" si="135"/>
        <v>-0.64839999999999987</v>
      </c>
      <c r="BR102" s="173">
        <f t="shared" si="135"/>
        <v>-3.0346999999999995</v>
      </c>
      <c r="BS102" s="173">
        <f t="shared" si="135"/>
        <v>-3.5320999999999994</v>
      </c>
      <c r="BT102" s="173">
        <f t="shared" si="135"/>
        <v>-5.5229999999999997</v>
      </c>
      <c r="BU102" s="173">
        <f t="shared" si="135"/>
        <v>3.0720999999999998</v>
      </c>
      <c r="BV102" s="173">
        <f t="shared" si="135"/>
        <v>1.0770999999999999</v>
      </c>
      <c r="BW102" s="173">
        <f t="shared" si="135"/>
        <v>0.3553</v>
      </c>
      <c r="BX102" s="173">
        <f t="shared" si="135"/>
        <v>-10.8775</v>
      </c>
      <c r="BY102" s="173">
        <f t="shared" si="136"/>
        <v>-0.40039999999999992</v>
      </c>
      <c r="BZ102" s="173">
        <f t="shared" si="136"/>
        <v>-3.0346999999999995</v>
      </c>
      <c r="CA102" s="173">
        <f t="shared" si="136"/>
        <v>-3.5320999999999994</v>
      </c>
      <c r="CB102" s="173">
        <f t="shared" si="136"/>
        <v>-5.2750000000000004</v>
      </c>
      <c r="CC102" s="173">
        <f t="shared" si="136"/>
        <v>3.3201000000000001</v>
      </c>
      <c r="CD102" s="173">
        <f t="shared" si="136"/>
        <v>1.0770999999999999</v>
      </c>
      <c r="CE102" s="173">
        <f t="shared" si="136"/>
        <v>0.3553</v>
      </c>
      <c r="CF102" s="173">
        <f t="shared" si="136"/>
        <v>-11.125500000000001</v>
      </c>
      <c r="CG102" s="173">
        <f t="shared" si="136"/>
        <v>-0.64839999999999987</v>
      </c>
      <c r="CH102" s="173">
        <f t="shared" si="136"/>
        <v>-3.0346999999999995</v>
      </c>
      <c r="CI102" s="173">
        <f t="shared" si="136"/>
        <v>-3.5320999999999994</v>
      </c>
      <c r="CJ102" s="173">
        <f t="shared" si="136"/>
        <v>-5.5229999999999997</v>
      </c>
      <c r="CK102" s="173">
        <f t="shared" si="136"/>
        <v>3.0720999999999998</v>
      </c>
      <c r="CL102" s="173">
        <f t="shared" si="136"/>
        <v>1.0770999999999999</v>
      </c>
      <c r="CM102" s="181">
        <f t="shared" si="136"/>
        <v>0.3553</v>
      </c>
    </row>
    <row r="103" spans="1:113" ht="18" x14ac:dyDescent="0.2">
      <c r="A103" s="13">
        <f t="shared" si="118"/>
        <v>96</v>
      </c>
      <c r="B103" s="182" t="s">
        <v>162</v>
      </c>
      <c r="C103" s="168" t="s">
        <v>32</v>
      </c>
      <c r="D103" s="168"/>
      <c r="E103" s="169" t="s">
        <v>33</v>
      </c>
      <c r="F103" s="170" t="s">
        <v>30</v>
      </c>
      <c r="G103" s="171">
        <f t="shared" si="133"/>
        <v>38.520000000000003</v>
      </c>
      <c r="H103" s="171">
        <f t="shared" si="133"/>
        <v>275.87</v>
      </c>
      <c r="I103" s="171">
        <f t="shared" si="133"/>
        <v>608.92999999999995</v>
      </c>
      <c r="J103" s="171">
        <f t="shared" si="133"/>
        <v>26.01</v>
      </c>
      <c r="K103" s="171">
        <f t="shared" si="133"/>
        <v>185.61</v>
      </c>
      <c r="L103" s="171">
        <f t="shared" si="133"/>
        <v>409.55</v>
      </c>
      <c r="M103" s="171">
        <f t="shared" si="94"/>
        <v>1.79</v>
      </c>
      <c r="N103" s="171">
        <f t="shared" si="111"/>
        <v>-0.01</v>
      </c>
      <c r="O103" s="171">
        <f t="shared" si="112"/>
        <v>0.06</v>
      </c>
      <c r="P103" s="171">
        <f t="shared" si="113"/>
        <v>0</v>
      </c>
      <c r="Q103" s="172">
        <f t="shared" si="115"/>
        <v>66.320000000000007</v>
      </c>
      <c r="R103" s="172">
        <f t="shared" si="116"/>
        <v>463.27000000000004</v>
      </c>
      <c r="S103" s="172">
        <f t="shared" si="117"/>
        <v>1020.27</v>
      </c>
      <c r="T103" s="173">
        <f t="shared" si="95"/>
        <v>0</v>
      </c>
      <c r="U103" s="173">
        <f t="shared" si="96"/>
        <v>7.8228999999999997</v>
      </c>
      <c r="V103" s="173">
        <f t="shared" si="97"/>
        <v>7.1600999999999999</v>
      </c>
      <c r="W103" s="173">
        <f t="shared" si="98"/>
        <v>7.1901999999999999</v>
      </c>
      <c r="X103" s="173">
        <f t="shared" si="99"/>
        <v>5.3726000000000003</v>
      </c>
      <c r="Y103" s="173">
        <f t="shared" si="100"/>
        <v>2.7214</v>
      </c>
      <c r="Z103" s="173">
        <f t="shared" si="101"/>
        <v>1.3355999999999999</v>
      </c>
      <c r="AA103" s="173">
        <f t="shared" si="102"/>
        <v>0.37159999999999999</v>
      </c>
      <c r="AB103" s="174">
        <f t="shared" si="106"/>
        <v>3.39E-2</v>
      </c>
      <c r="AC103" s="174">
        <f t="shared" si="107"/>
        <v>1.7100000000000001E-2</v>
      </c>
      <c r="AD103" s="172">
        <f t="shared" si="103"/>
        <v>-26.13</v>
      </c>
      <c r="AE103" s="173">
        <f t="shared" si="132"/>
        <v>-11.5</v>
      </c>
      <c r="AF103" s="173">
        <f t="shared" si="132"/>
        <v>-6.88</v>
      </c>
      <c r="AG103" s="173">
        <f t="shared" si="132"/>
        <v>-8.77</v>
      </c>
      <c r="AH103" s="173">
        <f t="shared" si="132"/>
        <v>-9.2899999999999991</v>
      </c>
      <c r="AI103" s="173">
        <f t="shared" si="132"/>
        <v>-9.92</v>
      </c>
      <c r="AJ103" s="173">
        <f t="shared" si="132"/>
        <v>0.66</v>
      </c>
      <c r="AK103" s="173">
        <f t="shared" si="132"/>
        <v>0</v>
      </c>
      <c r="AL103" s="173">
        <f t="shared" si="108"/>
        <v>0.222</v>
      </c>
      <c r="AM103" s="173">
        <f t="shared" si="108"/>
        <v>0</v>
      </c>
      <c r="AN103" s="173">
        <f t="shared" si="108"/>
        <v>0.47</v>
      </c>
      <c r="AO103" s="173">
        <f t="shared" si="108"/>
        <v>0</v>
      </c>
      <c r="AP103" s="173">
        <f t="shared" si="114"/>
        <v>0</v>
      </c>
      <c r="AQ103" s="173">
        <f t="shared" si="127"/>
        <v>0</v>
      </c>
      <c r="AR103" s="173">
        <f t="shared" si="127"/>
        <v>0</v>
      </c>
      <c r="AS103" s="173">
        <f t="shared" si="127"/>
        <v>0</v>
      </c>
      <c r="AT103" s="183">
        <f t="shared" si="127"/>
        <v>0</v>
      </c>
      <c r="AU103" s="173">
        <f t="shared" si="109"/>
        <v>0</v>
      </c>
      <c r="AV103" s="183">
        <f t="shared" si="104"/>
        <v>0</v>
      </c>
      <c r="AW103" s="176">
        <f t="shared" si="110"/>
        <v>0</v>
      </c>
      <c r="AX103" s="176">
        <f t="shared" si="105"/>
        <v>0</v>
      </c>
      <c r="AY103" s="175">
        <f t="shared" si="120"/>
        <v>0.1186</v>
      </c>
      <c r="AZ103" s="176">
        <f t="shared" si="119"/>
        <v>0.06</v>
      </c>
      <c r="BA103" s="177">
        <v>0.95787900000000004</v>
      </c>
      <c r="BB103" s="178">
        <v>38.81</v>
      </c>
      <c r="BC103" s="179">
        <f>$BB$9</f>
        <v>38.81</v>
      </c>
      <c r="BD103" s="179"/>
      <c r="BE103" s="180">
        <f t="shared" si="134"/>
        <v>40.240000000000009</v>
      </c>
      <c r="BF103" s="180">
        <f t="shared" si="134"/>
        <v>437.19000000000005</v>
      </c>
      <c r="BG103" s="180">
        <f t="shared" si="134"/>
        <v>994.18999999999994</v>
      </c>
      <c r="BH103" s="173">
        <f t="shared" si="134"/>
        <v>-10.8775</v>
      </c>
      <c r="BI103" s="173">
        <f t="shared" si="134"/>
        <v>1.5653999999999999</v>
      </c>
      <c r="BJ103" s="173">
        <f t="shared" si="134"/>
        <v>-0.98739999999999961</v>
      </c>
      <c r="BK103" s="173">
        <f t="shared" si="134"/>
        <v>-1.4772999999999992</v>
      </c>
      <c r="BL103" s="173">
        <f t="shared" si="134"/>
        <v>-3.9249000000000001</v>
      </c>
      <c r="BM103" s="173">
        <f t="shared" si="134"/>
        <v>4.0038999999999998</v>
      </c>
      <c r="BN103" s="173">
        <f t="shared" si="134"/>
        <v>1.4126999999999998</v>
      </c>
      <c r="BO103" s="173">
        <f t="shared" si="135"/>
        <v>0.44869999999999999</v>
      </c>
      <c r="BP103" s="173">
        <f t="shared" si="135"/>
        <v>-11.125500000000001</v>
      </c>
      <c r="BQ103" s="173">
        <f t="shared" si="135"/>
        <v>1.3173999999999999</v>
      </c>
      <c r="BR103" s="173">
        <f t="shared" si="135"/>
        <v>-1.2353999999999996</v>
      </c>
      <c r="BS103" s="173">
        <f t="shared" si="135"/>
        <v>-1.7252999999999992</v>
      </c>
      <c r="BT103" s="173">
        <f t="shared" si="135"/>
        <v>-4.1728999999999994</v>
      </c>
      <c r="BU103" s="173">
        <f t="shared" si="135"/>
        <v>3.7559</v>
      </c>
      <c r="BV103" s="173">
        <f t="shared" si="135"/>
        <v>1.4126999999999998</v>
      </c>
      <c r="BW103" s="173">
        <f t="shared" si="135"/>
        <v>0.44869999999999999</v>
      </c>
      <c r="BX103" s="173">
        <f t="shared" si="135"/>
        <v>-10.8775</v>
      </c>
      <c r="BY103" s="173">
        <f t="shared" si="136"/>
        <v>1.5653999999999999</v>
      </c>
      <c r="BZ103" s="173">
        <f t="shared" si="136"/>
        <v>-1.2353999999999996</v>
      </c>
      <c r="CA103" s="173">
        <f t="shared" si="136"/>
        <v>-1.7252999999999992</v>
      </c>
      <c r="CB103" s="173">
        <f t="shared" si="136"/>
        <v>-3.9249000000000001</v>
      </c>
      <c r="CC103" s="173">
        <f t="shared" si="136"/>
        <v>4.0038999999999998</v>
      </c>
      <c r="CD103" s="173">
        <f t="shared" si="136"/>
        <v>1.4126999999999998</v>
      </c>
      <c r="CE103" s="173">
        <f t="shared" si="136"/>
        <v>0.44869999999999999</v>
      </c>
      <c r="CF103" s="173">
        <f t="shared" si="136"/>
        <v>-11.125500000000001</v>
      </c>
      <c r="CG103" s="173">
        <f t="shared" si="136"/>
        <v>1.3173999999999999</v>
      </c>
      <c r="CH103" s="173">
        <f t="shared" si="136"/>
        <v>-1.2353999999999996</v>
      </c>
      <c r="CI103" s="173">
        <f t="shared" si="136"/>
        <v>-1.7252999999999992</v>
      </c>
      <c r="CJ103" s="173">
        <f t="shared" si="136"/>
        <v>-4.1728999999999994</v>
      </c>
      <c r="CK103" s="173">
        <f t="shared" si="136"/>
        <v>3.7559</v>
      </c>
      <c r="CL103" s="173">
        <f t="shared" si="136"/>
        <v>1.4126999999999998</v>
      </c>
      <c r="CM103" s="181">
        <f t="shared" si="136"/>
        <v>0.44869999999999999</v>
      </c>
    </row>
    <row r="104" spans="1:113" x14ac:dyDescent="0.2">
      <c r="A104" s="13">
        <f t="shared" si="118"/>
        <v>97</v>
      </c>
      <c r="B104" s="182" t="s">
        <v>163</v>
      </c>
      <c r="C104" s="168" t="s">
        <v>164</v>
      </c>
      <c r="D104" s="168"/>
      <c r="E104" s="168" t="s">
        <v>29</v>
      </c>
      <c r="F104" s="170" t="s">
        <v>30</v>
      </c>
      <c r="G104" s="171">
        <f t="shared" si="133"/>
        <v>31.97</v>
      </c>
      <c r="H104" s="171">
        <f t="shared" si="133"/>
        <v>233.17</v>
      </c>
      <c r="I104" s="171">
        <f t="shared" si="133"/>
        <v>503.56</v>
      </c>
      <c r="J104" s="171">
        <f t="shared" si="133"/>
        <v>22.68</v>
      </c>
      <c r="K104" s="171">
        <f t="shared" si="133"/>
        <v>164.71</v>
      </c>
      <c r="L104" s="171">
        <f t="shared" si="133"/>
        <v>355.57</v>
      </c>
      <c r="M104" s="171">
        <f t="shared" ref="M104:M109" si="137">IF(E104=$E$6,M$6,M$7)</f>
        <v>1.79</v>
      </c>
      <c r="N104" s="171">
        <f t="shared" si="111"/>
        <v>0</v>
      </c>
      <c r="O104" s="171">
        <f t="shared" si="112"/>
        <v>0</v>
      </c>
      <c r="P104" s="171">
        <f t="shared" si="113"/>
        <v>0</v>
      </c>
      <c r="Q104" s="172">
        <f t="shared" si="115"/>
        <v>56.44</v>
      </c>
      <c r="R104" s="172">
        <f t="shared" si="116"/>
        <v>399.67</v>
      </c>
      <c r="S104" s="172">
        <f t="shared" si="117"/>
        <v>860.92</v>
      </c>
      <c r="T104" s="173">
        <f t="shared" ref="T104:T109" si="138">IF(E104=$E$6,T$6,T$7)</f>
        <v>0</v>
      </c>
      <c r="U104" s="173">
        <f t="shared" ref="U104:U109" si="139">IF(E104=$E$6,U$6,U$7)</f>
        <v>5.8571</v>
      </c>
      <c r="V104" s="173">
        <f t="shared" ref="V104:V109" si="140">IF(E104=$E$6,V$6,V$7)</f>
        <v>5.3608000000000002</v>
      </c>
      <c r="W104" s="173">
        <f t="shared" ref="W104:W109" si="141">IF(E104=$E$6,W$6,W$7)</f>
        <v>5.3834</v>
      </c>
      <c r="X104" s="173">
        <f t="shared" ref="X104:X109" si="142">IF(E104=$E$6,X$6,X$7)</f>
        <v>4.0225</v>
      </c>
      <c r="Y104" s="173">
        <f t="shared" ref="Y104:Y109" si="143">IF(E104=$E$6,Y$6,Y$7)</f>
        <v>2.0375999999999999</v>
      </c>
      <c r="Z104" s="173">
        <f t="shared" ref="Z104:Z109" si="144">IF(E104=$E$6,Z$6,Z$7)</f>
        <v>1</v>
      </c>
      <c r="AA104" s="173">
        <f t="shared" ref="AA104:AA109" si="145">IF(E104=$E$6,AA$6,AA$7)</f>
        <v>0.2782</v>
      </c>
      <c r="AB104" s="174">
        <f t="shared" si="106"/>
        <v>3.39E-2</v>
      </c>
      <c r="AC104" s="174">
        <f t="shared" si="107"/>
        <v>1.7100000000000001E-2</v>
      </c>
      <c r="AD104" s="172">
        <f t="shared" si="103"/>
        <v>-26.13</v>
      </c>
      <c r="AE104" s="173">
        <f t="shared" si="132"/>
        <v>-11.5</v>
      </c>
      <c r="AF104" s="173">
        <f t="shared" si="132"/>
        <v>-6.88</v>
      </c>
      <c r="AG104" s="173">
        <f t="shared" si="132"/>
        <v>-8.77</v>
      </c>
      <c r="AH104" s="173">
        <f t="shared" si="132"/>
        <v>-9.2899999999999991</v>
      </c>
      <c r="AI104" s="173">
        <f t="shared" si="132"/>
        <v>-9.92</v>
      </c>
      <c r="AJ104" s="173">
        <f t="shared" si="132"/>
        <v>0.66</v>
      </c>
      <c r="AK104" s="173">
        <f t="shared" si="132"/>
        <v>0</v>
      </c>
      <c r="AL104" s="173">
        <f t="shared" si="108"/>
        <v>0.222</v>
      </c>
      <c r="AM104" s="173">
        <f t="shared" si="108"/>
        <v>0</v>
      </c>
      <c r="AN104" s="173">
        <f t="shared" si="108"/>
        <v>0.47</v>
      </c>
      <c r="AO104" s="173">
        <f t="shared" si="108"/>
        <v>0</v>
      </c>
      <c r="AP104" s="173">
        <f t="shared" si="114"/>
        <v>0</v>
      </c>
      <c r="AQ104" s="173">
        <f t="shared" si="127"/>
        <v>0</v>
      </c>
      <c r="AR104" s="173">
        <f t="shared" si="127"/>
        <v>0</v>
      </c>
      <c r="AS104" s="173">
        <f t="shared" si="127"/>
        <v>0</v>
      </c>
      <c r="AT104" s="183">
        <f t="shared" si="127"/>
        <v>0</v>
      </c>
      <c r="AU104" s="173">
        <f t="shared" si="109"/>
        <v>0</v>
      </c>
      <c r="AV104" s="183">
        <f t="shared" ref="AV104:AV109" si="146">IF($E104=$E$6,AV$6,AV$7)</f>
        <v>0</v>
      </c>
      <c r="AW104" s="176">
        <f t="shared" si="110"/>
        <v>0</v>
      </c>
      <c r="AX104" s="176">
        <f t="shared" ref="AX104:AX109" si="147">IF($E104=$E$6,AX$6,AX$7)</f>
        <v>0</v>
      </c>
      <c r="AY104" s="175">
        <f t="shared" si="120"/>
        <v>0.1186</v>
      </c>
      <c r="AZ104" s="176">
        <f t="shared" si="119"/>
        <v>0.06</v>
      </c>
      <c r="BA104" s="177">
        <v>1.0295110000000001</v>
      </c>
      <c r="BB104" s="178">
        <v>38.99</v>
      </c>
      <c r="BC104" s="179">
        <v>38.832000000000001</v>
      </c>
      <c r="BD104" s="179"/>
      <c r="BE104" s="180">
        <f t="shared" si="134"/>
        <v>30.31</v>
      </c>
      <c r="BF104" s="180">
        <f t="shared" si="134"/>
        <v>373.54</v>
      </c>
      <c r="BG104" s="180">
        <f t="shared" si="134"/>
        <v>834.79</v>
      </c>
      <c r="BH104" s="173">
        <f t="shared" si="134"/>
        <v>-10.8775</v>
      </c>
      <c r="BI104" s="173">
        <f t="shared" si="134"/>
        <v>-0.40039999999999992</v>
      </c>
      <c r="BJ104" s="173">
        <f t="shared" si="134"/>
        <v>-2.7866999999999997</v>
      </c>
      <c r="BK104" s="173">
        <f t="shared" si="134"/>
        <v>-3.2840999999999996</v>
      </c>
      <c r="BL104" s="173">
        <f t="shared" si="134"/>
        <v>-5.2750000000000004</v>
      </c>
      <c r="BM104" s="173">
        <f t="shared" si="134"/>
        <v>3.3201000000000001</v>
      </c>
      <c r="BN104" s="173">
        <f t="shared" si="134"/>
        <v>1.0770999999999999</v>
      </c>
      <c r="BO104" s="173">
        <f t="shared" si="135"/>
        <v>0.3553</v>
      </c>
      <c r="BP104" s="173">
        <f t="shared" si="135"/>
        <v>-11.125500000000001</v>
      </c>
      <c r="BQ104" s="173">
        <f t="shared" si="135"/>
        <v>-0.64839999999999987</v>
      </c>
      <c r="BR104" s="173">
        <f t="shared" si="135"/>
        <v>-3.0346999999999995</v>
      </c>
      <c r="BS104" s="173">
        <f t="shared" si="135"/>
        <v>-3.5320999999999994</v>
      </c>
      <c r="BT104" s="173">
        <f t="shared" si="135"/>
        <v>-5.5229999999999997</v>
      </c>
      <c r="BU104" s="173">
        <f t="shared" si="135"/>
        <v>3.0720999999999998</v>
      </c>
      <c r="BV104" s="173">
        <f t="shared" si="135"/>
        <v>1.0770999999999999</v>
      </c>
      <c r="BW104" s="173">
        <f t="shared" si="135"/>
        <v>0.3553</v>
      </c>
      <c r="BX104" s="173">
        <f t="shared" si="135"/>
        <v>-10.8775</v>
      </c>
      <c r="BY104" s="173">
        <f t="shared" si="136"/>
        <v>-0.40039999999999992</v>
      </c>
      <c r="BZ104" s="173">
        <f t="shared" si="136"/>
        <v>-3.0346999999999995</v>
      </c>
      <c r="CA104" s="173">
        <f t="shared" si="136"/>
        <v>-3.5320999999999994</v>
      </c>
      <c r="CB104" s="173">
        <f t="shared" si="136"/>
        <v>-5.2750000000000004</v>
      </c>
      <c r="CC104" s="173">
        <f t="shared" si="136"/>
        <v>3.3201000000000001</v>
      </c>
      <c r="CD104" s="173">
        <f t="shared" si="136"/>
        <v>1.0770999999999999</v>
      </c>
      <c r="CE104" s="173">
        <f t="shared" si="136"/>
        <v>0.3553</v>
      </c>
      <c r="CF104" s="173">
        <f t="shared" si="136"/>
        <v>-11.125500000000001</v>
      </c>
      <c r="CG104" s="173">
        <f t="shared" si="136"/>
        <v>-0.64839999999999987</v>
      </c>
      <c r="CH104" s="173">
        <f t="shared" si="136"/>
        <v>-3.0346999999999995</v>
      </c>
      <c r="CI104" s="173">
        <f t="shared" si="136"/>
        <v>-3.5320999999999994</v>
      </c>
      <c r="CJ104" s="173">
        <f t="shared" si="136"/>
        <v>-5.5229999999999997</v>
      </c>
      <c r="CK104" s="173">
        <f t="shared" si="136"/>
        <v>3.0720999999999998</v>
      </c>
      <c r="CL104" s="173">
        <f t="shared" si="136"/>
        <v>1.0770999999999999</v>
      </c>
      <c r="CM104" s="181">
        <f t="shared" si="136"/>
        <v>0.3553</v>
      </c>
    </row>
    <row r="105" spans="1:113" ht="18" x14ac:dyDescent="0.2">
      <c r="A105" s="13">
        <v>98</v>
      </c>
      <c r="B105" s="182" t="s">
        <v>524</v>
      </c>
      <c r="C105" s="168" t="s">
        <v>32</v>
      </c>
      <c r="D105" s="168"/>
      <c r="E105" s="169" t="s">
        <v>33</v>
      </c>
      <c r="F105" s="170" t="s">
        <v>30</v>
      </c>
      <c r="G105" s="171">
        <f t="shared" si="133"/>
        <v>38.520000000000003</v>
      </c>
      <c r="H105" s="171">
        <f t="shared" si="133"/>
        <v>275.87</v>
      </c>
      <c r="I105" s="171">
        <f t="shared" si="133"/>
        <v>608.92999999999995</v>
      </c>
      <c r="J105" s="171">
        <f t="shared" si="133"/>
        <v>26.01</v>
      </c>
      <c r="K105" s="171">
        <f t="shared" si="133"/>
        <v>185.61</v>
      </c>
      <c r="L105" s="171">
        <f t="shared" si="133"/>
        <v>409.55</v>
      </c>
      <c r="M105" s="171">
        <f t="shared" si="137"/>
        <v>1.79</v>
      </c>
      <c r="N105" s="171">
        <f t="shared" si="111"/>
        <v>-0.01</v>
      </c>
      <c r="O105" s="171">
        <f t="shared" si="112"/>
        <v>0.06</v>
      </c>
      <c r="P105" s="171">
        <f t="shared" si="113"/>
        <v>0</v>
      </c>
      <c r="Q105" s="172">
        <f t="shared" si="115"/>
        <v>66.320000000000007</v>
      </c>
      <c r="R105" s="172">
        <f t="shared" si="116"/>
        <v>463.27000000000004</v>
      </c>
      <c r="S105" s="172">
        <f t="shared" si="117"/>
        <v>1020.27</v>
      </c>
      <c r="T105" s="173">
        <f t="shared" si="138"/>
        <v>0</v>
      </c>
      <c r="U105" s="173">
        <f t="shared" si="139"/>
        <v>7.8228999999999997</v>
      </c>
      <c r="V105" s="173">
        <f t="shared" si="140"/>
        <v>7.1600999999999999</v>
      </c>
      <c r="W105" s="173">
        <f t="shared" si="141"/>
        <v>7.1901999999999999</v>
      </c>
      <c r="X105" s="173">
        <f t="shared" si="142"/>
        <v>5.3726000000000003</v>
      </c>
      <c r="Y105" s="173">
        <f t="shared" si="143"/>
        <v>2.7214</v>
      </c>
      <c r="Z105" s="173">
        <f t="shared" si="144"/>
        <v>1.3355999999999999</v>
      </c>
      <c r="AA105" s="173">
        <f t="shared" si="145"/>
        <v>0.37159999999999999</v>
      </c>
      <c r="AB105" s="174">
        <f t="shared" si="106"/>
        <v>3.39E-2</v>
      </c>
      <c r="AC105" s="174">
        <f>IF(G105=$E$6,AC$6,AC$7)</f>
        <v>1.7100000000000001E-2</v>
      </c>
      <c r="AD105" s="172">
        <f t="shared" si="103"/>
        <v>-26.13</v>
      </c>
      <c r="AE105" s="173">
        <f t="shared" si="132"/>
        <v>-11.5</v>
      </c>
      <c r="AF105" s="173">
        <f t="shared" si="132"/>
        <v>-6.88</v>
      </c>
      <c r="AG105" s="173">
        <f t="shared" si="132"/>
        <v>-8.77</v>
      </c>
      <c r="AH105" s="173">
        <f t="shared" si="132"/>
        <v>-9.2899999999999991</v>
      </c>
      <c r="AI105" s="173">
        <f t="shared" si="132"/>
        <v>-9.92</v>
      </c>
      <c r="AJ105" s="173">
        <f t="shared" si="132"/>
        <v>0.66</v>
      </c>
      <c r="AK105" s="173">
        <f t="shared" si="132"/>
        <v>0</v>
      </c>
      <c r="AL105" s="173">
        <f t="shared" si="108"/>
        <v>0.222</v>
      </c>
      <c r="AM105" s="173">
        <f t="shared" si="108"/>
        <v>0</v>
      </c>
      <c r="AN105" s="173">
        <f t="shared" si="108"/>
        <v>0.47</v>
      </c>
      <c r="AO105" s="173">
        <f t="shared" si="108"/>
        <v>0</v>
      </c>
      <c r="AP105" s="173">
        <f t="shared" si="114"/>
        <v>0</v>
      </c>
      <c r="AQ105" s="173">
        <f t="shared" si="127"/>
        <v>0</v>
      </c>
      <c r="AR105" s="173">
        <f t="shared" si="127"/>
        <v>0</v>
      </c>
      <c r="AS105" s="173">
        <f t="shared" si="127"/>
        <v>0</v>
      </c>
      <c r="AT105" s="183">
        <f t="shared" si="127"/>
        <v>0</v>
      </c>
      <c r="AU105" s="173">
        <f t="shared" si="109"/>
        <v>0</v>
      </c>
      <c r="AV105" s="183">
        <f t="shared" si="146"/>
        <v>0</v>
      </c>
      <c r="AW105" s="176">
        <f t="shared" si="110"/>
        <v>0</v>
      </c>
      <c r="AX105" s="176">
        <f t="shared" si="147"/>
        <v>0</v>
      </c>
      <c r="AY105" s="175">
        <f t="shared" si="120"/>
        <v>0.1186</v>
      </c>
      <c r="AZ105" s="176">
        <f t="shared" si="119"/>
        <v>0.06</v>
      </c>
      <c r="BA105" s="177"/>
      <c r="BB105" s="178"/>
      <c r="BC105" s="179"/>
      <c r="BD105" s="179"/>
      <c r="BE105" s="180">
        <f t="shared" si="134"/>
        <v>40.240000000000009</v>
      </c>
      <c r="BF105" s="180">
        <f t="shared" si="134"/>
        <v>437.19000000000005</v>
      </c>
      <c r="BG105" s="180">
        <f t="shared" si="134"/>
        <v>994.18999999999994</v>
      </c>
      <c r="BH105" s="173">
        <f t="shared" si="134"/>
        <v>-10.8775</v>
      </c>
      <c r="BI105" s="173">
        <f t="shared" si="134"/>
        <v>1.5653999999999999</v>
      </c>
      <c r="BJ105" s="173">
        <f t="shared" si="134"/>
        <v>-0.98739999999999961</v>
      </c>
      <c r="BK105" s="173">
        <f t="shared" si="134"/>
        <v>-1.4772999999999992</v>
      </c>
      <c r="BL105" s="173">
        <f t="shared" si="134"/>
        <v>-3.9249000000000001</v>
      </c>
      <c r="BM105" s="173">
        <f t="shared" si="134"/>
        <v>4.0038999999999998</v>
      </c>
      <c r="BN105" s="173">
        <f t="shared" si="134"/>
        <v>1.4126999999999998</v>
      </c>
      <c r="BO105" s="173">
        <f t="shared" si="135"/>
        <v>0.44869999999999999</v>
      </c>
      <c r="BP105" s="173">
        <f t="shared" si="135"/>
        <v>-11.125500000000001</v>
      </c>
      <c r="BQ105" s="173">
        <f t="shared" si="135"/>
        <v>1.3173999999999999</v>
      </c>
      <c r="BR105" s="173">
        <f t="shared" si="135"/>
        <v>-1.2353999999999996</v>
      </c>
      <c r="BS105" s="173">
        <f t="shared" si="135"/>
        <v>-1.7252999999999992</v>
      </c>
      <c r="BT105" s="173">
        <f t="shared" si="135"/>
        <v>-4.1728999999999994</v>
      </c>
      <c r="BU105" s="173">
        <f t="shared" si="135"/>
        <v>3.7559</v>
      </c>
      <c r="BV105" s="173">
        <f t="shared" si="135"/>
        <v>1.4126999999999998</v>
      </c>
      <c r="BW105" s="173">
        <f t="shared" si="135"/>
        <v>0.44869999999999999</v>
      </c>
      <c r="BX105" s="173">
        <f t="shared" si="135"/>
        <v>-10.8775</v>
      </c>
      <c r="BY105" s="173">
        <f t="shared" si="136"/>
        <v>1.5653999999999999</v>
      </c>
      <c r="BZ105" s="173">
        <f t="shared" si="136"/>
        <v>-1.2353999999999996</v>
      </c>
      <c r="CA105" s="173">
        <f t="shared" si="136"/>
        <v>-1.7252999999999992</v>
      </c>
      <c r="CB105" s="173">
        <f t="shared" si="136"/>
        <v>-3.9249000000000001</v>
      </c>
      <c r="CC105" s="173">
        <f t="shared" si="136"/>
        <v>4.0038999999999998</v>
      </c>
      <c r="CD105" s="173">
        <f t="shared" si="136"/>
        <v>1.4126999999999998</v>
      </c>
      <c r="CE105" s="173">
        <f t="shared" si="136"/>
        <v>0.44869999999999999</v>
      </c>
      <c r="CF105" s="173">
        <f t="shared" si="136"/>
        <v>-11.125500000000001</v>
      </c>
      <c r="CG105" s="173">
        <f t="shared" si="136"/>
        <v>1.3173999999999999</v>
      </c>
      <c r="CH105" s="173">
        <f t="shared" si="136"/>
        <v>-1.2353999999999996</v>
      </c>
      <c r="CI105" s="173">
        <f t="shared" si="136"/>
        <v>-1.7252999999999992</v>
      </c>
      <c r="CJ105" s="173">
        <f t="shared" si="136"/>
        <v>-4.1728999999999994</v>
      </c>
      <c r="CK105" s="173">
        <f t="shared" si="136"/>
        <v>3.7559</v>
      </c>
      <c r="CL105" s="173">
        <f t="shared" si="136"/>
        <v>1.4126999999999998</v>
      </c>
      <c r="CM105" s="181">
        <f t="shared" si="136"/>
        <v>0.44869999999999999</v>
      </c>
    </row>
    <row r="106" spans="1:113" ht="18" x14ac:dyDescent="0.2">
      <c r="A106" s="13">
        <v>99</v>
      </c>
      <c r="B106" s="184" t="s">
        <v>165</v>
      </c>
      <c r="C106" s="168" t="s">
        <v>87</v>
      </c>
      <c r="D106" s="168"/>
      <c r="E106" s="168" t="s">
        <v>29</v>
      </c>
      <c r="F106" s="195" t="s">
        <v>30</v>
      </c>
      <c r="G106" s="171">
        <f t="shared" si="133"/>
        <v>31.97</v>
      </c>
      <c r="H106" s="171">
        <f t="shared" si="133"/>
        <v>233.17</v>
      </c>
      <c r="I106" s="171">
        <f t="shared" si="133"/>
        <v>503.56</v>
      </c>
      <c r="J106" s="171">
        <f t="shared" si="133"/>
        <v>22.68</v>
      </c>
      <c r="K106" s="171">
        <f t="shared" si="133"/>
        <v>164.71</v>
      </c>
      <c r="L106" s="171">
        <f t="shared" si="133"/>
        <v>355.57</v>
      </c>
      <c r="M106" s="171">
        <f t="shared" si="137"/>
        <v>1.79</v>
      </c>
      <c r="N106" s="171">
        <f t="shared" si="111"/>
        <v>0</v>
      </c>
      <c r="O106" s="171">
        <f t="shared" si="112"/>
        <v>0</v>
      </c>
      <c r="P106" s="171">
        <f t="shared" si="113"/>
        <v>0</v>
      </c>
      <c r="Q106" s="172">
        <f t="shared" si="115"/>
        <v>56.44</v>
      </c>
      <c r="R106" s="172">
        <f t="shared" si="116"/>
        <v>399.67</v>
      </c>
      <c r="S106" s="172">
        <f t="shared" si="117"/>
        <v>860.92</v>
      </c>
      <c r="T106" s="173">
        <f t="shared" si="138"/>
        <v>0</v>
      </c>
      <c r="U106" s="173">
        <f t="shared" si="139"/>
        <v>5.8571</v>
      </c>
      <c r="V106" s="173">
        <f t="shared" si="140"/>
        <v>5.3608000000000002</v>
      </c>
      <c r="W106" s="173">
        <f t="shared" si="141"/>
        <v>5.3834</v>
      </c>
      <c r="X106" s="173">
        <f t="shared" si="142"/>
        <v>4.0225</v>
      </c>
      <c r="Y106" s="173">
        <f t="shared" si="143"/>
        <v>2.0375999999999999</v>
      </c>
      <c r="Z106" s="173">
        <f t="shared" si="144"/>
        <v>1</v>
      </c>
      <c r="AA106" s="173">
        <f t="shared" si="145"/>
        <v>0.2782</v>
      </c>
      <c r="AB106" s="174">
        <f>IF(F106=$E$6,AB$6,AB$7)</f>
        <v>3.39E-2</v>
      </c>
      <c r="AC106" s="174">
        <f>IF(G106=$E$6,AC$6,AC$7)</f>
        <v>1.7100000000000001E-2</v>
      </c>
      <c r="AD106" s="172">
        <f>$AD$6</f>
        <v>-26.13</v>
      </c>
      <c r="AE106" s="173">
        <f t="shared" si="132"/>
        <v>-11.5</v>
      </c>
      <c r="AF106" s="173">
        <f t="shared" si="132"/>
        <v>-6.88</v>
      </c>
      <c r="AG106" s="173">
        <f t="shared" si="132"/>
        <v>-8.77</v>
      </c>
      <c r="AH106" s="173">
        <f t="shared" si="132"/>
        <v>-9.2899999999999991</v>
      </c>
      <c r="AI106" s="173">
        <f t="shared" si="132"/>
        <v>-9.92</v>
      </c>
      <c r="AJ106" s="173">
        <f t="shared" si="132"/>
        <v>0.66</v>
      </c>
      <c r="AK106" s="173">
        <f t="shared" si="132"/>
        <v>0</v>
      </c>
      <c r="AL106" s="173">
        <f t="shared" si="108"/>
        <v>0.222</v>
      </c>
      <c r="AM106" s="173">
        <f t="shared" si="108"/>
        <v>0</v>
      </c>
      <c r="AN106" s="173">
        <f t="shared" si="108"/>
        <v>0.47</v>
      </c>
      <c r="AO106" s="173">
        <f t="shared" si="108"/>
        <v>0</v>
      </c>
      <c r="AP106" s="173">
        <f t="shared" si="114"/>
        <v>0</v>
      </c>
      <c r="AQ106" s="173">
        <f t="shared" si="127"/>
        <v>0</v>
      </c>
      <c r="AR106" s="173">
        <f t="shared" si="127"/>
        <v>0</v>
      </c>
      <c r="AS106" s="173">
        <f t="shared" si="127"/>
        <v>0</v>
      </c>
      <c r="AT106" s="183">
        <f t="shared" si="127"/>
        <v>0</v>
      </c>
      <c r="AU106" s="173">
        <f t="shared" si="109"/>
        <v>0</v>
      </c>
      <c r="AV106" s="183">
        <f t="shared" si="146"/>
        <v>0</v>
      </c>
      <c r="AW106" s="176">
        <f t="shared" si="110"/>
        <v>0</v>
      </c>
      <c r="AX106" s="176">
        <f t="shared" si="147"/>
        <v>0</v>
      </c>
      <c r="AY106" s="175">
        <f t="shared" si="120"/>
        <v>0.1186</v>
      </c>
      <c r="AZ106" s="176">
        <f t="shared" si="119"/>
        <v>0.06</v>
      </c>
      <c r="BA106" s="177">
        <v>1.0320320000000001</v>
      </c>
      <c r="BB106" s="178">
        <v>38.03</v>
      </c>
      <c r="BC106" s="179">
        <f>$BB$41</f>
        <v>37.96</v>
      </c>
      <c r="BD106" s="179"/>
      <c r="BE106" s="180">
        <f t="shared" si="134"/>
        <v>30.31</v>
      </c>
      <c r="BF106" s="180">
        <f t="shared" si="134"/>
        <v>373.54</v>
      </c>
      <c r="BG106" s="180">
        <f t="shared" si="134"/>
        <v>834.79</v>
      </c>
      <c r="BH106" s="173">
        <f t="shared" si="134"/>
        <v>-10.8775</v>
      </c>
      <c r="BI106" s="173">
        <f t="shared" si="134"/>
        <v>-0.40039999999999992</v>
      </c>
      <c r="BJ106" s="173">
        <f t="shared" si="134"/>
        <v>-2.7866999999999997</v>
      </c>
      <c r="BK106" s="173">
        <f t="shared" si="134"/>
        <v>-3.2840999999999996</v>
      </c>
      <c r="BL106" s="173">
        <f t="shared" si="134"/>
        <v>-5.2750000000000004</v>
      </c>
      <c r="BM106" s="173">
        <f t="shared" si="134"/>
        <v>3.3201000000000001</v>
      </c>
      <c r="BN106" s="173">
        <f t="shared" si="134"/>
        <v>1.0770999999999999</v>
      </c>
      <c r="BO106" s="173">
        <f t="shared" si="135"/>
        <v>0.3553</v>
      </c>
      <c r="BP106" s="173">
        <f t="shared" si="135"/>
        <v>-11.125500000000001</v>
      </c>
      <c r="BQ106" s="173">
        <f t="shared" si="135"/>
        <v>-0.64839999999999987</v>
      </c>
      <c r="BR106" s="173">
        <f t="shared" si="135"/>
        <v>-3.0346999999999995</v>
      </c>
      <c r="BS106" s="173">
        <f t="shared" si="135"/>
        <v>-3.5320999999999994</v>
      </c>
      <c r="BT106" s="173">
        <f t="shared" si="135"/>
        <v>-5.5229999999999997</v>
      </c>
      <c r="BU106" s="173">
        <f t="shared" si="135"/>
        <v>3.0720999999999998</v>
      </c>
      <c r="BV106" s="173">
        <f t="shared" si="135"/>
        <v>1.0770999999999999</v>
      </c>
      <c r="BW106" s="173">
        <f t="shared" si="135"/>
        <v>0.3553</v>
      </c>
      <c r="BX106" s="173">
        <f t="shared" si="135"/>
        <v>-10.8775</v>
      </c>
      <c r="BY106" s="173">
        <f t="shared" si="136"/>
        <v>-0.40039999999999992</v>
      </c>
      <c r="BZ106" s="173">
        <f t="shared" si="136"/>
        <v>-3.0346999999999995</v>
      </c>
      <c r="CA106" s="173">
        <f t="shared" si="136"/>
        <v>-3.5320999999999994</v>
      </c>
      <c r="CB106" s="173">
        <f t="shared" si="136"/>
        <v>-5.2750000000000004</v>
      </c>
      <c r="CC106" s="173">
        <f t="shared" si="136"/>
        <v>3.3201000000000001</v>
      </c>
      <c r="CD106" s="173">
        <f t="shared" si="136"/>
        <v>1.0770999999999999</v>
      </c>
      <c r="CE106" s="173">
        <f t="shared" si="136"/>
        <v>0.3553</v>
      </c>
      <c r="CF106" s="173">
        <f t="shared" si="136"/>
        <v>-11.125500000000001</v>
      </c>
      <c r="CG106" s="173">
        <f t="shared" si="136"/>
        <v>-0.64839999999999987</v>
      </c>
      <c r="CH106" s="173">
        <f t="shared" si="136"/>
        <v>-3.0346999999999995</v>
      </c>
      <c r="CI106" s="173">
        <f t="shared" si="136"/>
        <v>-3.5320999999999994</v>
      </c>
      <c r="CJ106" s="173">
        <f t="shared" si="136"/>
        <v>-5.5229999999999997</v>
      </c>
      <c r="CK106" s="173">
        <f t="shared" si="136"/>
        <v>3.0720999999999998</v>
      </c>
      <c r="CL106" s="173">
        <f t="shared" si="136"/>
        <v>1.0770999999999999</v>
      </c>
      <c r="CM106" s="181">
        <f t="shared" si="136"/>
        <v>0.3553</v>
      </c>
    </row>
    <row r="107" spans="1:113" ht="18" x14ac:dyDescent="0.2">
      <c r="A107" s="13">
        <v>100</v>
      </c>
      <c r="B107" s="182" t="s">
        <v>166</v>
      </c>
      <c r="C107" s="168" t="s">
        <v>32</v>
      </c>
      <c r="D107" s="168"/>
      <c r="E107" s="169" t="s">
        <v>33</v>
      </c>
      <c r="F107" s="170" t="s">
        <v>30</v>
      </c>
      <c r="G107" s="171">
        <f t="shared" si="133"/>
        <v>38.520000000000003</v>
      </c>
      <c r="H107" s="171">
        <f t="shared" si="133"/>
        <v>275.87</v>
      </c>
      <c r="I107" s="171">
        <f t="shared" si="133"/>
        <v>608.92999999999995</v>
      </c>
      <c r="J107" s="171">
        <f t="shared" si="133"/>
        <v>26.01</v>
      </c>
      <c r="K107" s="171">
        <f t="shared" si="133"/>
        <v>185.61</v>
      </c>
      <c r="L107" s="171">
        <f t="shared" si="133"/>
        <v>409.55</v>
      </c>
      <c r="M107" s="171">
        <f t="shared" si="137"/>
        <v>1.79</v>
      </c>
      <c r="N107" s="171">
        <f t="shared" si="111"/>
        <v>-0.01</v>
      </c>
      <c r="O107" s="171">
        <f t="shared" si="112"/>
        <v>0.06</v>
      </c>
      <c r="P107" s="171">
        <f t="shared" si="113"/>
        <v>0</v>
      </c>
      <c r="Q107" s="172">
        <f t="shared" si="115"/>
        <v>66.320000000000007</v>
      </c>
      <c r="R107" s="172">
        <f t="shared" si="116"/>
        <v>463.27000000000004</v>
      </c>
      <c r="S107" s="172">
        <f t="shared" si="117"/>
        <v>1020.27</v>
      </c>
      <c r="T107" s="173">
        <f t="shared" si="138"/>
        <v>0</v>
      </c>
      <c r="U107" s="173">
        <f t="shared" si="139"/>
        <v>7.8228999999999997</v>
      </c>
      <c r="V107" s="173">
        <f t="shared" si="140"/>
        <v>7.1600999999999999</v>
      </c>
      <c r="W107" s="173">
        <f t="shared" si="141"/>
        <v>7.1901999999999999</v>
      </c>
      <c r="X107" s="173">
        <f t="shared" si="142"/>
        <v>5.3726000000000003</v>
      </c>
      <c r="Y107" s="173">
        <f t="shared" si="143"/>
        <v>2.7214</v>
      </c>
      <c r="Z107" s="173">
        <f t="shared" si="144"/>
        <v>1.3355999999999999</v>
      </c>
      <c r="AA107" s="173">
        <f t="shared" si="145"/>
        <v>0.37159999999999999</v>
      </c>
      <c r="AB107" s="174">
        <f>IF(F107=$E$6,AB$6,AB$7)</f>
        <v>3.39E-2</v>
      </c>
      <c r="AC107" s="174">
        <f>IF(G107=$E$6,AC$6,AC$7)</f>
        <v>1.7100000000000001E-2</v>
      </c>
      <c r="AD107" s="172">
        <f>$AD$6</f>
        <v>-26.13</v>
      </c>
      <c r="AE107" s="173">
        <f t="shared" si="132"/>
        <v>-11.5</v>
      </c>
      <c r="AF107" s="173">
        <f t="shared" si="132"/>
        <v>-6.88</v>
      </c>
      <c r="AG107" s="173">
        <f t="shared" si="132"/>
        <v>-8.77</v>
      </c>
      <c r="AH107" s="173">
        <f t="shared" si="132"/>
        <v>-9.2899999999999991</v>
      </c>
      <c r="AI107" s="173">
        <f t="shared" si="132"/>
        <v>-9.92</v>
      </c>
      <c r="AJ107" s="173">
        <f t="shared" si="132"/>
        <v>0.66</v>
      </c>
      <c r="AK107" s="173">
        <f t="shared" si="132"/>
        <v>0</v>
      </c>
      <c r="AL107" s="173">
        <f t="shared" si="108"/>
        <v>0.222</v>
      </c>
      <c r="AM107" s="173">
        <f t="shared" si="108"/>
        <v>0</v>
      </c>
      <c r="AN107" s="173">
        <f t="shared" si="108"/>
        <v>0.47</v>
      </c>
      <c r="AO107" s="173">
        <f t="shared" si="108"/>
        <v>0</v>
      </c>
      <c r="AP107" s="173">
        <f t="shared" si="114"/>
        <v>0</v>
      </c>
      <c r="AQ107" s="173">
        <f t="shared" si="127"/>
        <v>0</v>
      </c>
      <c r="AR107" s="173">
        <f t="shared" si="127"/>
        <v>0</v>
      </c>
      <c r="AS107" s="173">
        <f t="shared" si="127"/>
        <v>0</v>
      </c>
      <c r="AT107" s="183">
        <f t="shared" si="127"/>
        <v>0</v>
      </c>
      <c r="AU107" s="173">
        <f t="shared" si="109"/>
        <v>0</v>
      </c>
      <c r="AV107" s="183">
        <f t="shared" si="146"/>
        <v>0</v>
      </c>
      <c r="AW107" s="176">
        <f t="shared" si="110"/>
        <v>0</v>
      </c>
      <c r="AX107" s="176">
        <f t="shared" si="147"/>
        <v>0</v>
      </c>
      <c r="AY107" s="175">
        <f t="shared" si="120"/>
        <v>0.1186</v>
      </c>
      <c r="AZ107" s="176">
        <f t="shared" si="119"/>
        <v>0.06</v>
      </c>
      <c r="BA107" s="177">
        <v>0.994367</v>
      </c>
      <c r="BB107" s="178">
        <v>38.81</v>
      </c>
      <c r="BC107" s="179">
        <f>$BB$9</f>
        <v>38.81</v>
      </c>
      <c r="BD107" s="179"/>
      <c r="BE107" s="180">
        <f t="shared" si="134"/>
        <v>40.240000000000009</v>
      </c>
      <c r="BF107" s="180">
        <f t="shared" si="134"/>
        <v>437.19000000000005</v>
      </c>
      <c r="BG107" s="180">
        <f t="shared" si="134"/>
        <v>994.18999999999994</v>
      </c>
      <c r="BH107" s="173">
        <f t="shared" si="134"/>
        <v>-10.8775</v>
      </c>
      <c r="BI107" s="173">
        <f t="shared" si="134"/>
        <v>1.5653999999999999</v>
      </c>
      <c r="BJ107" s="173">
        <f t="shared" si="134"/>
        <v>-0.98739999999999961</v>
      </c>
      <c r="BK107" s="173">
        <f t="shared" si="134"/>
        <v>-1.4772999999999992</v>
      </c>
      <c r="BL107" s="173">
        <f t="shared" si="134"/>
        <v>-3.9249000000000001</v>
      </c>
      <c r="BM107" s="173">
        <f t="shared" si="134"/>
        <v>4.0038999999999998</v>
      </c>
      <c r="BN107" s="173">
        <f t="shared" si="134"/>
        <v>1.4126999999999998</v>
      </c>
      <c r="BO107" s="173">
        <f t="shared" si="135"/>
        <v>0.44869999999999999</v>
      </c>
      <c r="BP107" s="173">
        <f t="shared" si="135"/>
        <v>-11.125500000000001</v>
      </c>
      <c r="BQ107" s="173">
        <f t="shared" si="135"/>
        <v>1.3173999999999999</v>
      </c>
      <c r="BR107" s="173">
        <f t="shared" si="135"/>
        <v>-1.2353999999999996</v>
      </c>
      <c r="BS107" s="173">
        <f t="shared" si="135"/>
        <v>-1.7252999999999992</v>
      </c>
      <c r="BT107" s="173">
        <f t="shared" si="135"/>
        <v>-4.1728999999999994</v>
      </c>
      <c r="BU107" s="173">
        <f t="shared" si="135"/>
        <v>3.7559</v>
      </c>
      <c r="BV107" s="173">
        <f t="shared" si="135"/>
        <v>1.4126999999999998</v>
      </c>
      <c r="BW107" s="173">
        <f t="shared" si="135"/>
        <v>0.44869999999999999</v>
      </c>
      <c r="BX107" s="173">
        <f t="shared" si="135"/>
        <v>-10.8775</v>
      </c>
      <c r="BY107" s="173">
        <f t="shared" si="136"/>
        <v>1.5653999999999999</v>
      </c>
      <c r="BZ107" s="173">
        <f t="shared" si="136"/>
        <v>-1.2353999999999996</v>
      </c>
      <c r="CA107" s="173">
        <f t="shared" si="136"/>
        <v>-1.7252999999999992</v>
      </c>
      <c r="CB107" s="173">
        <f t="shared" si="136"/>
        <v>-3.9249000000000001</v>
      </c>
      <c r="CC107" s="173">
        <f t="shared" si="136"/>
        <v>4.0038999999999998</v>
      </c>
      <c r="CD107" s="173">
        <f t="shared" si="136"/>
        <v>1.4126999999999998</v>
      </c>
      <c r="CE107" s="173">
        <f t="shared" si="136"/>
        <v>0.44869999999999999</v>
      </c>
      <c r="CF107" s="173">
        <f t="shared" si="136"/>
        <v>-11.125500000000001</v>
      </c>
      <c r="CG107" s="173">
        <f t="shared" si="136"/>
        <v>1.3173999999999999</v>
      </c>
      <c r="CH107" s="173">
        <f t="shared" si="136"/>
        <v>-1.2353999999999996</v>
      </c>
      <c r="CI107" s="173">
        <f t="shared" si="136"/>
        <v>-1.7252999999999992</v>
      </c>
      <c r="CJ107" s="173">
        <f t="shared" si="136"/>
        <v>-4.1728999999999994</v>
      </c>
      <c r="CK107" s="173">
        <f t="shared" si="136"/>
        <v>3.7559</v>
      </c>
      <c r="CL107" s="173">
        <f t="shared" si="136"/>
        <v>1.4126999999999998</v>
      </c>
      <c r="CM107" s="181">
        <f t="shared" si="136"/>
        <v>0.44869999999999999</v>
      </c>
    </row>
    <row r="108" spans="1:113" ht="18" x14ac:dyDescent="0.2">
      <c r="A108" s="13">
        <f t="shared" si="118"/>
        <v>101</v>
      </c>
      <c r="B108" s="182" t="s">
        <v>167</v>
      </c>
      <c r="C108" s="168" t="s">
        <v>143</v>
      </c>
      <c r="D108" s="168"/>
      <c r="E108" s="169" t="s">
        <v>33</v>
      </c>
      <c r="F108" s="170" t="s">
        <v>30</v>
      </c>
      <c r="G108" s="171">
        <f t="shared" si="133"/>
        <v>38.520000000000003</v>
      </c>
      <c r="H108" s="171">
        <f t="shared" si="133"/>
        <v>275.87</v>
      </c>
      <c r="I108" s="171">
        <f t="shared" si="133"/>
        <v>608.92999999999995</v>
      </c>
      <c r="J108" s="171">
        <f t="shared" si="133"/>
        <v>26.01</v>
      </c>
      <c r="K108" s="171">
        <f t="shared" si="133"/>
        <v>185.61</v>
      </c>
      <c r="L108" s="171">
        <f t="shared" si="133"/>
        <v>409.55</v>
      </c>
      <c r="M108" s="171">
        <f t="shared" si="137"/>
        <v>1.79</v>
      </c>
      <c r="N108" s="171">
        <f t="shared" si="111"/>
        <v>-0.01</v>
      </c>
      <c r="O108" s="171">
        <f t="shared" si="112"/>
        <v>0.06</v>
      </c>
      <c r="P108" s="171">
        <f t="shared" si="113"/>
        <v>0</v>
      </c>
      <c r="Q108" s="172">
        <f t="shared" si="115"/>
        <v>66.320000000000007</v>
      </c>
      <c r="R108" s="172">
        <f t="shared" si="116"/>
        <v>463.27000000000004</v>
      </c>
      <c r="S108" s="172">
        <f t="shared" si="117"/>
        <v>1020.27</v>
      </c>
      <c r="T108" s="173">
        <f t="shared" si="138"/>
        <v>0</v>
      </c>
      <c r="U108" s="173">
        <f t="shared" si="139"/>
        <v>7.8228999999999997</v>
      </c>
      <c r="V108" s="173">
        <f t="shared" si="140"/>
        <v>7.1600999999999999</v>
      </c>
      <c r="W108" s="173">
        <f t="shared" si="141"/>
        <v>7.1901999999999999</v>
      </c>
      <c r="X108" s="173">
        <f t="shared" si="142"/>
        <v>5.3726000000000003</v>
      </c>
      <c r="Y108" s="173">
        <f t="shared" si="143"/>
        <v>2.7214</v>
      </c>
      <c r="Z108" s="173">
        <f t="shared" si="144"/>
        <v>1.3355999999999999</v>
      </c>
      <c r="AA108" s="173">
        <f t="shared" si="145"/>
        <v>0.37159999999999999</v>
      </c>
      <c r="AB108" s="174">
        <f>IF(F108=$E$6,AB$6,AB$7)</f>
        <v>3.39E-2</v>
      </c>
      <c r="AC108" s="174">
        <f>IF(G108=$E$6,AC$6,AC$7)</f>
        <v>1.7100000000000001E-2</v>
      </c>
      <c r="AD108" s="172">
        <f>$AD$6</f>
        <v>-26.13</v>
      </c>
      <c r="AE108" s="173">
        <f t="shared" si="132"/>
        <v>-11.5</v>
      </c>
      <c r="AF108" s="173">
        <f t="shared" si="132"/>
        <v>-6.88</v>
      </c>
      <c r="AG108" s="173">
        <f t="shared" si="132"/>
        <v>-8.77</v>
      </c>
      <c r="AH108" s="173">
        <f t="shared" si="132"/>
        <v>-9.2899999999999991</v>
      </c>
      <c r="AI108" s="173">
        <f t="shared" si="132"/>
        <v>-9.92</v>
      </c>
      <c r="AJ108" s="173">
        <f t="shared" si="132"/>
        <v>0.66</v>
      </c>
      <c r="AK108" s="173">
        <f t="shared" si="132"/>
        <v>0</v>
      </c>
      <c r="AL108" s="173">
        <f t="shared" si="108"/>
        <v>0.222</v>
      </c>
      <c r="AM108" s="173">
        <f t="shared" si="108"/>
        <v>0</v>
      </c>
      <c r="AN108" s="173">
        <f t="shared" si="108"/>
        <v>0.47</v>
      </c>
      <c r="AO108" s="173">
        <f t="shared" si="108"/>
        <v>0</v>
      </c>
      <c r="AP108" s="173">
        <f t="shared" si="114"/>
        <v>0</v>
      </c>
      <c r="AQ108" s="173">
        <f t="shared" si="127"/>
        <v>0</v>
      </c>
      <c r="AR108" s="173">
        <f t="shared" si="127"/>
        <v>0</v>
      </c>
      <c r="AS108" s="173">
        <f t="shared" si="127"/>
        <v>0</v>
      </c>
      <c r="AT108" s="183">
        <f t="shared" si="127"/>
        <v>0</v>
      </c>
      <c r="AU108" s="173">
        <f t="shared" si="109"/>
        <v>0</v>
      </c>
      <c r="AV108" s="183">
        <f t="shared" si="146"/>
        <v>0</v>
      </c>
      <c r="AW108" s="176">
        <f t="shared" si="110"/>
        <v>0</v>
      </c>
      <c r="AX108" s="176">
        <f t="shared" si="147"/>
        <v>0</v>
      </c>
      <c r="AY108" s="175">
        <f t="shared" si="120"/>
        <v>0.1186</v>
      </c>
      <c r="AZ108" s="176">
        <f t="shared" si="119"/>
        <v>0.06</v>
      </c>
      <c r="BA108" s="177">
        <v>0.99729500000000004</v>
      </c>
      <c r="BB108" s="178">
        <v>38.79</v>
      </c>
      <c r="BC108" s="179">
        <f>$BB$85</f>
        <v>38.79</v>
      </c>
      <c r="BD108" s="179"/>
      <c r="BE108" s="180">
        <f t="shared" si="134"/>
        <v>40.240000000000009</v>
      </c>
      <c r="BF108" s="180">
        <f t="shared" si="134"/>
        <v>437.19000000000005</v>
      </c>
      <c r="BG108" s="180">
        <f t="shared" si="134"/>
        <v>994.18999999999994</v>
      </c>
      <c r="BH108" s="173">
        <f t="shared" si="134"/>
        <v>-10.8775</v>
      </c>
      <c r="BI108" s="173">
        <f t="shared" si="134"/>
        <v>1.5653999999999999</v>
      </c>
      <c r="BJ108" s="173">
        <f t="shared" si="134"/>
        <v>-0.98739999999999961</v>
      </c>
      <c r="BK108" s="173">
        <f t="shared" si="134"/>
        <v>-1.4772999999999992</v>
      </c>
      <c r="BL108" s="173">
        <f t="shared" si="134"/>
        <v>-3.9249000000000001</v>
      </c>
      <c r="BM108" s="173">
        <f t="shared" si="134"/>
        <v>4.0038999999999998</v>
      </c>
      <c r="BN108" s="173">
        <f t="shared" si="134"/>
        <v>1.4126999999999998</v>
      </c>
      <c r="BO108" s="173">
        <f t="shared" si="135"/>
        <v>0.44869999999999999</v>
      </c>
      <c r="BP108" s="173">
        <f t="shared" si="135"/>
        <v>-11.125500000000001</v>
      </c>
      <c r="BQ108" s="173">
        <f t="shared" si="135"/>
        <v>1.3173999999999999</v>
      </c>
      <c r="BR108" s="173">
        <f t="shared" si="135"/>
        <v>-1.2353999999999996</v>
      </c>
      <c r="BS108" s="173">
        <f t="shared" si="135"/>
        <v>-1.7252999999999992</v>
      </c>
      <c r="BT108" s="173">
        <f t="shared" si="135"/>
        <v>-4.1728999999999994</v>
      </c>
      <c r="BU108" s="173">
        <f t="shared" si="135"/>
        <v>3.7559</v>
      </c>
      <c r="BV108" s="173">
        <f t="shared" si="135"/>
        <v>1.4126999999999998</v>
      </c>
      <c r="BW108" s="173">
        <f t="shared" si="135"/>
        <v>0.44869999999999999</v>
      </c>
      <c r="BX108" s="173">
        <f t="shared" si="135"/>
        <v>-10.8775</v>
      </c>
      <c r="BY108" s="173">
        <f t="shared" si="136"/>
        <v>1.5653999999999999</v>
      </c>
      <c r="BZ108" s="173">
        <f t="shared" si="136"/>
        <v>-1.2353999999999996</v>
      </c>
      <c r="CA108" s="173">
        <f t="shared" si="136"/>
        <v>-1.7252999999999992</v>
      </c>
      <c r="CB108" s="173">
        <f t="shared" si="136"/>
        <v>-3.9249000000000001</v>
      </c>
      <c r="CC108" s="173">
        <f t="shared" si="136"/>
        <v>4.0038999999999998</v>
      </c>
      <c r="CD108" s="173">
        <f t="shared" si="136"/>
        <v>1.4126999999999998</v>
      </c>
      <c r="CE108" s="173">
        <f t="shared" si="136"/>
        <v>0.44869999999999999</v>
      </c>
      <c r="CF108" s="173">
        <f t="shared" si="136"/>
        <v>-11.125500000000001</v>
      </c>
      <c r="CG108" s="173">
        <f t="shared" si="136"/>
        <v>1.3173999999999999</v>
      </c>
      <c r="CH108" s="173">
        <f t="shared" si="136"/>
        <v>-1.2353999999999996</v>
      </c>
      <c r="CI108" s="173">
        <f t="shared" si="136"/>
        <v>-1.7252999999999992</v>
      </c>
      <c r="CJ108" s="173">
        <f t="shared" si="136"/>
        <v>-4.1728999999999994</v>
      </c>
      <c r="CK108" s="173">
        <f t="shared" si="136"/>
        <v>3.7559</v>
      </c>
      <c r="CL108" s="173">
        <f t="shared" si="136"/>
        <v>1.4126999999999998</v>
      </c>
      <c r="CM108" s="181">
        <f t="shared" si="136"/>
        <v>0.44869999999999999</v>
      </c>
    </row>
    <row r="109" spans="1:113" ht="18" x14ac:dyDescent="0.2">
      <c r="A109" s="13">
        <f t="shared" si="118"/>
        <v>102</v>
      </c>
      <c r="B109" s="196" t="s">
        <v>168</v>
      </c>
      <c r="C109" s="197" t="s">
        <v>32</v>
      </c>
      <c r="D109" s="197"/>
      <c r="E109" s="198" t="s">
        <v>33</v>
      </c>
      <c r="F109" s="199" t="s">
        <v>30</v>
      </c>
      <c r="G109" s="200">
        <f t="shared" si="133"/>
        <v>38.520000000000003</v>
      </c>
      <c r="H109" s="200">
        <f t="shared" si="133"/>
        <v>275.87</v>
      </c>
      <c r="I109" s="200">
        <f t="shared" si="133"/>
        <v>608.92999999999995</v>
      </c>
      <c r="J109" s="200">
        <f t="shared" si="133"/>
        <v>26.01</v>
      </c>
      <c r="K109" s="200">
        <f t="shared" si="133"/>
        <v>185.61</v>
      </c>
      <c r="L109" s="200">
        <f t="shared" si="133"/>
        <v>409.55</v>
      </c>
      <c r="M109" s="200">
        <f t="shared" si="137"/>
        <v>1.79</v>
      </c>
      <c r="N109" s="223">
        <f t="shared" si="111"/>
        <v>-0.01</v>
      </c>
      <c r="O109" s="223">
        <f t="shared" si="112"/>
        <v>0.06</v>
      </c>
      <c r="P109" s="223">
        <f t="shared" si="113"/>
        <v>0</v>
      </c>
      <c r="Q109" s="201">
        <f t="shared" si="115"/>
        <v>66.320000000000007</v>
      </c>
      <c r="R109" s="201">
        <f t="shared" si="116"/>
        <v>463.27000000000004</v>
      </c>
      <c r="S109" s="201">
        <f t="shared" si="117"/>
        <v>1020.27</v>
      </c>
      <c r="T109" s="202">
        <f t="shared" si="138"/>
        <v>0</v>
      </c>
      <c r="U109" s="202">
        <f t="shared" si="139"/>
        <v>7.8228999999999997</v>
      </c>
      <c r="V109" s="202">
        <f t="shared" si="140"/>
        <v>7.1600999999999999</v>
      </c>
      <c r="W109" s="202">
        <f t="shared" si="141"/>
        <v>7.1901999999999999</v>
      </c>
      <c r="X109" s="202">
        <f t="shared" si="142"/>
        <v>5.3726000000000003</v>
      </c>
      <c r="Y109" s="202">
        <f t="shared" si="143"/>
        <v>2.7214</v>
      </c>
      <c r="Z109" s="202">
        <f t="shared" si="144"/>
        <v>1.3355999999999999</v>
      </c>
      <c r="AA109" s="202">
        <f t="shared" si="145"/>
        <v>0.37159999999999999</v>
      </c>
      <c r="AB109" s="203">
        <f>IF(F109=$E$6,AB$6,AB$7)</f>
        <v>3.39E-2</v>
      </c>
      <c r="AC109" s="203">
        <f>IF(G109=$E$6,AC$6,AC$7)</f>
        <v>1.7100000000000001E-2</v>
      </c>
      <c r="AD109" s="201">
        <f>$AD$6</f>
        <v>-26.13</v>
      </c>
      <c r="AE109" s="202">
        <f t="shared" si="132"/>
        <v>-11.5</v>
      </c>
      <c r="AF109" s="202">
        <f t="shared" si="132"/>
        <v>-6.88</v>
      </c>
      <c r="AG109" s="202">
        <f t="shared" si="132"/>
        <v>-8.77</v>
      </c>
      <c r="AH109" s="202">
        <f t="shared" si="132"/>
        <v>-9.2899999999999991</v>
      </c>
      <c r="AI109" s="202">
        <f t="shared" si="132"/>
        <v>-9.92</v>
      </c>
      <c r="AJ109" s="202">
        <f t="shared" si="132"/>
        <v>0.66</v>
      </c>
      <c r="AK109" s="202">
        <f t="shared" si="132"/>
        <v>0</v>
      </c>
      <c r="AL109" s="202">
        <f t="shared" si="108"/>
        <v>0.222</v>
      </c>
      <c r="AM109" s="173">
        <f t="shared" si="108"/>
        <v>0</v>
      </c>
      <c r="AN109" s="173">
        <f t="shared" si="108"/>
        <v>0.47</v>
      </c>
      <c r="AO109" s="173">
        <f t="shared" si="108"/>
        <v>0</v>
      </c>
      <c r="AP109" s="202">
        <f t="shared" si="114"/>
        <v>0</v>
      </c>
      <c r="AQ109" s="202">
        <f t="shared" si="127"/>
        <v>0</v>
      </c>
      <c r="AR109" s="202">
        <f t="shared" si="127"/>
        <v>0</v>
      </c>
      <c r="AS109" s="202">
        <f t="shared" si="127"/>
        <v>0</v>
      </c>
      <c r="AT109" s="204">
        <f t="shared" si="127"/>
        <v>0</v>
      </c>
      <c r="AU109" s="202">
        <f t="shared" si="109"/>
        <v>0</v>
      </c>
      <c r="AV109" s="204">
        <f t="shared" si="146"/>
        <v>0</v>
      </c>
      <c r="AW109" s="205">
        <f t="shared" si="110"/>
        <v>0</v>
      </c>
      <c r="AX109" s="205">
        <f t="shared" si="147"/>
        <v>0</v>
      </c>
      <c r="AY109" s="206">
        <f t="shared" si="120"/>
        <v>0.1186</v>
      </c>
      <c r="AZ109" s="205">
        <f t="shared" si="119"/>
        <v>0.06</v>
      </c>
      <c r="BA109" s="207">
        <v>0.95218800000000003</v>
      </c>
      <c r="BB109" s="208">
        <v>38.81</v>
      </c>
      <c r="BC109" s="209">
        <f>$BB$9</f>
        <v>38.81</v>
      </c>
      <c r="BD109" s="209"/>
      <c r="BE109" s="210">
        <f t="shared" si="134"/>
        <v>40.240000000000009</v>
      </c>
      <c r="BF109" s="210">
        <f t="shared" si="134"/>
        <v>437.19000000000005</v>
      </c>
      <c r="BG109" s="210">
        <f t="shared" si="134"/>
        <v>994.18999999999994</v>
      </c>
      <c r="BH109" s="202">
        <f t="shared" si="134"/>
        <v>-10.8775</v>
      </c>
      <c r="BI109" s="202">
        <f t="shared" si="134"/>
        <v>1.5653999999999999</v>
      </c>
      <c r="BJ109" s="202">
        <f t="shared" si="134"/>
        <v>-0.98739999999999961</v>
      </c>
      <c r="BK109" s="202">
        <f t="shared" si="134"/>
        <v>-1.4772999999999992</v>
      </c>
      <c r="BL109" s="202">
        <f t="shared" si="134"/>
        <v>-3.9249000000000001</v>
      </c>
      <c r="BM109" s="202">
        <f t="shared" si="134"/>
        <v>4.0038999999999998</v>
      </c>
      <c r="BN109" s="202">
        <f t="shared" si="134"/>
        <v>1.4126999999999998</v>
      </c>
      <c r="BO109" s="202">
        <f t="shared" si="135"/>
        <v>0.44869999999999999</v>
      </c>
      <c r="BP109" s="202">
        <f t="shared" si="135"/>
        <v>-11.125500000000001</v>
      </c>
      <c r="BQ109" s="202">
        <f t="shared" si="135"/>
        <v>1.3173999999999999</v>
      </c>
      <c r="BR109" s="202">
        <f t="shared" si="135"/>
        <v>-1.2353999999999996</v>
      </c>
      <c r="BS109" s="202">
        <f t="shared" si="135"/>
        <v>-1.7252999999999992</v>
      </c>
      <c r="BT109" s="202">
        <f t="shared" si="135"/>
        <v>-4.1728999999999994</v>
      </c>
      <c r="BU109" s="202">
        <f t="shared" si="135"/>
        <v>3.7559</v>
      </c>
      <c r="BV109" s="202">
        <f t="shared" si="135"/>
        <v>1.4126999999999998</v>
      </c>
      <c r="BW109" s="202">
        <f t="shared" si="135"/>
        <v>0.44869999999999999</v>
      </c>
      <c r="BX109" s="202">
        <f t="shared" si="135"/>
        <v>-10.8775</v>
      </c>
      <c r="BY109" s="202">
        <f t="shared" si="136"/>
        <v>1.5653999999999999</v>
      </c>
      <c r="BZ109" s="202">
        <f t="shared" si="136"/>
        <v>-1.2353999999999996</v>
      </c>
      <c r="CA109" s="202">
        <f t="shared" si="136"/>
        <v>-1.7252999999999992</v>
      </c>
      <c r="CB109" s="202">
        <f t="shared" si="136"/>
        <v>-3.9249000000000001</v>
      </c>
      <c r="CC109" s="202">
        <f t="shared" si="136"/>
        <v>4.0038999999999998</v>
      </c>
      <c r="CD109" s="202">
        <f t="shared" si="136"/>
        <v>1.4126999999999998</v>
      </c>
      <c r="CE109" s="202">
        <f t="shared" si="136"/>
        <v>0.44869999999999999</v>
      </c>
      <c r="CF109" s="202">
        <f t="shared" si="136"/>
        <v>-11.125500000000001</v>
      </c>
      <c r="CG109" s="202">
        <f t="shared" si="136"/>
        <v>1.3173999999999999</v>
      </c>
      <c r="CH109" s="202">
        <f t="shared" si="136"/>
        <v>-1.2353999999999996</v>
      </c>
      <c r="CI109" s="202">
        <f t="shared" si="136"/>
        <v>-1.7252999999999992</v>
      </c>
      <c r="CJ109" s="202">
        <f t="shared" si="136"/>
        <v>-4.1728999999999994</v>
      </c>
      <c r="CK109" s="202">
        <f t="shared" si="136"/>
        <v>3.7559</v>
      </c>
      <c r="CL109" s="202">
        <f t="shared" si="136"/>
        <v>1.4126999999999998</v>
      </c>
      <c r="CM109" s="211">
        <f t="shared" si="136"/>
        <v>0.44869999999999999</v>
      </c>
    </row>
    <row r="110" spans="1:113" x14ac:dyDescent="0.2">
      <c r="A110" s="5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224"/>
      <c r="O110" s="224"/>
      <c r="P110" s="22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81"/>
      <c r="AM110" s="173">
        <f>IF($E110=$E$6,AM$6,AM$7)</f>
        <v>0</v>
      </c>
      <c r="AN110" s="173">
        <f>IF($E110=$E$6,AN$6,AN$7)</f>
        <v>0.47</v>
      </c>
      <c r="AO110" s="173">
        <f>IF($E110=$E$6,AO$6,AO$7)</f>
        <v>0</v>
      </c>
      <c r="AP110" s="76"/>
      <c r="AQ110" s="76"/>
      <c r="AR110" s="129"/>
      <c r="AS110" s="130"/>
      <c r="AT110" s="131"/>
      <c r="AU110" s="129"/>
      <c r="AV110" s="131"/>
      <c r="AW110" s="132"/>
      <c r="AX110" s="132"/>
      <c r="AY110" s="133"/>
      <c r="AZ110" s="132"/>
      <c r="BA110" s="99"/>
      <c r="BB110" s="99"/>
      <c r="BC110" s="94"/>
      <c r="BD110" s="94"/>
      <c r="BE110" s="94"/>
      <c r="BF110" s="94"/>
      <c r="BH110" s="96"/>
      <c r="BI110" s="96"/>
      <c r="BJ110" s="96"/>
      <c r="BK110" s="96"/>
      <c r="BL110" s="96"/>
      <c r="BM110" s="94"/>
      <c r="BN110" s="94"/>
      <c r="BO110" s="94"/>
      <c r="BP110" s="81">
        <f t="shared" ref="BP110:CE110" si="148">IF($E110=$E$6,BP$6,BP$7)</f>
        <v>-11.125500000000001</v>
      </c>
      <c r="BQ110" s="81">
        <f t="shared" si="148"/>
        <v>-0.64839999999999987</v>
      </c>
      <c r="BR110" s="81">
        <f t="shared" si="148"/>
        <v>-3.0346999999999995</v>
      </c>
      <c r="BS110" s="81">
        <f t="shared" si="148"/>
        <v>-3.5320999999999994</v>
      </c>
      <c r="BT110" s="81">
        <f t="shared" si="148"/>
        <v>-5.5229999999999997</v>
      </c>
      <c r="BU110" s="81">
        <f t="shared" si="148"/>
        <v>3.0720999999999998</v>
      </c>
      <c r="BV110" s="81">
        <f t="shared" si="148"/>
        <v>1.0770999999999999</v>
      </c>
      <c r="BW110" s="81">
        <f t="shared" si="148"/>
        <v>0.3553</v>
      </c>
      <c r="BX110" s="81">
        <f t="shared" si="148"/>
        <v>-10.8775</v>
      </c>
      <c r="BY110" s="81">
        <f t="shared" si="148"/>
        <v>-0.40039999999999992</v>
      </c>
      <c r="BZ110" s="81">
        <f t="shared" si="148"/>
        <v>-3.0346999999999995</v>
      </c>
      <c r="CA110" s="81">
        <f t="shared" si="148"/>
        <v>-3.5320999999999994</v>
      </c>
      <c r="CB110" s="81">
        <f t="shared" si="148"/>
        <v>-5.2750000000000004</v>
      </c>
      <c r="CC110" s="81">
        <f t="shared" si="148"/>
        <v>3.3201000000000001</v>
      </c>
      <c r="CD110" s="81">
        <f t="shared" si="148"/>
        <v>1.0770999999999999</v>
      </c>
      <c r="CE110" s="81">
        <f t="shared" si="148"/>
        <v>0.3553</v>
      </c>
      <c r="CF110" s="94"/>
      <c r="CG110" s="94"/>
      <c r="CH110" s="94"/>
      <c r="CI110" s="94"/>
      <c r="CJ110" s="94"/>
      <c r="CK110" s="94"/>
      <c r="CL110" s="94"/>
      <c r="CM110" s="3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</row>
    <row r="111" spans="1:113" x14ac:dyDescent="0.2">
      <c r="A111" s="5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5"/>
      <c r="U111" s="15"/>
      <c r="V111" s="15"/>
      <c r="W111" s="15"/>
      <c r="X111" s="15"/>
      <c r="Y111" s="15"/>
      <c r="Z111" s="15"/>
      <c r="AA111" s="15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77"/>
      <c r="AQ111" s="77"/>
      <c r="AR111" s="77"/>
      <c r="AS111" s="77"/>
      <c r="AT111" s="16"/>
      <c r="AU111" s="16"/>
      <c r="AV111" s="16"/>
      <c r="AW111" s="16"/>
      <c r="AX111" s="16"/>
      <c r="AY111" s="16"/>
      <c r="AZ111" s="16"/>
      <c r="BA111" s="14"/>
      <c r="BB111" s="14"/>
      <c r="BC111" s="3"/>
      <c r="BD111" s="3"/>
      <c r="BE111" s="3"/>
      <c r="BF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</row>
    <row r="112" spans="1:113" x14ac:dyDescent="0.2">
      <c r="A112" s="5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77"/>
      <c r="AQ112" s="77"/>
      <c r="AR112" s="77"/>
      <c r="AS112" s="77"/>
      <c r="AT112" s="16"/>
      <c r="AU112" s="16"/>
      <c r="AV112" s="16"/>
      <c r="AW112" s="16"/>
      <c r="AX112" s="16"/>
      <c r="AY112" s="16"/>
      <c r="AZ112" s="16"/>
      <c r="BA112" s="14"/>
      <c r="BB112" s="14"/>
      <c r="BC112" s="3"/>
      <c r="BD112" s="3"/>
      <c r="BE112" s="3"/>
      <c r="BF112" s="3"/>
      <c r="BG112" s="97"/>
      <c r="BH112" s="17"/>
      <c r="BI112" s="17"/>
      <c r="BJ112" s="17"/>
      <c r="BK112" s="17"/>
      <c r="BL112" s="17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</row>
    <row r="113" spans="1:113" x14ac:dyDescent="0.2">
      <c r="A113" s="5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77"/>
      <c r="AQ113" s="77"/>
      <c r="AR113" s="77"/>
      <c r="AS113" s="77"/>
      <c r="AT113" s="16"/>
      <c r="AU113" s="16"/>
      <c r="AV113" s="16"/>
      <c r="AW113" s="16"/>
      <c r="AX113" s="16"/>
      <c r="AY113" s="16"/>
      <c r="AZ113" s="16"/>
      <c r="BA113" s="14"/>
      <c r="BB113" s="14"/>
      <c r="BC113" s="3"/>
      <c r="BD113" s="3"/>
      <c r="BE113" s="3"/>
      <c r="BF113" s="3"/>
      <c r="BG113" s="97"/>
      <c r="BH113" s="17"/>
      <c r="BI113" s="17"/>
      <c r="BJ113" s="17"/>
      <c r="BK113" s="17"/>
      <c r="BL113" s="17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</row>
    <row r="114" spans="1:113" ht="13.5" x14ac:dyDescent="0.25">
      <c r="A114" s="5"/>
      <c r="B114" s="18"/>
      <c r="C114" s="19"/>
      <c r="D114" s="19"/>
      <c r="E114" s="19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77"/>
      <c r="AQ114" s="77"/>
      <c r="AR114" s="77"/>
      <c r="AS114" s="77"/>
      <c r="AT114" s="16"/>
      <c r="AU114" s="16"/>
      <c r="AV114" s="16"/>
      <c r="AW114" s="16"/>
      <c r="AX114" s="16"/>
      <c r="AY114" s="16"/>
      <c r="AZ114" s="16"/>
      <c r="BA114" s="14"/>
      <c r="BB114" s="14"/>
      <c r="BC114" s="3"/>
      <c r="BD114" s="3"/>
      <c r="BE114" s="3"/>
      <c r="BF114" s="3"/>
      <c r="BG114" s="97"/>
      <c r="BH114" s="17"/>
      <c r="BI114" s="17"/>
      <c r="BJ114" s="17"/>
      <c r="BK114" s="17"/>
      <c r="BL114" s="17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</row>
    <row r="115" spans="1:113" x14ac:dyDescent="0.2">
      <c r="A115" s="5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77"/>
      <c r="AQ115" s="77"/>
      <c r="AR115" s="77"/>
      <c r="AS115" s="77"/>
      <c r="AT115" s="16"/>
      <c r="AU115" s="16"/>
      <c r="AV115" s="16"/>
      <c r="AW115" s="16"/>
      <c r="AX115" s="16"/>
      <c r="AY115" s="16"/>
      <c r="AZ115" s="16"/>
      <c r="BA115" s="14"/>
      <c r="BB115" s="14"/>
      <c r="BC115" s="3"/>
      <c r="BD115" s="3"/>
      <c r="BE115" s="3"/>
      <c r="BF115" s="3"/>
      <c r="BG115" s="97"/>
      <c r="BH115" s="17"/>
      <c r="BI115" s="17"/>
      <c r="BJ115" s="17"/>
      <c r="BK115" s="17"/>
      <c r="BL115" s="17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</row>
    <row r="116" spans="1:113" x14ac:dyDescent="0.2">
      <c r="A116" s="5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77"/>
      <c r="AQ116" s="77"/>
      <c r="AR116" s="77"/>
      <c r="AS116" s="77"/>
      <c r="AT116" s="14"/>
      <c r="AU116" s="14"/>
      <c r="AV116" s="14"/>
      <c r="AW116" s="14"/>
      <c r="AX116" s="14"/>
      <c r="AY116" s="14"/>
      <c r="AZ116" s="14"/>
      <c r="BA116" s="14"/>
      <c r="BB116" s="14"/>
      <c r="BC116" s="3"/>
      <c r="BD116" s="3"/>
      <c r="BE116" s="3"/>
      <c r="BF116" s="3"/>
      <c r="BG116" s="97"/>
      <c r="BH116" s="17"/>
      <c r="BI116" s="17"/>
      <c r="BJ116" s="17"/>
      <c r="BK116" s="17"/>
      <c r="BL116" s="17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</row>
    <row r="117" spans="1:113" x14ac:dyDescent="0.2">
      <c r="A117" s="5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77"/>
      <c r="AQ117" s="77"/>
      <c r="AR117" s="77"/>
      <c r="AS117" s="77"/>
      <c r="AT117" s="14"/>
      <c r="AU117" s="14"/>
      <c r="AV117" s="14"/>
      <c r="AW117" s="14"/>
      <c r="AX117" s="14"/>
      <c r="AY117" s="14"/>
      <c r="AZ117" s="14"/>
      <c r="BA117" s="14"/>
      <c r="BB117" s="14"/>
      <c r="BC117" s="3"/>
      <c r="BD117" s="3"/>
      <c r="BE117" s="3"/>
      <c r="BF117" s="3"/>
      <c r="BG117" s="97"/>
      <c r="BH117" s="17"/>
      <c r="BI117" s="17"/>
      <c r="BJ117" s="17"/>
      <c r="BK117" s="17"/>
      <c r="BL117" s="17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</row>
    <row r="118" spans="1:113" x14ac:dyDescent="0.2">
      <c r="A118" s="5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77"/>
      <c r="AQ118" s="77"/>
      <c r="AR118" s="77"/>
      <c r="AS118" s="77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97"/>
      <c r="BH118" s="17"/>
      <c r="BI118" s="17"/>
      <c r="BJ118" s="17"/>
      <c r="BK118" s="17"/>
      <c r="BL118" s="17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</row>
    <row r="119" spans="1:113" x14ac:dyDescent="0.2">
      <c r="A119" s="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77"/>
      <c r="AQ119" s="77"/>
      <c r="AR119" s="77"/>
      <c r="AS119" s="77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97"/>
      <c r="BH119" s="17"/>
      <c r="BI119" s="17"/>
      <c r="BJ119" s="17"/>
      <c r="BK119" s="17"/>
      <c r="BL119" s="17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</row>
    <row r="120" spans="1:113" x14ac:dyDescent="0.2">
      <c r="A120" s="5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77"/>
      <c r="AQ120" s="77"/>
      <c r="AR120" s="77"/>
      <c r="AS120" s="77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97"/>
      <c r="BH120" s="17"/>
      <c r="BI120" s="17"/>
      <c r="BJ120" s="17"/>
      <c r="BK120" s="17"/>
      <c r="BL120" s="17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</row>
    <row r="121" spans="1:113" x14ac:dyDescent="0.2">
      <c r="A121" s="5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77"/>
      <c r="AQ121" s="77"/>
      <c r="AR121" s="77"/>
      <c r="AS121" s="77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97"/>
      <c r="BH121" s="17"/>
      <c r="BI121" s="17"/>
      <c r="BJ121" s="17"/>
      <c r="BK121" s="17"/>
      <c r="BL121" s="17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</row>
    <row r="122" spans="1:113" x14ac:dyDescent="0.2">
      <c r="A122" s="5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77"/>
      <c r="AQ122" s="77"/>
      <c r="AR122" s="77"/>
      <c r="AS122" s="77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97"/>
      <c r="BH122" s="17"/>
      <c r="BI122" s="17"/>
      <c r="BJ122" s="17"/>
      <c r="BK122" s="17"/>
      <c r="BL122" s="17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</row>
    <row r="123" spans="1:113" ht="13.5" x14ac:dyDescent="0.25">
      <c r="A123" s="5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77"/>
      <c r="AQ123" s="77"/>
      <c r="AR123" s="77"/>
      <c r="AS123" s="77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98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</row>
    <row r="124" spans="1:113" x14ac:dyDescent="0.2">
      <c r="A124" s="5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77"/>
      <c r="AQ124" s="77"/>
      <c r="AR124" s="77"/>
      <c r="AS124" s="77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97"/>
      <c r="BH124" s="17"/>
      <c r="BI124" s="17"/>
      <c r="BJ124" s="17"/>
      <c r="BK124" s="17"/>
      <c r="BL124" s="17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</row>
    <row r="125" spans="1:113" x14ac:dyDescent="0.2">
      <c r="A125" s="5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77"/>
      <c r="AQ125" s="77"/>
      <c r="AR125" s="77"/>
      <c r="AS125" s="77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97"/>
      <c r="BH125" s="17"/>
      <c r="BI125" s="17"/>
      <c r="BJ125" s="17"/>
      <c r="BK125" s="17"/>
      <c r="BL125" s="17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</row>
    <row r="126" spans="1:113" x14ac:dyDescent="0.2">
      <c r="A126" s="5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77"/>
      <c r="AQ126" s="77"/>
      <c r="AR126" s="77"/>
      <c r="AS126" s="77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97"/>
      <c r="BH126" s="17"/>
      <c r="BI126" s="17"/>
      <c r="BJ126" s="17"/>
      <c r="BK126" s="17"/>
      <c r="BL126" s="17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</row>
    <row r="127" spans="1:113" x14ac:dyDescent="0.2">
      <c r="A127" s="5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77"/>
      <c r="AQ127" s="77"/>
      <c r="AR127" s="77"/>
      <c r="AS127" s="77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97"/>
      <c r="BH127" s="17"/>
      <c r="BI127" s="17"/>
      <c r="BJ127" s="17"/>
      <c r="BK127" s="17"/>
      <c r="BL127" s="17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</row>
    <row r="128" spans="1:113" x14ac:dyDescent="0.2">
      <c r="A128" s="5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77"/>
      <c r="AQ128" s="77"/>
      <c r="AR128" s="77"/>
      <c r="AS128" s="77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97"/>
      <c r="BH128" s="17"/>
      <c r="BI128" s="17"/>
      <c r="BJ128" s="17"/>
      <c r="BK128" s="17"/>
      <c r="BL128" s="17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</row>
    <row r="129" spans="1:113" x14ac:dyDescent="0.2">
      <c r="A129" s="5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77"/>
      <c r="AQ129" s="77"/>
      <c r="AR129" s="77"/>
      <c r="AS129" s="77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97"/>
      <c r="BH129" s="17"/>
      <c r="BI129" s="17"/>
      <c r="BJ129" s="17"/>
      <c r="BK129" s="17"/>
      <c r="BL129" s="17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</row>
    <row r="130" spans="1:113" x14ac:dyDescent="0.2">
      <c r="A130" s="5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77"/>
      <c r="AQ130" s="77"/>
      <c r="AR130" s="77"/>
      <c r="AS130" s="77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97"/>
      <c r="BH130" s="17"/>
      <c r="BI130" s="17"/>
      <c r="BJ130" s="17"/>
      <c r="BK130" s="17"/>
      <c r="BL130" s="17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</row>
    <row r="131" spans="1:113" x14ac:dyDescent="0.2">
      <c r="A131" s="5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77"/>
      <c r="AQ131" s="77"/>
      <c r="AR131" s="77"/>
      <c r="AS131" s="77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97"/>
      <c r="BH131" s="17"/>
      <c r="BI131" s="17"/>
      <c r="BJ131" s="17"/>
      <c r="BK131" s="17"/>
      <c r="BL131" s="17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</row>
    <row r="132" spans="1:113" x14ac:dyDescent="0.2">
      <c r="A132" s="5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77"/>
      <c r="AQ132" s="77"/>
      <c r="AR132" s="77"/>
      <c r="AS132" s="77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97"/>
      <c r="BH132" s="17"/>
      <c r="BI132" s="17"/>
      <c r="BJ132" s="17"/>
      <c r="BK132" s="17"/>
      <c r="BL132" s="17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</row>
    <row r="133" spans="1:113" x14ac:dyDescent="0.2">
      <c r="A133" s="5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77"/>
      <c r="AQ133" s="77"/>
      <c r="AR133" s="77"/>
      <c r="AS133" s="77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97"/>
      <c r="BH133" s="17"/>
      <c r="BI133" s="17"/>
      <c r="BJ133" s="17"/>
      <c r="BK133" s="17"/>
      <c r="BL133" s="17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</row>
    <row r="134" spans="1:113" x14ac:dyDescent="0.2">
      <c r="A134" s="5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77"/>
      <c r="AQ134" s="77"/>
      <c r="AR134" s="77"/>
      <c r="AS134" s="77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97"/>
      <c r="BH134" s="17"/>
      <c r="BI134" s="17"/>
      <c r="BJ134" s="17"/>
      <c r="BK134" s="17"/>
      <c r="BL134" s="17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</row>
    <row r="135" spans="1:113" x14ac:dyDescent="0.2">
      <c r="A135" s="5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77"/>
      <c r="AQ135" s="77"/>
      <c r="AR135" s="77"/>
      <c r="AS135" s="77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97"/>
      <c r="BH135" s="17"/>
      <c r="BI135" s="17"/>
      <c r="BJ135" s="17"/>
      <c r="BK135" s="17"/>
      <c r="BL135" s="17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</row>
    <row r="136" spans="1:113" x14ac:dyDescent="0.2">
      <c r="A136" s="5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77"/>
      <c r="AQ136" s="77"/>
      <c r="AR136" s="77"/>
      <c r="AS136" s="77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97"/>
      <c r="BH136" s="17"/>
      <c r="BI136" s="17"/>
      <c r="BJ136" s="17"/>
      <c r="BK136" s="17"/>
      <c r="BL136" s="17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</row>
    <row r="137" spans="1:113" x14ac:dyDescent="0.2">
      <c r="A137" s="5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77"/>
      <c r="AQ137" s="77"/>
      <c r="AR137" s="77"/>
      <c r="AS137" s="77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97"/>
      <c r="BH137" s="17"/>
      <c r="BI137" s="17"/>
      <c r="BJ137" s="17"/>
      <c r="BK137" s="17"/>
      <c r="BL137" s="17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</row>
    <row r="138" spans="1:113" x14ac:dyDescent="0.2">
      <c r="A138" s="5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77"/>
      <c r="AQ138" s="77"/>
      <c r="AR138" s="77"/>
      <c r="AS138" s="77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97"/>
      <c r="BH138" s="17"/>
      <c r="BI138" s="17"/>
      <c r="BJ138" s="17"/>
      <c r="BK138" s="17"/>
      <c r="BL138" s="17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</row>
    <row r="139" spans="1:113" x14ac:dyDescent="0.2">
      <c r="A139" s="5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77"/>
      <c r="AQ139" s="77"/>
      <c r="AR139" s="77"/>
      <c r="AS139" s="77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97"/>
      <c r="BH139" s="17"/>
      <c r="BI139" s="17"/>
      <c r="BJ139" s="17"/>
      <c r="BK139" s="17"/>
      <c r="BL139" s="17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</row>
    <row r="140" spans="1:113" x14ac:dyDescent="0.2">
      <c r="A140" s="5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77"/>
      <c r="AQ140" s="77"/>
      <c r="AR140" s="77"/>
      <c r="AS140" s="77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97"/>
      <c r="BH140" s="17"/>
      <c r="BI140" s="17"/>
      <c r="BJ140" s="17"/>
      <c r="BK140" s="17"/>
      <c r="BL140" s="17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</row>
    <row r="141" spans="1:113" x14ac:dyDescent="0.2">
      <c r="A141" s="5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77"/>
      <c r="AQ141" s="77"/>
      <c r="AR141" s="77"/>
      <c r="AS141" s="77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97"/>
      <c r="BH141" s="17"/>
      <c r="BI141" s="17"/>
      <c r="BJ141" s="17"/>
      <c r="BK141" s="17"/>
      <c r="BL141" s="17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</row>
    <row r="142" spans="1:113" x14ac:dyDescent="0.2">
      <c r="A142" s="5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77"/>
      <c r="AQ142" s="77"/>
      <c r="AR142" s="77"/>
      <c r="AS142" s="77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97"/>
      <c r="BH142" s="17"/>
      <c r="BI142" s="17"/>
      <c r="BJ142" s="17"/>
      <c r="BK142" s="17"/>
      <c r="BL142" s="17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</row>
    <row r="143" spans="1:113" x14ac:dyDescent="0.2">
      <c r="A143" s="5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77"/>
      <c r="AQ143" s="77"/>
      <c r="AR143" s="77"/>
      <c r="AS143" s="77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97"/>
      <c r="BH143" s="17"/>
      <c r="BI143" s="17"/>
      <c r="BJ143" s="17"/>
      <c r="BK143" s="17"/>
      <c r="BL143" s="17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</row>
    <row r="144" spans="1:113" x14ac:dyDescent="0.2">
      <c r="A144" s="5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77"/>
      <c r="AQ144" s="77"/>
      <c r="AR144" s="77"/>
      <c r="AS144" s="77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99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</row>
    <row r="145" spans="1:113" x14ac:dyDescent="0.2">
      <c r="A145" s="5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77"/>
      <c r="AQ145" s="77"/>
      <c r="AR145" s="77"/>
      <c r="AS145" s="77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99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</row>
    <row r="146" spans="1:113" x14ac:dyDescent="0.2">
      <c r="A146" s="5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77"/>
      <c r="AQ146" s="77"/>
      <c r="AR146" s="77"/>
      <c r="AS146" s="77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99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</row>
    <row r="147" spans="1:113" x14ac:dyDescent="0.2">
      <c r="A147" s="5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77"/>
      <c r="AQ147" s="77"/>
      <c r="AR147" s="77"/>
      <c r="AS147" s="77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99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</row>
    <row r="148" spans="1:113" x14ac:dyDescent="0.2">
      <c r="A148" s="5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77"/>
      <c r="AQ148" s="77"/>
      <c r="AR148" s="77"/>
      <c r="AS148" s="77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99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</row>
    <row r="149" spans="1:113" x14ac:dyDescent="0.2">
      <c r="A149" s="5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77"/>
      <c r="AQ149" s="77"/>
      <c r="AR149" s="77"/>
      <c r="AS149" s="77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99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</row>
    <row r="150" spans="1:113" x14ac:dyDescent="0.2">
      <c r="A150" s="5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77"/>
      <c r="AQ150" s="77"/>
      <c r="AR150" s="77"/>
      <c r="AS150" s="77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99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</row>
    <row r="151" spans="1:113" x14ac:dyDescent="0.2">
      <c r="A151" s="5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77"/>
      <c r="AQ151" s="77"/>
      <c r="AR151" s="77"/>
      <c r="AS151" s="77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99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</row>
    <row r="152" spans="1:113" x14ac:dyDescent="0.2">
      <c r="A152" s="5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77"/>
      <c r="AQ152" s="77"/>
      <c r="AR152" s="77"/>
      <c r="AS152" s="77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99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</row>
    <row r="153" spans="1:113" x14ac:dyDescent="0.2">
      <c r="A153" s="5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77"/>
      <c r="AQ153" s="77"/>
      <c r="AR153" s="77"/>
      <c r="AS153" s="77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99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</row>
    <row r="154" spans="1:113" x14ac:dyDescent="0.2">
      <c r="A154" s="5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77"/>
      <c r="AQ154" s="77"/>
      <c r="AR154" s="77"/>
      <c r="AS154" s="77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99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</row>
    <row r="155" spans="1:113" x14ac:dyDescent="0.2">
      <c r="A155" s="5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77"/>
      <c r="AQ155" s="77"/>
      <c r="AR155" s="77"/>
      <c r="AS155" s="77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99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</row>
    <row r="156" spans="1:113" x14ac:dyDescent="0.2">
      <c r="A156" s="5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77"/>
      <c r="AQ156" s="77"/>
      <c r="AR156" s="77"/>
      <c r="AS156" s="77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99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</row>
    <row r="157" spans="1:113" x14ac:dyDescent="0.2">
      <c r="A157" s="5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77"/>
      <c r="AQ157" s="77"/>
      <c r="AR157" s="77"/>
      <c r="AS157" s="77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99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</row>
    <row r="158" spans="1:113" x14ac:dyDescent="0.2">
      <c r="A158" s="5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77"/>
      <c r="AQ158" s="77"/>
      <c r="AR158" s="77"/>
      <c r="AS158" s="77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99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</row>
    <row r="159" spans="1:113" x14ac:dyDescent="0.2">
      <c r="A159" s="5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77"/>
      <c r="AQ159" s="77"/>
      <c r="AR159" s="77"/>
      <c r="AS159" s="77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99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</row>
    <row r="160" spans="1:113" x14ac:dyDescent="0.2">
      <c r="A160" s="5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77"/>
      <c r="AQ160" s="77"/>
      <c r="AR160" s="77"/>
      <c r="AS160" s="77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99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</row>
    <row r="161" spans="1:113" x14ac:dyDescent="0.2">
      <c r="A161" s="5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77"/>
      <c r="AQ161" s="77"/>
      <c r="AR161" s="77"/>
      <c r="AS161" s="77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99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</row>
    <row r="162" spans="1:113" x14ac:dyDescent="0.2">
      <c r="A162" s="5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77"/>
      <c r="AQ162" s="77"/>
      <c r="AR162" s="77"/>
      <c r="AS162" s="77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99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</row>
    <row r="163" spans="1:113" x14ac:dyDescent="0.2">
      <c r="A163" s="5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77"/>
      <c r="AQ163" s="77"/>
      <c r="AR163" s="77"/>
      <c r="AS163" s="77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99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</row>
    <row r="164" spans="1:113" x14ac:dyDescent="0.2">
      <c r="A164" s="5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77"/>
      <c r="AQ164" s="77"/>
      <c r="AR164" s="77"/>
      <c r="AS164" s="77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99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</row>
    <row r="165" spans="1:113" x14ac:dyDescent="0.2">
      <c r="A165" s="5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77"/>
      <c r="AQ165" s="77"/>
      <c r="AR165" s="77"/>
      <c r="AS165" s="77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99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</row>
    <row r="166" spans="1:113" x14ac:dyDescent="0.2">
      <c r="A166" s="5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77"/>
      <c r="AQ166" s="77"/>
      <c r="AR166" s="77"/>
      <c r="AS166" s="77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99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</row>
    <row r="167" spans="1:113" x14ac:dyDescent="0.2">
      <c r="A167" s="5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77"/>
      <c r="AQ167" s="77"/>
      <c r="AR167" s="77"/>
      <c r="AS167" s="77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99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</row>
    <row r="168" spans="1:113" x14ac:dyDescent="0.2">
      <c r="A168" s="5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77"/>
      <c r="AQ168" s="77"/>
      <c r="AR168" s="77"/>
      <c r="AS168" s="77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99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</row>
    <row r="169" spans="1:113" x14ac:dyDescent="0.2">
      <c r="A169" s="5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77"/>
      <c r="AQ169" s="77"/>
      <c r="AR169" s="77"/>
      <c r="AS169" s="77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99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</row>
    <row r="170" spans="1:113" x14ac:dyDescent="0.2">
      <c r="A170" s="5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77"/>
      <c r="AQ170" s="77"/>
      <c r="AR170" s="77"/>
      <c r="AS170" s="77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99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</row>
    <row r="171" spans="1:113" x14ac:dyDescent="0.2">
      <c r="A171" s="5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77"/>
      <c r="AQ171" s="77"/>
      <c r="AR171" s="77"/>
      <c r="AS171" s="77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99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</row>
    <row r="172" spans="1:113" x14ac:dyDescent="0.2">
      <c r="A172" s="5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77"/>
      <c r="AQ172" s="77"/>
      <c r="AR172" s="77"/>
      <c r="AS172" s="77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99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</row>
    <row r="173" spans="1:113" x14ac:dyDescent="0.2">
      <c r="A173" s="5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77"/>
      <c r="AQ173" s="77"/>
      <c r="AR173" s="77"/>
      <c r="AS173" s="77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99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</row>
    <row r="174" spans="1:113" x14ac:dyDescent="0.2">
      <c r="A174" s="5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77"/>
      <c r="AQ174" s="77"/>
      <c r="AR174" s="77"/>
      <c r="AS174" s="77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99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</row>
    <row r="175" spans="1:113" x14ac:dyDescent="0.2">
      <c r="A175" s="5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77"/>
      <c r="AQ175" s="77"/>
      <c r="AR175" s="77"/>
      <c r="AS175" s="77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99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</row>
    <row r="176" spans="1:113" x14ac:dyDescent="0.2">
      <c r="A176" s="5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77"/>
      <c r="AQ176" s="77"/>
      <c r="AR176" s="77"/>
      <c r="AS176" s="77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99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</row>
    <row r="177" spans="1:113" x14ac:dyDescent="0.2">
      <c r="A177" s="5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77"/>
      <c r="AQ177" s="77"/>
      <c r="AR177" s="77"/>
      <c r="AS177" s="77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99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</row>
    <row r="178" spans="1:113" x14ac:dyDescent="0.2">
      <c r="A178" s="5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77"/>
      <c r="AQ178" s="77"/>
      <c r="AR178" s="77"/>
      <c r="AS178" s="77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99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</row>
    <row r="179" spans="1:113" x14ac:dyDescent="0.2">
      <c r="A179" s="5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77"/>
      <c r="AQ179" s="77"/>
      <c r="AR179" s="77"/>
      <c r="AS179" s="77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99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</row>
    <row r="180" spans="1:113" x14ac:dyDescent="0.2">
      <c r="A180" s="5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77"/>
      <c r="AQ180" s="77"/>
      <c r="AR180" s="77"/>
      <c r="AS180" s="77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99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</row>
    <row r="181" spans="1:113" x14ac:dyDescent="0.2">
      <c r="A181" s="5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77"/>
      <c r="AQ181" s="77"/>
      <c r="AR181" s="77"/>
      <c r="AS181" s="77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99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</row>
    <row r="182" spans="1:113" x14ac:dyDescent="0.2">
      <c r="A182" s="5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77"/>
      <c r="AQ182" s="77"/>
      <c r="AR182" s="77"/>
      <c r="AS182" s="77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99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</row>
    <row r="183" spans="1:113" x14ac:dyDescent="0.2">
      <c r="A183" s="5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77"/>
      <c r="AQ183" s="77"/>
      <c r="AR183" s="77"/>
      <c r="AS183" s="77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99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</row>
    <row r="184" spans="1:113" x14ac:dyDescent="0.2">
      <c r="A184" s="5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77"/>
      <c r="AQ184" s="77"/>
      <c r="AR184" s="77"/>
      <c r="AS184" s="77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99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</row>
    <row r="185" spans="1:113" x14ac:dyDescent="0.2">
      <c r="A185" s="5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77"/>
      <c r="AQ185" s="77"/>
      <c r="AR185" s="77"/>
      <c r="AS185" s="77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99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</row>
    <row r="186" spans="1:113" x14ac:dyDescent="0.2">
      <c r="A186" s="5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77"/>
      <c r="AQ186" s="77"/>
      <c r="AR186" s="77"/>
      <c r="AS186" s="77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99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</row>
    <row r="187" spans="1:113" x14ac:dyDescent="0.2">
      <c r="A187" s="5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77"/>
      <c r="AQ187" s="77"/>
      <c r="AR187" s="77"/>
      <c r="AS187" s="77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99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</row>
    <row r="188" spans="1:113" x14ac:dyDescent="0.2">
      <c r="A188" s="5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77"/>
      <c r="AQ188" s="77"/>
      <c r="AR188" s="77"/>
      <c r="AS188" s="77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99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</row>
    <row r="189" spans="1:113" x14ac:dyDescent="0.2">
      <c r="A189" s="5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77"/>
      <c r="AQ189" s="77"/>
      <c r="AR189" s="77"/>
      <c r="AS189" s="77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99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</row>
    <row r="190" spans="1:113" x14ac:dyDescent="0.2">
      <c r="A190" s="5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77"/>
      <c r="AQ190" s="77"/>
      <c r="AR190" s="77"/>
      <c r="AS190" s="77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99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</row>
    <row r="191" spans="1:113" x14ac:dyDescent="0.2">
      <c r="A191" s="5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77"/>
      <c r="AQ191" s="77"/>
      <c r="AR191" s="77"/>
      <c r="AS191" s="77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99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</row>
    <row r="192" spans="1:113" x14ac:dyDescent="0.2">
      <c r="A192" s="5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77"/>
      <c r="AQ192" s="77"/>
      <c r="AR192" s="77"/>
      <c r="AS192" s="77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99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</row>
    <row r="193" spans="1:113" x14ac:dyDescent="0.2">
      <c r="A193" s="5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77"/>
      <c r="AQ193" s="77"/>
      <c r="AR193" s="77"/>
      <c r="AS193" s="77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99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</row>
    <row r="194" spans="1:113" x14ac:dyDescent="0.2">
      <c r="A194" s="5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77"/>
      <c r="AQ194" s="77"/>
      <c r="AR194" s="77"/>
      <c r="AS194" s="77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99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</row>
    <row r="195" spans="1:113" x14ac:dyDescent="0.2">
      <c r="A195" s="5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77"/>
      <c r="AQ195" s="77"/>
      <c r="AR195" s="77"/>
      <c r="AS195" s="77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99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</row>
    <row r="196" spans="1:113" x14ac:dyDescent="0.2">
      <c r="A196" s="5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77"/>
      <c r="AQ196" s="77"/>
      <c r="AR196" s="77"/>
      <c r="AS196" s="77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99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</row>
    <row r="197" spans="1:113" x14ac:dyDescent="0.2">
      <c r="A197" s="5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77"/>
      <c r="AQ197" s="77"/>
      <c r="AR197" s="77"/>
      <c r="AS197" s="77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99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</row>
    <row r="198" spans="1:113" x14ac:dyDescent="0.2">
      <c r="A198" s="5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77"/>
      <c r="AQ198" s="77"/>
      <c r="AR198" s="77"/>
      <c r="AS198" s="77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99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</row>
    <row r="199" spans="1:113" x14ac:dyDescent="0.2">
      <c r="A199" s="5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77"/>
      <c r="AQ199" s="77"/>
      <c r="AR199" s="77"/>
      <c r="AS199" s="77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99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</row>
    <row r="200" spans="1:113" x14ac:dyDescent="0.2">
      <c r="A200" s="5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77"/>
      <c r="AQ200" s="77"/>
      <c r="AR200" s="77"/>
      <c r="AS200" s="77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99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</row>
    <row r="201" spans="1:113" x14ac:dyDescent="0.2">
      <c r="A201" s="5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77"/>
      <c r="AQ201" s="77"/>
      <c r="AR201" s="77"/>
      <c r="AS201" s="77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99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</row>
    <row r="202" spans="1:113" x14ac:dyDescent="0.2">
      <c r="A202" s="5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77"/>
      <c r="AQ202" s="77"/>
      <c r="AR202" s="77"/>
      <c r="AS202" s="77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99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</row>
    <row r="203" spans="1:113" x14ac:dyDescent="0.2">
      <c r="A203" s="5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77"/>
      <c r="AQ203" s="77"/>
      <c r="AR203" s="77"/>
      <c r="AS203" s="77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99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</row>
    <row r="204" spans="1:113" x14ac:dyDescent="0.2">
      <c r="A204" s="5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77"/>
      <c r="AQ204" s="77"/>
      <c r="AR204" s="77"/>
      <c r="AS204" s="77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99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</row>
    <row r="205" spans="1:113" x14ac:dyDescent="0.2">
      <c r="A205" s="5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77"/>
      <c r="AQ205" s="77"/>
      <c r="AR205" s="77"/>
      <c r="AS205" s="77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99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</row>
    <row r="206" spans="1:113" x14ac:dyDescent="0.2">
      <c r="A206" s="5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77"/>
      <c r="AQ206" s="77"/>
      <c r="AR206" s="77"/>
      <c r="AS206" s="77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99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</row>
    <row r="207" spans="1:113" x14ac:dyDescent="0.2">
      <c r="A207" s="5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77"/>
      <c r="AQ207" s="77"/>
      <c r="AR207" s="77"/>
      <c r="AS207" s="77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99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</row>
    <row r="208" spans="1:113" x14ac:dyDescent="0.2">
      <c r="A208" s="5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77"/>
      <c r="AQ208" s="77"/>
      <c r="AR208" s="77"/>
      <c r="AS208" s="77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99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</row>
    <row r="209" spans="1:113" x14ac:dyDescent="0.2">
      <c r="A209" s="5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77"/>
      <c r="AQ209" s="77"/>
      <c r="AR209" s="77"/>
      <c r="AS209" s="77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99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</row>
    <row r="210" spans="1:113" x14ac:dyDescent="0.2">
      <c r="A210" s="5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77"/>
      <c r="AQ210" s="77"/>
      <c r="AR210" s="77"/>
      <c r="AS210" s="77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99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</row>
    <row r="211" spans="1:113" x14ac:dyDescent="0.2">
      <c r="A211" s="5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77"/>
      <c r="AQ211" s="77"/>
      <c r="AR211" s="77"/>
      <c r="AS211" s="77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99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</row>
    <row r="212" spans="1:113" x14ac:dyDescent="0.2">
      <c r="A212" s="5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77"/>
      <c r="AQ212" s="77"/>
      <c r="AR212" s="77"/>
      <c r="AS212" s="77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99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</row>
    <row r="213" spans="1:113" x14ac:dyDescent="0.2">
      <c r="A213" s="5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77"/>
      <c r="AQ213" s="77"/>
      <c r="AR213" s="77"/>
      <c r="AS213" s="77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99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</row>
    <row r="214" spans="1:113" x14ac:dyDescent="0.2">
      <c r="A214" s="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77"/>
      <c r="AQ214" s="77"/>
      <c r="AR214" s="77"/>
      <c r="AS214" s="77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99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</row>
    <row r="215" spans="1:113" x14ac:dyDescent="0.2">
      <c r="A215" s="5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77"/>
      <c r="AQ215" s="77"/>
      <c r="AR215" s="77"/>
      <c r="AS215" s="77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99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</row>
    <row r="216" spans="1:113" x14ac:dyDescent="0.2">
      <c r="A216" s="5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77"/>
      <c r="AQ216" s="77"/>
      <c r="AR216" s="77"/>
      <c r="AS216" s="77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99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</row>
    <row r="217" spans="1:113" x14ac:dyDescent="0.2">
      <c r="A217" s="5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77"/>
      <c r="AQ217" s="77"/>
      <c r="AR217" s="77"/>
      <c r="AS217" s="77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99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</row>
    <row r="218" spans="1:113" x14ac:dyDescent="0.2">
      <c r="A218" s="5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77"/>
      <c r="AQ218" s="77"/>
      <c r="AR218" s="77"/>
      <c r="AS218" s="77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99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</row>
    <row r="219" spans="1:113" x14ac:dyDescent="0.2">
      <c r="A219" s="5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77"/>
      <c r="AQ219" s="77"/>
      <c r="AR219" s="77"/>
      <c r="AS219" s="77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99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</row>
    <row r="220" spans="1:113" x14ac:dyDescent="0.2">
      <c r="A220" s="5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77"/>
      <c r="AQ220" s="77"/>
      <c r="AR220" s="77"/>
      <c r="AS220" s="77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99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</row>
    <row r="221" spans="1:113" x14ac:dyDescent="0.2">
      <c r="A221" s="5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77"/>
      <c r="AQ221" s="77"/>
      <c r="AR221" s="77"/>
      <c r="AS221" s="77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99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</row>
    <row r="222" spans="1:113" x14ac:dyDescent="0.2">
      <c r="A222" s="5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77"/>
      <c r="AQ222" s="77"/>
      <c r="AR222" s="77"/>
      <c r="AS222" s="77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99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</row>
    <row r="223" spans="1:113" x14ac:dyDescent="0.2">
      <c r="A223" s="5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77"/>
      <c r="AQ223" s="77"/>
      <c r="AR223" s="77"/>
      <c r="AS223" s="77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99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</row>
    <row r="224" spans="1:113" x14ac:dyDescent="0.2">
      <c r="A224" s="5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77"/>
      <c r="AQ224" s="77"/>
      <c r="AR224" s="77"/>
      <c r="AS224" s="77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99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</row>
    <row r="225" spans="1:113" x14ac:dyDescent="0.2">
      <c r="A225" s="5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77"/>
      <c r="AQ225" s="77"/>
      <c r="AR225" s="77"/>
      <c r="AS225" s="77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99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</row>
    <row r="226" spans="1:113" x14ac:dyDescent="0.2">
      <c r="A226" s="5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77"/>
      <c r="AQ226" s="77"/>
      <c r="AR226" s="77"/>
      <c r="AS226" s="77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99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</row>
    <row r="227" spans="1:113" x14ac:dyDescent="0.2">
      <c r="A227" s="5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77"/>
      <c r="AQ227" s="77"/>
      <c r="AR227" s="77"/>
      <c r="AS227" s="77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99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</row>
    <row r="228" spans="1:113" x14ac:dyDescent="0.2">
      <c r="A228" s="5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77"/>
      <c r="AQ228" s="77"/>
      <c r="AR228" s="77"/>
      <c r="AS228" s="77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99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</row>
    <row r="229" spans="1:113" x14ac:dyDescent="0.2">
      <c r="A229" s="5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77"/>
      <c r="AQ229" s="77"/>
      <c r="AR229" s="77"/>
      <c r="AS229" s="77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99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</row>
    <row r="230" spans="1:113" x14ac:dyDescent="0.2">
      <c r="A230" s="5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77"/>
      <c r="AQ230" s="77"/>
      <c r="AR230" s="77"/>
      <c r="AS230" s="77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99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</row>
    <row r="231" spans="1:113" x14ac:dyDescent="0.2">
      <c r="A231" s="5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77"/>
      <c r="AQ231" s="77"/>
      <c r="AR231" s="77"/>
      <c r="AS231" s="77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99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</row>
    <row r="232" spans="1:113" x14ac:dyDescent="0.2">
      <c r="A232" s="5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77"/>
      <c r="AQ232" s="77"/>
      <c r="AR232" s="77"/>
      <c r="AS232" s="77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99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</row>
    <row r="233" spans="1:113" x14ac:dyDescent="0.2">
      <c r="A233" s="5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77"/>
      <c r="AQ233" s="77"/>
      <c r="AR233" s="77"/>
      <c r="AS233" s="77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99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</row>
    <row r="234" spans="1:113" x14ac:dyDescent="0.2">
      <c r="A234" s="5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77"/>
      <c r="AQ234" s="77"/>
      <c r="AR234" s="77"/>
      <c r="AS234" s="77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99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</row>
    <row r="235" spans="1:113" x14ac:dyDescent="0.2">
      <c r="A235" s="5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77"/>
      <c r="AQ235" s="77"/>
      <c r="AR235" s="77"/>
      <c r="AS235" s="77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99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</row>
    <row r="236" spans="1:113" x14ac:dyDescent="0.2">
      <c r="A236" s="5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77"/>
      <c r="AQ236" s="77"/>
      <c r="AR236" s="77"/>
      <c r="AS236" s="77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99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</row>
    <row r="237" spans="1:113" x14ac:dyDescent="0.2">
      <c r="A237" s="5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77"/>
      <c r="AQ237" s="77"/>
      <c r="AR237" s="77"/>
      <c r="AS237" s="77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99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</row>
    <row r="238" spans="1:113" x14ac:dyDescent="0.2">
      <c r="A238" s="5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77"/>
      <c r="AQ238" s="77"/>
      <c r="AR238" s="77"/>
      <c r="AS238" s="77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99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</row>
    <row r="239" spans="1:113" x14ac:dyDescent="0.2">
      <c r="A239" s="5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77"/>
      <c r="AQ239" s="77"/>
      <c r="AR239" s="77"/>
      <c r="AS239" s="77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99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</row>
    <row r="240" spans="1:113" x14ac:dyDescent="0.2">
      <c r="A240" s="5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77"/>
      <c r="AQ240" s="77"/>
      <c r="AR240" s="77"/>
      <c r="AS240" s="77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99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</row>
    <row r="241" spans="1:113" x14ac:dyDescent="0.2">
      <c r="A241" s="5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77"/>
      <c r="AQ241" s="77"/>
      <c r="AR241" s="77"/>
      <c r="AS241" s="77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99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</row>
    <row r="242" spans="1:113" x14ac:dyDescent="0.2">
      <c r="A242" s="5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77"/>
      <c r="AQ242" s="77"/>
      <c r="AR242" s="77"/>
      <c r="AS242" s="77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99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</row>
    <row r="243" spans="1:113" x14ac:dyDescent="0.2">
      <c r="A243" s="5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77"/>
      <c r="AQ243" s="77"/>
      <c r="AR243" s="77"/>
      <c r="AS243" s="77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99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</row>
    <row r="244" spans="1:113" x14ac:dyDescent="0.2">
      <c r="A244" s="5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77"/>
      <c r="AQ244" s="77"/>
      <c r="AR244" s="77"/>
      <c r="AS244" s="77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99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</row>
    <row r="245" spans="1:113" x14ac:dyDescent="0.2">
      <c r="A245" s="5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77"/>
      <c r="AQ245" s="77"/>
      <c r="AR245" s="77"/>
      <c r="AS245" s="77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99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</row>
    <row r="246" spans="1:113" x14ac:dyDescent="0.2">
      <c r="A246" s="5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77"/>
      <c r="AQ246" s="77"/>
      <c r="AR246" s="77"/>
      <c r="AS246" s="77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99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</row>
    <row r="247" spans="1:113" x14ac:dyDescent="0.2">
      <c r="A247" s="5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77"/>
      <c r="AQ247" s="77"/>
      <c r="AR247" s="77"/>
      <c r="AS247" s="77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99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</row>
    <row r="248" spans="1:113" x14ac:dyDescent="0.2">
      <c r="A248" s="5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77"/>
      <c r="AQ248" s="77"/>
      <c r="AR248" s="77"/>
      <c r="AS248" s="77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99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</row>
    <row r="249" spans="1:113" x14ac:dyDescent="0.2">
      <c r="A249" s="5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77"/>
      <c r="AQ249" s="77"/>
      <c r="AR249" s="77"/>
      <c r="AS249" s="77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99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</row>
    <row r="250" spans="1:113" x14ac:dyDescent="0.2">
      <c r="A250" s="5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77"/>
      <c r="AQ250" s="77"/>
      <c r="AR250" s="77"/>
      <c r="AS250" s="77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99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</row>
    <row r="251" spans="1:113" x14ac:dyDescent="0.2">
      <c r="A251" s="5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77"/>
      <c r="AQ251" s="77"/>
      <c r="AR251" s="77"/>
      <c r="AS251" s="77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99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</row>
    <row r="252" spans="1:113" x14ac:dyDescent="0.2">
      <c r="A252" s="5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77"/>
      <c r="AQ252" s="77"/>
      <c r="AR252" s="77"/>
      <c r="AS252" s="77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99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</row>
    <row r="253" spans="1:113" x14ac:dyDescent="0.2">
      <c r="A253" s="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77"/>
      <c r="AQ253" s="77"/>
      <c r="AR253" s="77"/>
      <c r="AS253" s="77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99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</row>
    <row r="254" spans="1:113" x14ac:dyDescent="0.2">
      <c r="A254" s="5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77"/>
      <c r="AQ254" s="77"/>
      <c r="AR254" s="77"/>
      <c r="AS254" s="77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99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</row>
    <row r="255" spans="1:113" x14ac:dyDescent="0.2">
      <c r="A255" s="5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77"/>
      <c r="AQ255" s="77"/>
      <c r="AR255" s="77"/>
      <c r="AS255" s="77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99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</row>
    <row r="256" spans="1:113" x14ac:dyDescent="0.2">
      <c r="A256" s="5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77"/>
      <c r="AQ256" s="77"/>
      <c r="AR256" s="77"/>
      <c r="AS256" s="77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99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</row>
    <row r="257" spans="1:113" x14ac:dyDescent="0.2">
      <c r="A257" s="5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77"/>
      <c r="AQ257" s="77"/>
      <c r="AR257" s="77"/>
      <c r="AS257" s="77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99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</row>
    <row r="258" spans="1:113" x14ac:dyDescent="0.2">
      <c r="A258" s="5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77"/>
      <c r="AQ258" s="77"/>
      <c r="AR258" s="77"/>
      <c r="AS258" s="77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99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</row>
    <row r="259" spans="1:113" x14ac:dyDescent="0.2">
      <c r="A259" s="5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77"/>
      <c r="AQ259" s="77"/>
      <c r="AR259" s="77"/>
      <c r="AS259" s="77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99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</row>
    <row r="260" spans="1:113" x14ac:dyDescent="0.2">
      <c r="A260" s="5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77"/>
      <c r="AQ260" s="77"/>
      <c r="AR260" s="77"/>
      <c r="AS260" s="77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99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</row>
    <row r="261" spans="1:113" x14ac:dyDescent="0.2">
      <c r="A261" s="5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77"/>
      <c r="AQ261" s="77"/>
      <c r="AR261" s="77"/>
      <c r="AS261" s="77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99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</row>
    <row r="262" spans="1:113" x14ac:dyDescent="0.2">
      <c r="A262" s="5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77"/>
      <c r="AQ262" s="77"/>
      <c r="AR262" s="77"/>
      <c r="AS262" s="77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99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</row>
    <row r="263" spans="1:113" x14ac:dyDescent="0.2">
      <c r="A263" s="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77"/>
      <c r="AQ263" s="77"/>
      <c r="AR263" s="77"/>
      <c r="AS263" s="77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99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</row>
    <row r="264" spans="1:113" x14ac:dyDescent="0.2">
      <c r="A264" s="5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77"/>
      <c r="AQ264" s="77"/>
      <c r="AR264" s="77"/>
      <c r="AS264" s="77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99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</row>
    <row r="265" spans="1:113" x14ac:dyDescent="0.2">
      <c r="A265" s="5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77"/>
      <c r="AQ265" s="77"/>
      <c r="AR265" s="77"/>
      <c r="AS265" s="77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99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</row>
    <row r="266" spans="1:113" x14ac:dyDescent="0.2">
      <c r="A266" s="5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77"/>
      <c r="AQ266" s="77"/>
      <c r="AR266" s="77"/>
      <c r="AS266" s="77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99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</row>
    <row r="267" spans="1:113" x14ac:dyDescent="0.2">
      <c r="A267" s="5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77"/>
      <c r="AQ267" s="77"/>
      <c r="AR267" s="77"/>
      <c r="AS267" s="77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99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</row>
    <row r="268" spans="1:113" x14ac:dyDescent="0.2">
      <c r="A268" s="5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77"/>
      <c r="AQ268" s="77"/>
      <c r="AR268" s="77"/>
      <c r="AS268" s="77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99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</row>
    <row r="269" spans="1:113" x14ac:dyDescent="0.2">
      <c r="A269" s="5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77"/>
      <c r="AQ269" s="77"/>
      <c r="AR269" s="77"/>
      <c r="AS269" s="77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99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</row>
    <row r="270" spans="1:113" x14ac:dyDescent="0.2">
      <c r="A270" s="5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77"/>
      <c r="AQ270" s="77"/>
      <c r="AR270" s="77"/>
      <c r="AS270" s="77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99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</row>
    <row r="271" spans="1:113" x14ac:dyDescent="0.2">
      <c r="A271" s="5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77"/>
      <c r="AQ271" s="77"/>
      <c r="AR271" s="77"/>
      <c r="AS271" s="77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99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</row>
    <row r="272" spans="1:113" x14ac:dyDescent="0.2">
      <c r="A272" s="5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77"/>
      <c r="AQ272" s="77"/>
      <c r="AR272" s="77"/>
      <c r="AS272" s="77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99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</row>
    <row r="273" spans="1:113" x14ac:dyDescent="0.2">
      <c r="A273" s="5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77"/>
      <c r="AQ273" s="77"/>
      <c r="AR273" s="77"/>
      <c r="AS273" s="77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99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</row>
    <row r="274" spans="1:113" x14ac:dyDescent="0.2">
      <c r="A274" s="5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77"/>
      <c r="AQ274" s="77"/>
      <c r="AR274" s="77"/>
      <c r="AS274" s="77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99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</row>
    <row r="275" spans="1:113" x14ac:dyDescent="0.2">
      <c r="A275" s="5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77"/>
      <c r="AQ275" s="77"/>
      <c r="AR275" s="77"/>
      <c r="AS275" s="77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99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</row>
    <row r="276" spans="1:113" x14ac:dyDescent="0.2">
      <c r="A276" s="5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77"/>
      <c r="AQ276" s="77"/>
      <c r="AR276" s="77"/>
      <c r="AS276" s="77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99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</row>
    <row r="277" spans="1:113" x14ac:dyDescent="0.2">
      <c r="A277" s="5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77"/>
      <c r="AQ277" s="77"/>
      <c r="AR277" s="77"/>
      <c r="AS277" s="77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99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</row>
    <row r="278" spans="1:113" x14ac:dyDescent="0.2">
      <c r="A278" s="5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77"/>
      <c r="AQ278" s="77"/>
      <c r="AR278" s="77"/>
      <c r="AS278" s="77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99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</row>
    <row r="279" spans="1:113" x14ac:dyDescent="0.2">
      <c r="A279" s="5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77"/>
      <c r="AQ279" s="77"/>
      <c r="AR279" s="77"/>
      <c r="AS279" s="77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99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</row>
    <row r="280" spans="1:113" x14ac:dyDescent="0.2">
      <c r="A280" s="5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77"/>
      <c r="AQ280" s="77"/>
      <c r="AR280" s="77"/>
      <c r="AS280" s="77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99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</row>
    <row r="281" spans="1:113" x14ac:dyDescent="0.2">
      <c r="A281" s="5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77"/>
      <c r="AQ281" s="77"/>
      <c r="AR281" s="77"/>
      <c r="AS281" s="77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99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</row>
    <row r="282" spans="1:113" x14ac:dyDescent="0.2">
      <c r="A282" s="5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77"/>
      <c r="AQ282" s="77"/>
      <c r="AR282" s="77"/>
      <c r="AS282" s="77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99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</row>
    <row r="283" spans="1:113" x14ac:dyDescent="0.2">
      <c r="A283" s="5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77"/>
      <c r="AQ283" s="77"/>
      <c r="AR283" s="77"/>
      <c r="AS283" s="77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99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</row>
    <row r="284" spans="1:113" x14ac:dyDescent="0.2">
      <c r="A284" s="5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77"/>
      <c r="AQ284" s="77"/>
      <c r="AR284" s="77"/>
      <c r="AS284" s="77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99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</row>
    <row r="285" spans="1:113" x14ac:dyDescent="0.2">
      <c r="A285" s="5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77"/>
      <c r="AQ285" s="77"/>
      <c r="AR285" s="77"/>
      <c r="AS285" s="77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99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</row>
    <row r="286" spans="1:113" x14ac:dyDescent="0.2">
      <c r="A286" s="5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77"/>
      <c r="AQ286" s="77"/>
      <c r="AR286" s="77"/>
      <c r="AS286" s="77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99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</row>
    <row r="287" spans="1:113" x14ac:dyDescent="0.2">
      <c r="A287" s="5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77"/>
      <c r="AQ287" s="77"/>
      <c r="AR287" s="77"/>
      <c r="AS287" s="77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99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</row>
    <row r="288" spans="1:113" x14ac:dyDescent="0.2">
      <c r="A288" s="5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77"/>
      <c r="AQ288" s="77"/>
      <c r="AR288" s="77"/>
      <c r="AS288" s="77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99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</row>
    <row r="289" spans="1:113" x14ac:dyDescent="0.2">
      <c r="A289" s="5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77"/>
      <c r="AQ289" s="77"/>
      <c r="AR289" s="77"/>
      <c r="AS289" s="77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99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</row>
    <row r="290" spans="1:113" x14ac:dyDescent="0.2">
      <c r="A290" s="5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77"/>
      <c r="AQ290" s="77"/>
      <c r="AR290" s="77"/>
      <c r="AS290" s="77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99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</row>
    <row r="291" spans="1:113" x14ac:dyDescent="0.2">
      <c r="A291" s="5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77"/>
      <c r="AQ291" s="77"/>
      <c r="AR291" s="77"/>
      <c r="AS291" s="77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99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</row>
    <row r="292" spans="1:113" x14ac:dyDescent="0.2">
      <c r="A292" s="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77"/>
      <c r="AQ292" s="77"/>
      <c r="AR292" s="77"/>
      <c r="AS292" s="77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99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</row>
    <row r="293" spans="1:113" x14ac:dyDescent="0.2">
      <c r="A293" s="5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77"/>
      <c r="AQ293" s="77"/>
      <c r="AR293" s="77"/>
      <c r="AS293" s="77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99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</row>
    <row r="294" spans="1:113" x14ac:dyDescent="0.2">
      <c r="A294" s="5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77"/>
      <c r="AQ294" s="77"/>
      <c r="AR294" s="77"/>
      <c r="AS294" s="77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99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</row>
    <row r="295" spans="1:113" x14ac:dyDescent="0.2">
      <c r="A295" s="5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77"/>
      <c r="AQ295" s="77"/>
      <c r="AR295" s="77"/>
      <c r="AS295" s="77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99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</row>
    <row r="296" spans="1:113" x14ac:dyDescent="0.2">
      <c r="A296" s="5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77"/>
      <c r="AQ296" s="77"/>
      <c r="AR296" s="77"/>
      <c r="AS296" s="77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99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</row>
    <row r="297" spans="1:113" x14ac:dyDescent="0.2">
      <c r="A297" s="5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77"/>
      <c r="AQ297" s="77"/>
      <c r="AR297" s="77"/>
      <c r="AS297" s="77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99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</row>
    <row r="298" spans="1:113" x14ac:dyDescent="0.2">
      <c r="A298" s="5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77"/>
      <c r="AQ298" s="77"/>
      <c r="AR298" s="77"/>
      <c r="AS298" s="77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99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</row>
    <row r="299" spans="1:113" x14ac:dyDescent="0.2">
      <c r="A299" s="5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77"/>
      <c r="AQ299" s="77"/>
      <c r="AR299" s="77"/>
      <c r="AS299" s="77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99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</row>
    <row r="300" spans="1:113" x14ac:dyDescent="0.2">
      <c r="A300" s="5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77"/>
      <c r="AQ300" s="77"/>
      <c r="AR300" s="77"/>
      <c r="AS300" s="77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99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</row>
    <row r="301" spans="1:113" x14ac:dyDescent="0.2">
      <c r="A301" s="5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77"/>
      <c r="AQ301" s="77"/>
      <c r="AR301" s="77"/>
      <c r="AS301" s="77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99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</row>
    <row r="302" spans="1:113" x14ac:dyDescent="0.2">
      <c r="A302" s="5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77"/>
      <c r="AQ302" s="77"/>
      <c r="AR302" s="77"/>
      <c r="AS302" s="77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99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</row>
    <row r="303" spans="1:113" x14ac:dyDescent="0.2">
      <c r="A303" s="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77"/>
      <c r="AQ303" s="77"/>
      <c r="AR303" s="77"/>
      <c r="AS303" s="77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99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</row>
    <row r="304" spans="1:113" x14ac:dyDescent="0.2">
      <c r="A304" s="5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77"/>
      <c r="AQ304" s="77"/>
      <c r="AR304" s="77"/>
      <c r="AS304" s="77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99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</row>
    <row r="305" spans="1:113" x14ac:dyDescent="0.2">
      <c r="A305" s="5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77"/>
      <c r="AQ305" s="77"/>
      <c r="AR305" s="77"/>
      <c r="AS305" s="77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99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</row>
    <row r="306" spans="1:113" x14ac:dyDescent="0.2">
      <c r="A306" s="5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77"/>
      <c r="AQ306" s="77"/>
      <c r="AR306" s="77"/>
      <c r="AS306" s="77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99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</row>
    <row r="307" spans="1:113" x14ac:dyDescent="0.2">
      <c r="A307" s="5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77"/>
      <c r="AQ307" s="77"/>
      <c r="AR307" s="77"/>
      <c r="AS307" s="77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99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</row>
    <row r="308" spans="1:113" x14ac:dyDescent="0.2">
      <c r="A308" s="5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77"/>
      <c r="AQ308" s="77"/>
      <c r="AR308" s="77"/>
      <c r="AS308" s="77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99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</row>
    <row r="309" spans="1:113" x14ac:dyDescent="0.2">
      <c r="A309" s="5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77"/>
      <c r="AQ309" s="77"/>
      <c r="AR309" s="77"/>
      <c r="AS309" s="77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99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</row>
    <row r="310" spans="1:113" x14ac:dyDescent="0.2">
      <c r="A310" s="5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77"/>
      <c r="AQ310" s="77"/>
      <c r="AR310" s="77"/>
      <c r="AS310" s="77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99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</row>
    <row r="311" spans="1:113" x14ac:dyDescent="0.2">
      <c r="A311" s="5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77"/>
      <c r="AQ311" s="77"/>
      <c r="AR311" s="77"/>
      <c r="AS311" s="77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99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</row>
    <row r="312" spans="1:113" x14ac:dyDescent="0.2">
      <c r="A312" s="5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77"/>
      <c r="AQ312" s="77"/>
      <c r="AR312" s="77"/>
      <c r="AS312" s="77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99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</row>
    <row r="313" spans="1:113" x14ac:dyDescent="0.2">
      <c r="A313" s="5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77"/>
      <c r="AQ313" s="77"/>
      <c r="AR313" s="77"/>
      <c r="AS313" s="77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99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</row>
    <row r="314" spans="1:113" x14ac:dyDescent="0.2">
      <c r="A314" s="5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77"/>
      <c r="AQ314" s="77"/>
      <c r="AR314" s="77"/>
      <c r="AS314" s="77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99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</row>
    <row r="315" spans="1:113" x14ac:dyDescent="0.2">
      <c r="A315" s="5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77"/>
      <c r="AQ315" s="77"/>
      <c r="AR315" s="77"/>
      <c r="AS315" s="77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99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</row>
    <row r="316" spans="1:113" x14ac:dyDescent="0.2">
      <c r="A316" s="5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77"/>
      <c r="AQ316" s="77"/>
      <c r="AR316" s="77"/>
      <c r="AS316" s="77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99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</row>
    <row r="317" spans="1:113" x14ac:dyDescent="0.2">
      <c r="A317" s="5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77"/>
      <c r="AQ317" s="77"/>
      <c r="AR317" s="77"/>
      <c r="AS317" s="77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99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</row>
    <row r="318" spans="1:113" x14ac:dyDescent="0.2">
      <c r="A318" s="5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77"/>
      <c r="AQ318" s="77"/>
      <c r="AR318" s="77"/>
      <c r="AS318" s="77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99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</row>
    <row r="319" spans="1:113" x14ac:dyDescent="0.2">
      <c r="A319" s="5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77"/>
      <c r="AQ319" s="77"/>
      <c r="AR319" s="77"/>
      <c r="AS319" s="77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99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</row>
    <row r="320" spans="1:113" x14ac:dyDescent="0.2">
      <c r="A320" s="5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77"/>
      <c r="AQ320" s="77"/>
      <c r="AR320" s="77"/>
      <c r="AS320" s="77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99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</row>
    <row r="321" spans="1:113" x14ac:dyDescent="0.2">
      <c r="A321" s="5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77"/>
      <c r="AQ321" s="77"/>
      <c r="AR321" s="77"/>
      <c r="AS321" s="77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99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</row>
    <row r="322" spans="1:113" x14ac:dyDescent="0.2">
      <c r="A322" s="5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77"/>
      <c r="AQ322" s="77"/>
      <c r="AR322" s="77"/>
      <c r="AS322" s="77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99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</row>
    <row r="323" spans="1:113" x14ac:dyDescent="0.2">
      <c r="A323" s="5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77"/>
      <c r="AQ323" s="77"/>
      <c r="AR323" s="77"/>
      <c r="AS323" s="77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99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</row>
    <row r="324" spans="1:113" x14ac:dyDescent="0.2">
      <c r="A324" s="5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77"/>
      <c r="AQ324" s="77"/>
      <c r="AR324" s="77"/>
      <c r="AS324" s="77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99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</row>
    <row r="325" spans="1:113" x14ac:dyDescent="0.2">
      <c r="A325" s="5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77"/>
      <c r="AQ325" s="77"/>
      <c r="AR325" s="77"/>
      <c r="AS325" s="77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99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</row>
    <row r="326" spans="1:113" x14ac:dyDescent="0.2">
      <c r="A326" s="5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77"/>
      <c r="AQ326" s="77"/>
      <c r="AR326" s="77"/>
      <c r="AS326" s="77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99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</row>
    <row r="327" spans="1:113" x14ac:dyDescent="0.2">
      <c r="A327" s="5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77"/>
      <c r="AQ327" s="77"/>
      <c r="AR327" s="77"/>
      <c r="AS327" s="77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99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</row>
    <row r="328" spans="1:113" x14ac:dyDescent="0.2">
      <c r="A328" s="5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77"/>
      <c r="AQ328" s="77"/>
      <c r="AR328" s="77"/>
      <c r="AS328" s="77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99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</row>
    <row r="329" spans="1:113" x14ac:dyDescent="0.2">
      <c r="A329" s="5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77"/>
      <c r="AQ329" s="77"/>
      <c r="AR329" s="77"/>
      <c r="AS329" s="77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99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</row>
    <row r="330" spans="1:113" x14ac:dyDescent="0.2">
      <c r="A330" s="5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77"/>
      <c r="AQ330" s="77"/>
      <c r="AR330" s="77"/>
      <c r="AS330" s="77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99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</row>
    <row r="331" spans="1:113" x14ac:dyDescent="0.2">
      <c r="A331" s="5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77"/>
      <c r="AQ331" s="77"/>
      <c r="AR331" s="77"/>
      <c r="AS331" s="77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99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</row>
    <row r="332" spans="1:113" x14ac:dyDescent="0.2">
      <c r="A332" s="5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77"/>
      <c r="AQ332" s="77"/>
      <c r="AR332" s="77"/>
      <c r="AS332" s="77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99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</row>
    <row r="333" spans="1:113" x14ac:dyDescent="0.2">
      <c r="A333" s="5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77"/>
      <c r="AQ333" s="77"/>
      <c r="AR333" s="77"/>
      <c r="AS333" s="77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99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</row>
    <row r="334" spans="1:113" x14ac:dyDescent="0.2">
      <c r="A334" s="5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77"/>
      <c r="AQ334" s="77"/>
      <c r="AR334" s="77"/>
      <c r="AS334" s="77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99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</row>
    <row r="335" spans="1:113" x14ac:dyDescent="0.2">
      <c r="A335" s="5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77"/>
      <c r="AQ335" s="77"/>
      <c r="AR335" s="77"/>
      <c r="AS335" s="77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99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</row>
    <row r="336" spans="1:113" x14ac:dyDescent="0.2">
      <c r="A336" s="5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77"/>
      <c r="AQ336" s="77"/>
      <c r="AR336" s="77"/>
      <c r="AS336" s="77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99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</row>
    <row r="337" spans="1:113" x14ac:dyDescent="0.2">
      <c r="A337" s="5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77"/>
      <c r="AQ337" s="77"/>
      <c r="AR337" s="77"/>
      <c r="AS337" s="77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99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</row>
    <row r="338" spans="1:113" x14ac:dyDescent="0.2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77"/>
      <c r="AQ338" s="77"/>
      <c r="AR338" s="77"/>
      <c r="AS338" s="77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99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</row>
    <row r="339" spans="1:113" x14ac:dyDescent="0.2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77"/>
      <c r="AQ339" s="77"/>
      <c r="AR339" s="77"/>
      <c r="AS339" s="77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99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</row>
    <row r="340" spans="1:113" x14ac:dyDescent="0.2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77"/>
      <c r="AQ340" s="77"/>
      <c r="AR340" s="77"/>
      <c r="AS340" s="77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99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</row>
    <row r="341" spans="1:113" x14ac:dyDescent="0.2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77"/>
      <c r="AQ341" s="77"/>
      <c r="AR341" s="77"/>
      <c r="AS341" s="77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99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</row>
    <row r="342" spans="1:113" x14ac:dyDescent="0.2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77"/>
      <c r="AQ342" s="77"/>
      <c r="AR342" s="77"/>
      <c r="AS342" s="77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99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</row>
    <row r="343" spans="1:113" x14ac:dyDescent="0.2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77"/>
      <c r="AQ343" s="77"/>
      <c r="AR343" s="77"/>
      <c r="AS343" s="77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99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</row>
    <row r="344" spans="1:113" x14ac:dyDescent="0.2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77"/>
      <c r="AQ344" s="77"/>
      <c r="AR344" s="77"/>
      <c r="AS344" s="77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99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</row>
    <row r="345" spans="1:113" x14ac:dyDescent="0.2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77"/>
      <c r="AQ345" s="77"/>
      <c r="AR345" s="77"/>
      <c r="AS345" s="77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99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</row>
    <row r="346" spans="1:113" x14ac:dyDescent="0.2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77"/>
      <c r="AQ346" s="77"/>
      <c r="AR346" s="77"/>
      <c r="AS346" s="77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99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</row>
    <row r="347" spans="1:113" x14ac:dyDescent="0.2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77"/>
      <c r="AQ347" s="77"/>
      <c r="AR347" s="77"/>
      <c r="AS347" s="77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99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</row>
    <row r="348" spans="1:113" x14ac:dyDescent="0.2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77"/>
      <c r="AQ348" s="77"/>
      <c r="AR348" s="77"/>
      <c r="AS348" s="77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99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</row>
    <row r="349" spans="1:113" x14ac:dyDescent="0.2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77"/>
      <c r="AQ349" s="77"/>
      <c r="AR349" s="77"/>
      <c r="AS349" s="77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99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</row>
    <row r="350" spans="1:113" x14ac:dyDescent="0.2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77"/>
      <c r="AQ350" s="77"/>
      <c r="AR350" s="77"/>
      <c r="AS350" s="77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99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</row>
    <row r="351" spans="1:113" x14ac:dyDescent="0.2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77"/>
      <c r="AQ351" s="77"/>
      <c r="AR351" s="77"/>
      <c r="AS351" s="77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99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</row>
    <row r="352" spans="1:113" x14ac:dyDescent="0.2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77"/>
      <c r="AQ352" s="77"/>
      <c r="AR352" s="77"/>
      <c r="AS352" s="77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99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</row>
    <row r="353" spans="2:113" x14ac:dyDescent="0.2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77"/>
      <c r="AQ353" s="77"/>
      <c r="AR353" s="77"/>
      <c r="AS353" s="77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99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</row>
    <row r="354" spans="2:113" x14ac:dyDescent="0.2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77"/>
      <c r="AQ354" s="77"/>
      <c r="AR354" s="77"/>
      <c r="AS354" s="77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99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</row>
    <row r="355" spans="2:113" x14ac:dyDescent="0.2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77"/>
      <c r="AQ355" s="77"/>
      <c r="AR355" s="77"/>
      <c r="AS355" s="77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99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</row>
    <row r="356" spans="2:113" x14ac:dyDescent="0.2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77"/>
      <c r="AQ356" s="77"/>
      <c r="AR356" s="77"/>
      <c r="AS356" s="77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99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</row>
    <row r="357" spans="2:113" x14ac:dyDescent="0.2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77"/>
      <c r="AQ357" s="77"/>
      <c r="AR357" s="77"/>
      <c r="AS357" s="77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99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</row>
    <row r="358" spans="2:113" x14ac:dyDescent="0.2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77"/>
      <c r="AQ358" s="77"/>
      <c r="AR358" s="77"/>
      <c r="AS358" s="77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99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</row>
    <row r="359" spans="2:113" x14ac:dyDescent="0.2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77"/>
      <c r="AQ359" s="77"/>
      <c r="AR359" s="77"/>
      <c r="AS359" s="77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99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</row>
    <row r="360" spans="2:113" x14ac:dyDescent="0.2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77"/>
      <c r="AQ360" s="77"/>
      <c r="AR360" s="77"/>
      <c r="AS360" s="77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99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</row>
    <row r="361" spans="2:113" x14ac:dyDescent="0.2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77"/>
      <c r="AQ361" s="77"/>
      <c r="AR361" s="77"/>
      <c r="AS361" s="77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99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</row>
    <row r="362" spans="2:113" x14ac:dyDescent="0.2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77"/>
      <c r="AQ362" s="77"/>
      <c r="AR362" s="77"/>
      <c r="AS362" s="77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99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</row>
    <row r="363" spans="2:113" x14ac:dyDescent="0.2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77"/>
      <c r="AQ363" s="77"/>
      <c r="AR363" s="77"/>
      <c r="AS363" s="77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99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</row>
    <row r="364" spans="2:113" x14ac:dyDescent="0.2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77"/>
      <c r="AQ364" s="77"/>
      <c r="AR364" s="77"/>
      <c r="AS364" s="77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99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</row>
    <row r="365" spans="2:113" x14ac:dyDescent="0.2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77"/>
      <c r="AQ365" s="77"/>
      <c r="AR365" s="77"/>
      <c r="AS365" s="77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99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</row>
    <row r="366" spans="2:113" x14ac:dyDescent="0.2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77"/>
      <c r="AQ366" s="77"/>
      <c r="AR366" s="77"/>
      <c r="AS366" s="77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99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</row>
    <row r="367" spans="2:113" x14ac:dyDescent="0.2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77"/>
      <c r="AQ367" s="77"/>
      <c r="AR367" s="77"/>
      <c r="AS367" s="77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99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</row>
    <row r="368" spans="2:113" x14ac:dyDescent="0.2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77"/>
      <c r="AQ368" s="77"/>
      <c r="AR368" s="77"/>
      <c r="AS368" s="77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99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</row>
    <row r="369" spans="2:113" x14ac:dyDescent="0.2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77"/>
      <c r="AQ369" s="77"/>
      <c r="AR369" s="77"/>
      <c r="AS369" s="77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99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</row>
    <row r="370" spans="2:113" x14ac:dyDescent="0.2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77"/>
      <c r="AQ370" s="77"/>
      <c r="AR370" s="77"/>
      <c r="AS370" s="77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99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</row>
    <row r="371" spans="2:113" x14ac:dyDescent="0.2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77"/>
      <c r="AQ371" s="77"/>
      <c r="AR371" s="77"/>
      <c r="AS371" s="77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99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</row>
    <row r="372" spans="2:113" x14ac:dyDescent="0.2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77"/>
      <c r="AQ372" s="77"/>
      <c r="AR372" s="77"/>
      <c r="AS372" s="77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99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</row>
    <row r="373" spans="2:113" x14ac:dyDescent="0.2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77"/>
      <c r="AQ373" s="77"/>
      <c r="AR373" s="77"/>
      <c r="AS373" s="77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99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</row>
    <row r="374" spans="2:113" x14ac:dyDescent="0.2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77"/>
      <c r="AQ374" s="77"/>
      <c r="AR374" s="77"/>
      <c r="AS374" s="77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99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</row>
    <row r="375" spans="2:113" x14ac:dyDescent="0.2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77"/>
      <c r="AQ375" s="77"/>
      <c r="AR375" s="77"/>
      <c r="AS375" s="77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99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</row>
    <row r="376" spans="2:113" x14ac:dyDescent="0.2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77"/>
      <c r="AQ376" s="77"/>
      <c r="AR376" s="77"/>
      <c r="AS376" s="77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99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</row>
    <row r="377" spans="2:113" x14ac:dyDescent="0.2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77"/>
      <c r="AQ377" s="77"/>
      <c r="AR377" s="77"/>
      <c r="AS377" s="77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99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</row>
    <row r="378" spans="2:113" x14ac:dyDescent="0.2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77"/>
      <c r="AQ378" s="77"/>
      <c r="AR378" s="77"/>
      <c r="AS378" s="77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99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</row>
    <row r="379" spans="2:113" x14ac:dyDescent="0.2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77"/>
      <c r="AQ379" s="77"/>
      <c r="AR379" s="77"/>
      <c r="AS379" s="77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99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</row>
    <row r="380" spans="2:113" x14ac:dyDescent="0.2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77"/>
      <c r="AQ380" s="77"/>
      <c r="AR380" s="77"/>
      <c r="AS380" s="77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99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</row>
    <row r="381" spans="2:113" x14ac:dyDescent="0.2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77"/>
      <c r="AQ381" s="77"/>
      <c r="AR381" s="77"/>
      <c r="AS381" s="77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99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</row>
    <row r="382" spans="2:113" x14ac:dyDescent="0.2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77"/>
      <c r="AQ382" s="77"/>
      <c r="AR382" s="77"/>
      <c r="AS382" s="77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99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</row>
    <row r="383" spans="2:113" x14ac:dyDescent="0.2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77"/>
      <c r="AQ383" s="77"/>
      <c r="AR383" s="77"/>
      <c r="AS383" s="77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99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</row>
    <row r="384" spans="2:113" x14ac:dyDescent="0.2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77"/>
      <c r="AQ384" s="77"/>
      <c r="AR384" s="77"/>
      <c r="AS384" s="77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99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</row>
    <row r="385" spans="2:113" x14ac:dyDescent="0.2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77"/>
      <c r="AQ385" s="77"/>
      <c r="AR385" s="77"/>
      <c r="AS385" s="77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99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</row>
    <row r="386" spans="2:113" x14ac:dyDescent="0.2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77"/>
      <c r="AQ386" s="77"/>
      <c r="AR386" s="77"/>
      <c r="AS386" s="77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99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</row>
    <row r="387" spans="2:113" x14ac:dyDescent="0.2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77"/>
      <c r="AQ387" s="77"/>
      <c r="AR387" s="77"/>
      <c r="AS387" s="77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99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</row>
    <row r="388" spans="2:113" x14ac:dyDescent="0.2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77"/>
      <c r="AQ388" s="77"/>
      <c r="AR388" s="77"/>
      <c r="AS388" s="77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99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</row>
    <row r="389" spans="2:113" x14ac:dyDescent="0.2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77"/>
      <c r="AQ389" s="77"/>
      <c r="AR389" s="77"/>
      <c r="AS389" s="77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99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</row>
    <row r="390" spans="2:113" x14ac:dyDescent="0.2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77"/>
      <c r="AQ390" s="77"/>
      <c r="AR390" s="77"/>
      <c r="AS390" s="77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99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</row>
    <row r="391" spans="2:113" x14ac:dyDescent="0.2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77"/>
      <c r="AQ391" s="77"/>
      <c r="AR391" s="77"/>
      <c r="AS391" s="77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99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</row>
    <row r="392" spans="2:113" x14ac:dyDescent="0.2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77"/>
      <c r="AQ392" s="77"/>
      <c r="AR392" s="77"/>
      <c r="AS392" s="77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99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</row>
    <row r="393" spans="2:113" x14ac:dyDescent="0.2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77"/>
      <c r="AQ393" s="77"/>
      <c r="AR393" s="77"/>
      <c r="AS393" s="77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99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</row>
    <row r="394" spans="2:113" x14ac:dyDescent="0.2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77"/>
      <c r="AQ394" s="77"/>
      <c r="AR394" s="77"/>
      <c r="AS394" s="77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99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</row>
    <row r="395" spans="2:113" x14ac:dyDescent="0.2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77"/>
      <c r="AQ395" s="77"/>
      <c r="AR395" s="77"/>
      <c r="AS395" s="77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99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</row>
    <row r="396" spans="2:113" x14ac:dyDescent="0.2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77"/>
      <c r="AQ396" s="77"/>
      <c r="AR396" s="77"/>
      <c r="AS396" s="77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99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</row>
    <row r="397" spans="2:113" x14ac:dyDescent="0.2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77"/>
      <c r="AQ397" s="77"/>
      <c r="AR397" s="77"/>
      <c r="AS397" s="77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99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</row>
    <row r="398" spans="2:113" x14ac:dyDescent="0.2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77"/>
      <c r="AQ398" s="77"/>
      <c r="AR398" s="77"/>
      <c r="AS398" s="77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99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</row>
    <row r="399" spans="2:113" x14ac:dyDescent="0.2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77"/>
      <c r="AQ399" s="77"/>
      <c r="AR399" s="77"/>
      <c r="AS399" s="77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99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</row>
    <row r="400" spans="2:113" x14ac:dyDescent="0.2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77"/>
      <c r="AQ400" s="77"/>
      <c r="AR400" s="77"/>
      <c r="AS400" s="77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99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</row>
    <row r="401" spans="2:113" x14ac:dyDescent="0.2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77"/>
      <c r="AQ401" s="77"/>
      <c r="AR401" s="77"/>
      <c r="AS401" s="77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99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</row>
    <row r="402" spans="2:113" x14ac:dyDescent="0.2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77"/>
      <c r="AQ402" s="77"/>
      <c r="AR402" s="77"/>
      <c r="AS402" s="77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99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</row>
    <row r="403" spans="2:113" x14ac:dyDescent="0.2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77"/>
      <c r="AQ403" s="77"/>
      <c r="AR403" s="77"/>
      <c r="AS403" s="77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99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</row>
    <row r="404" spans="2:113" x14ac:dyDescent="0.2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77"/>
      <c r="AQ404" s="77"/>
      <c r="AR404" s="77"/>
      <c r="AS404" s="77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99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</row>
    <row r="405" spans="2:113" x14ac:dyDescent="0.2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77"/>
      <c r="AQ405" s="77"/>
      <c r="AR405" s="77"/>
      <c r="AS405" s="77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99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</row>
    <row r="406" spans="2:113" x14ac:dyDescent="0.2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77"/>
      <c r="AQ406" s="77"/>
      <c r="AR406" s="77"/>
      <c r="AS406" s="77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99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</row>
    <row r="407" spans="2:113" x14ac:dyDescent="0.2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77"/>
      <c r="AQ407" s="77"/>
      <c r="AR407" s="77"/>
      <c r="AS407" s="77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99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</row>
    <row r="408" spans="2:113" x14ac:dyDescent="0.2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77"/>
      <c r="AQ408" s="77"/>
      <c r="AR408" s="77"/>
      <c r="AS408" s="77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99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</row>
    <row r="409" spans="2:113" x14ac:dyDescent="0.2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77"/>
      <c r="AQ409" s="77"/>
      <c r="AR409" s="77"/>
      <c r="AS409" s="77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99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</row>
    <row r="410" spans="2:113" x14ac:dyDescent="0.2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77"/>
      <c r="AQ410" s="77"/>
      <c r="AR410" s="77"/>
      <c r="AS410" s="77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99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</row>
    <row r="411" spans="2:113" x14ac:dyDescent="0.2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77"/>
      <c r="AQ411" s="77"/>
      <c r="AR411" s="77"/>
      <c r="AS411" s="77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99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</row>
    <row r="412" spans="2:113" x14ac:dyDescent="0.2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77"/>
      <c r="AQ412" s="77"/>
      <c r="AR412" s="77"/>
      <c r="AS412" s="77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99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</row>
    <row r="413" spans="2:113" x14ac:dyDescent="0.2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77"/>
      <c r="AQ413" s="77"/>
      <c r="AR413" s="77"/>
      <c r="AS413" s="77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99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</row>
    <row r="414" spans="2:113" x14ac:dyDescent="0.2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77"/>
      <c r="AQ414" s="77"/>
      <c r="AR414" s="77"/>
      <c r="AS414" s="77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99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</row>
    <row r="415" spans="2:113" x14ac:dyDescent="0.2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77"/>
      <c r="AQ415" s="77"/>
      <c r="AR415" s="77"/>
      <c r="AS415" s="77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99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</row>
    <row r="416" spans="2:113" x14ac:dyDescent="0.2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77"/>
      <c r="AQ416" s="77"/>
      <c r="AR416" s="77"/>
      <c r="AS416" s="77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99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</row>
    <row r="417" spans="2:113" x14ac:dyDescent="0.2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77"/>
      <c r="AQ417" s="77"/>
      <c r="AR417" s="77"/>
      <c r="AS417" s="77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99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</row>
    <row r="418" spans="2:113" x14ac:dyDescent="0.2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77"/>
      <c r="AQ418" s="77"/>
      <c r="AR418" s="77"/>
      <c r="AS418" s="77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99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</row>
    <row r="419" spans="2:113" x14ac:dyDescent="0.2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77"/>
      <c r="AQ419" s="77"/>
      <c r="AR419" s="77"/>
      <c r="AS419" s="77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99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</row>
    <row r="420" spans="2:113" x14ac:dyDescent="0.2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77"/>
      <c r="AQ420" s="77"/>
      <c r="AR420" s="77"/>
      <c r="AS420" s="77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99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</row>
    <row r="421" spans="2:113" x14ac:dyDescent="0.2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77"/>
      <c r="AQ421" s="77"/>
      <c r="AR421" s="77"/>
      <c r="AS421" s="77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99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</row>
    <row r="422" spans="2:113" x14ac:dyDescent="0.2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77"/>
      <c r="AQ422" s="77"/>
      <c r="AR422" s="77"/>
      <c r="AS422" s="77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99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</row>
    <row r="423" spans="2:113" x14ac:dyDescent="0.2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77"/>
      <c r="AQ423" s="77"/>
      <c r="AR423" s="77"/>
      <c r="AS423" s="77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99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</row>
    <row r="424" spans="2:113" x14ac:dyDescent="0.2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77"/>
      <c r="AQ424" s="77"/>
      <c r="AR424" s="77"/>
      <c r="AS424" s="77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99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</row>
    <row r="425" spans="2:113" x14ac:dyDescent="0.2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77"/>
      <c r="AQ425" s="77"/>
      <c r="AR425" s="77"/>
      <c r="AS425" s="77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99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</row>
    <row r="426" spans="2:113" x14ac:dyDescent="0.2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77"/>
      <c r="AQ426" s="77"/>
      <c r="AR426" s="77"/>
      <c r="AS426" s="77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99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</row>
    <row r="427" spans="2:113" x14ac:dyDescent="0.2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77"/>
      <c r="AQ427" s="77"/>
      <c r="AR427" s="77"/>
      <c r="AS427" s="77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99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</row>
    <row r="428" spans="2:113" x14ac:dyDescent="0.2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77"/>
      <c r="AQ428" s="77"/>
      <c r="AR428" s="77"/>
      <c r="AS428" s="77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99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</row>
    <row r="429" spans="2:113" x14ac:dyDescent="0.2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77"/>
      <c r="AQ429" s="77"/>
      <c r="AR429" s="77"/>
      <c r="AS429" s="77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99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</row>
    <row r="430" spans="2:113" x14ac:dyDescent="0.2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77"/>
      <c r="AQ430" s="77"/>
      <c r="AR430" s="77"/>
      <c r="AS430" s="77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99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</row>
    <row r="431" spans="2:113" x14ac:dyDescent="0.2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77"/>
      <c r="AQ431" s="77"/>
      <c r="AR431" s="77"/>
      <c r="AS431" s="77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99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</row>
    <row r="432" spans="2:113" x14ac:dyDescent="0.2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77"/>
      <c r="AQ432" s="77"/>
      <c r="AR432" s="77"/>
      <c r="AS432" s="77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99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</row>
    <row r="433" spans="2:113" x14ac:dyDescent="0.2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77"/>
      <c r="AQ433" s="77"/>
      <c r="AR433" s="77"/>
      <c r="AS433" s="77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99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</row>
    <row r="434" spans="2:113" x14ac:dyDescent="0.2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77"/>
      <c r="AQ434" s="77"/>
      <c r="AR434" s="77"/>
      <c r="AS434" s="77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99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</row>
    <row r="435" spans="2:113" x14ac:dyDescent="0.2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77"/>
      <c r="AQ435" s="77"/>
      <c r="AR435" s="77"/>
      <c r="AS435" s="77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99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</row>
    <row r="436" spans="2:113" x14ac:dyDescent="0.2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77"/>
      <c r="AQ436" s="77"/>
      <c r="AR436" s="77"/>
      <c r="AS436" s="77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99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</row>
    <row r="437" spans="2:113" x14ac:dyDescent="0.2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77"/>
      <c r="AQ437" s="77"/>
      <c r="AR437" s="77"/>
      <c r="AS437" s="77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99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</row>
    <row r="438" spans="2:113" x14ac:dyDescent="0.2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77"/>
      <c r="AQ438" s="77"/>
      <c r="AR438" s="77"/>
      <c r="AS438" s="77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99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</row>
    <row r="439" spans="2:113" x14ac:dyDescent="0.2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77"/>
      <c r="AQ439" s="77"/>
      <c r="AR439" s="77"/>
      <c r="AS439" s="77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99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</row>
    <row r="440" spans="2:113" x14ac:dyDescent="0.2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77"/>
      <c r="AQ440" s="77"/>
      <c r="AR440" s="77"/>
      <c r="AS440" s="77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99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</row>
    <row r="441" spans="2:113" x14ac:dyDescent="0.2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77"/>
      <c r="AQ441" s="77"/>
      <c r="AR441" s="77"/>
      <c r="AS441" s="77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99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</row>
    <row r="442" spans="2:113" x14ac:dyDescent="0.2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77"/>
      <c r="AQ442" s="77"/>
      <c r="AR442" s="77"/>
      <c r="AS442" s="77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99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</row>
    <row r="443" spans="2:113" x14ac:dyDescent="0.2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77"/>
      <c r="AQ443" s="77"/>
      <c r="AR443" s="77"/>
      <c r="AS443" s="77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99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</row>
    <row r="444" spans="2:113" x14ac:dyDescent="0.2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77"/>
      <c r="AQ444" s="77"/>
      <c r="AR444" s="77"/>
      <c r="AS444" s="77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99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</row>
    <row r="445" spans="2:113" x14ac:dyDescent="0.2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77"/>
      <c r="AQ445" s="77"/>
      <c r="AR445" s="77"/>
      <c r="AS445" s="77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99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</row>
    <row r="446" spans="2:113" x14ac:dyDescent="0.2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77"/>
      <c r="AQ446" s="77"/>
      <c r="AR446" s="77"/>
      <c r="AS446" s="77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99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</row>
    <row r="447" spans="2:113" x14ac:dyDescent="0.2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77"/>
      <c r="AQ447" s="77"/>
      <c r="AR447" s="77"/>
      <c r="AS447" s="77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99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</row>
    <row r="448" spans="2:113" x14ac:dyDescent="0.2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77"/>
      <c r="AQ448" s="77"/>
      <c r="AR448" s="77"/>
      <c r="AS448" s="77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99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</row>
    <row r="449" spans="2:113" x14ac:dyDescent="0.2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77"/>
      <c r="AQ449" s="77"/>
      <c r="AR449" s="77"/>
      <c r="AS449" s="77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99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</row>
    <row r="450" spans="2:113" x14ac:dyDescent="0.2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77"/>
      <c r="AQ450" s="77"/>
      <c r="AR450" s="77"/>
      <c r="AS450" s="77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99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</row>
    <row r="451" spans="2:113" x14ac:dyDescent="0.2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77"/>
      <c r="AQ451" s="77"/>
      <c r="AR451" s="77"/>
      <c r="AS451" s="77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99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</row>
    <row r="452" spans="2:113" x14ac:dyDescent="0.2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77"/>
      <c r="AQ452" s="77"/>
      <c r="AR452" s="77"/>
      <c r="AS452" s="77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99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</row>
    <row r="453" spans="2:113" x14ac:dyDescent="0.2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77"/>
      <c r="AQ453" s="77"/>
      <c r="AR453" s="77"/>
      <c r="AS453" s="77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99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</row>
    <row r="454" spans="2:113" x14ac:dyDescent="0.2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77"/>
      <c r="AQ454" s="77"/>
      <c r="AR454" s="77"/>
      <c r="AS454" s="77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99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</row>
    <row r="455" spans="2:113" x14ac:dyDescent="0.2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77"/>
      <c r="AQ455" s="77"/>
      <c r="AR455" s="77"/>
      <c r="AS455" s="77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99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</row>
    <row r="456" spans="2:113" x14ac:dyDescent="0.2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77"/>
      <c r="AQ456" s="77"/>
      <c r="AR456" s="77"/>
      <c r="AS456" s="77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99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</row>
    <row r="457" spans="2:113" x14ac:dyDescent="0.2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77"/>
      <c r="AQ457" s="77"/>
      <c r="AR457" s="77"/>
      <c r="AS457" s="77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99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</row>
    <row r="458" spans="2:113" x14ac:dyDescent="0.2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77"/>
      <c r="AQ458" s="77"/>
      <c r="AR458" s="77"/>
      <c r="AS458" s="77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99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</row>
    <row r="459" spans="2:113" x14ac:dyDescent="0.2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77"/>
      <c r="AQ459" s="77"/>
      <c r="AR459" s="77"/>
      <c r="AS459" s="77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99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</row>
    <row r="460" spans="2:113" x14ac:dyDescent="0.2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77"/>
      <c r="AQ460" s="77"/>
      <c r="AR460" s="77"/>
      <c r="AS460" s="77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99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</row>
    <row r="461" spans="2:113" x14ac:dyDescent="0.2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77"/>
      <c r="AQ461" s="77"/>
      <c r="AR461" s="77"/>
      <c r="AS461" s="77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99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</row>
    <row r="462" spans="2:113" x14ac:dyDescent="0.2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77"/>
      <c r="AQ462" s="77"/>
      <c r="AR462" s="77"/>
      <c r="AS462" s="77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99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</row>
    <row r="463" spans="2:113" x14ac:dyDescent="0.2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77"/>
      <c r="AQ463" s="77"/>
      <c r="AR463" s="77"/>
      <c r="AS463" s="77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99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</row>
    <row r="464" spans="2:113" x14ac:dyDescent="0.2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77"/>
      <c r="AQ464" s="77"/>
      <c r="AR464" s="77"/>
      <c r="AS464" s="77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99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</row>
    <row r="465" spans="2:113" x14ac:dyDescent="0.2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77"/>
      <c r="AQ465" s="77"/>
      <c r="AR465" s="77"/>
      <c r="AS465" s="77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99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</row>
    <row r="466" spans="2:113" x14ac:dyDescent="0.2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77"/>
      <c r="AQ466" s="77"/>
      <c r="AR466" s="77"/>
      <c r="AS466" s="77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99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</row>
    <row r="467" spans="2:113" x14ac:dyDescent="0.2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77"/>
      <c r="AQ467" s="77"/>
      <c r="AR467" s="77"/>
      <c r="AS467" s="77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99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</row>
    <row r="468" spans="2:113" x14ac:dyDescent="0.2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77"/>
      <c r="AQ468" s="77"/>
      <c r="AR468" s="77"/>
      <c r="AS468" s="77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99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</row>
    <row r="469" spans="2:113" x14ac:dyDescent="0.2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77"/>
      <c r="AQ469" s="77"/>
      <c r="AR469" s="77"/>
      <c r="AS469" s="77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99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</row>
    <row r="470" spans="2:113" x14ac:dyDescent="0.2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77"/>
      <c r="AQ470" s="77"/>
      <c r="AR470" s="77"/>
      <c r="AS470" s="77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99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</row>
    <row r="471" spans="2:113" x14ac:dyDescent="0.2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77"/>
      <c r="AQ471" s="77"/>
      <c r="AR471" s="77"/>
      <c r="AS471" s="77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99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</row>
    <row r="472" spans="2:113" x14ac:dyDescent="0.2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77"/>
      <c r="AQ472" s="77"/>
      <c r="AR472" s="77"/>
      <c r="AS472" s="77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99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</row>
    <row r="473" spans="2:113" x14ac:dyDescent="0.2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77"/>
      <c r="AQ473" s="77"/>
      <c r="AR473" s="77"/>
      <c r="AS473" s="77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99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</row>
    <row r="474" spans="2:113" x14ac:dyDescent="0.2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77"/>
      <c r="AQ474" s="77"/>
      <c r="AR474" s="77"/>
      <c r="AS474" s="77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99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</row>
    <row r="475" spans="2:113" x14ac:dyDescent="0.2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77"/>
      <c r="AQ475" s="77"/>
      <c r="AR475" s="77"/>
      <c r="AS475" s="77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99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</row>
    <row r="476" spans="2:113" x14ac:dyDescent="0.2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77"/>
      <c r="AQ476" s="77"/>
      <c r="AR476" s="77"/>
      <c r="AS476" s="77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99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</row>
    <row r="477" spans="2:113" x14ac:dyDescent="0.2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77"/>
      <c r="AQ477" s="77"/>
      <c r="AR477" s="77"/>
      <c r="AS477" s="77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99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</row>
    <row r="478" spans="2:113" x14ac:dyDescent="0.2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77"/>
      <c r="AQ478" s="77"/>
      <c r="AR478" s="77"/>
      <c r="AS478" s="77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99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</row>
    <row r="479" spans="2:113" x14ac:dyDescent="0.2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77"/>
      <c r="AQ479" s="77"/>
      <c r="AR479" s="77"/>
      <c r="AS479" s="77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99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</row>
    <row r="480" spans="2:113" x14ac:dyDescent="0.2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77"/>
      <c r="AQ480" s="77"/>
      <c r="AR480" s="77"/>
      <c r="AS480" s="77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99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</row>
    <row r="481" spans="2:113" x14ac:dyDescent="0.2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77"/>
      <c r="AQ481" s="77"/>
      <c r="AR481" s="77"/>
      <c r="AS481" s="77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99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</row>
    <row r="482" spans="2:113" x14ac:dyDescent="0.2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77"/>
      <c r="AQ482" s="77"/>
      <c r="AR482" s="77"/>
      <c r="AS482" s="77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99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</row>
    <row r="483" spans="2:113" x14ac:dyDescent="0.2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77"/>
      <c r="AQ483" s="77"/>
      <c r="AR483" s="77"/>
      <c r="AS483" s="77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99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</row>
    <row r="484" spans="2:113" x14ac:dyDescent="0.2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77"/>
      <c r="AQ484" s="77"/>
      <c r="AR484" s="77"/>
      <c r="AS484" s="77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99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</row>
    <row r="485" spans="2:113" x14ac:dyDescent="0.2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77"/>
      <c r="AQ485" s="77"/>
      <c r="AR485" s="77"/>
      <c r="AS485" s="77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99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</row>
    <row r="486" spans="2:113" x14ac:dyDescent="0.2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77"/>
      <c r="AQ486" s="77"/>
      <c r="AR486" s="77"/>
      <c r="AS486" s="77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99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</row>
    <row r="487" spans="2:113" x14ac:dyDescent="0.2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77"/>
      <c r="AQ487" s="77"/>
      <c r="AR487" s="77"/>
      <c r="AS487" s="77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99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</row>
    <row r="488" spans="2:113" x14ac:dyDescent="0.2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77"/>
      <c r="AQ488" s="77"/>
      <c r="AR488" s="77"/>
      <c r="AS488" s="77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99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</row>
    <row r="489" spans="2:113" x14ac:dyDescent="0.2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77"/>
      <c r="AQ489" s="77"/>
      <c r="AR489" s="77"/>
      <c r="AS489" s="77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99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</row>
    <row r="490" spans="2:113" x14ac:dyDescent="0.2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77"/>
      <c r="AQ490" s="77"/>
      <c r="AR490" s="77"/>
      <c r="AS490" s="77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99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</row>
    <row r="491" spans="2:113" x14ac:dyDescent="0.2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77"/>
      <c r="AQ491" s="77"/>
      <c r="AR491" s="77"/>
      <c r="AS491" s="77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99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</row>
    <row r="492" spans="2:113" x14ac:dyDescent="0.2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77"/>
      <c r="AQ492" s="77"/>
      <c r="AR492" s="77"/>
      <c r="AS492" s="77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99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</row>
    <row r="493" spans="2:113" x14ac:dyDescent="0.2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77"/>
      <c r="AQ493" s="77"/>
      <c r="AR493" s="77"/>
      <c r="AS493" s="77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99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</row>
    <row r="494" spans="2:113" x14ac:dyDescent="0.2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77"/>
      <c r="AQ494" s="77"/>
      <c r="AR494" s="77"/>
      <c r="AS494" s="77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99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</row>
    <row r="495" spans="2:113" x14ac:dyDescent="0.2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77"/>
      <c r="AQ495" s="77"/>
      <c r="AR495" s="77"/>
      <c r="AS495" s="77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99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</row>
    <row r="496" spans="2:113" x14ac:dyDescent="0.2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77"/>
      <c r="AQ496" s="77"/>
      <c r="AR496" s="77"/>
      <c r="AS496" s="77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99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</row>
    <row r="497" spans="2:113" x14ac:dyDescent="0.2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77"/>
      <c r="AQ497" s="77"/>
      <c r="AR497" s="77"/>
      <c r="AS497" s="77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99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</row>
    <row r="498" spans="2:113" x14ac:dyDescent="0.2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77"/>
      <c r="AQ498" s="77"/>
      <c r="AR498" s="77"/>
      <c r="AS498" s="77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99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</row>
    <row r="499" spans="2:113" x14ac:dyDescent="0.2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77"/>
      <c r="AQ499" s="77"/>
      <c r="AR499" s="77"/>
      <c r="AS499" s="77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99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</row>
    <row r="500" spans="2:113" x14ac:dyDescent="0.2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77"/>
      <c r="AQ500" s="77"/>
      <c r="AR500" s="77"/>
      <c r="AS500" s="77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99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</row>
    <row r="501" spans="2:113" x14ac:dyDescent="0.2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77"/>
      <c r="AQ501" s="77"/>
      <c r="AR501" s="77"/>
      <c r="AS501" s="77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99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</row>
    <row r="502" spans="2:113" x14ac:dyDescent="0.2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77"/>
      <c r="AQ502" s="77"/>
      <c r="AR502" s="77"/>
      <c r="AS502" s="77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99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</row>
    <row r="503" spans="2:113" x14ac:dyDescent="0.2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77"/>
      <c r="AQ503" s="77"/>
      <c r="AR503" s="77"/>
      <c r="AS503" s="77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99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</row>
    <row r="504" spans="2:113" x14ac:dyDescent="0.2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77"/>
      <c r="AQ504" s="77"/>
      <c r="AR504" s="77"/>
      <c r="AS504" s="77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99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</row>
    <row r="505" spans="2:113" x14ac:dyDescent="0.2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77"/>
      <c r="AQ505" s="77"/>
      <c r="AR505" s="77"/>
      <c r="AS505" s="77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99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</row>
    <row r="506" spans="2:113" x14ac:dyDescent="0.2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77"/>
      <c r="AQ506" s="77"/>
      <c r="AR506" s="77"/>
      <c r="AS506" s="77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99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</row>
    <row r="507" spans="2:113" x14ac:dyDescent="0.2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77"/>
      <c r="AQ507" s="77"/>
      <c r="AR507" s="77"/>
      <c r="AS507" s="77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99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</row>
    <row r="508" spans="2:113" x14ac:dyDescent="0.2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77"/>
      <c r="AQ508" s="77"/>
      <c r="AR508" s="77"/>
      <c r="AS508" s="77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99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</row>
    <row r="509" spans="2:113" x14ac:dyDescent="0.2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77"/>
      <c r="AQ509" s="77"/>
      <c r="AR509" s="77"/>
      <c r="AS509" s="77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99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</row>
    <row r="510" spans="2:113" x14ac:dyDescent="0.2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77"/>
      <c r="AQ510" s="77"/>
      <c r="AR510" s="77"/>
      <c r="AS510" s="77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99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</row>
    <row r="511" spans="2:113" x14ac:dyDescent="0.2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77"/>
      <c r="AQ511" s="77"/>
      <c r="AR511" s="77"/>
      <c r="AS511" s="77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99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</row>
    <row r="512" spans="2:113" x14ac:dyDescent="0.2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77"/>
      <c r="AQ512" s="77"/>
      <c r="AR512" s="77"/>
      <c r="AS512" s="77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99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</row>
    <row r="513" spans="2:113" x14ac:dyDescent="0.2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77"/>
      <c r="AQ513" s="77"/>
      <c r="AR513" s="77"/>
      <c r="AS513" s="77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99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</row>
    <row r="514" spans="2:113" x14ac:dyDescent="0.2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77"/>
      <c r="AQ514" s="77"/>
      <c r="AR514" s="77"/>
      <c r="AS514" s="77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99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</row>
    <row r="515" spans="2:113" x14ac:dyDescent="0.2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77"/>
      <c r="AQ515" s="77"/>
      <c r="AR515" s="77"/>
      <c r="AS515" s="77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99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</row>
    <row r="516" spans="2:113" x14ac:dyDescent="0.2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77"/>
      <c r="AQ516" s="77"/>
      <c r="AR516" s="77"/>
      <c r="AS516" s="77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99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</row>
    <row r="517" spans="2:113" x14ac:dyDescent="0.2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77"/>
      <c r="AQ517" s="77"/>
      <c r="AR517" s="77"/>
      <c r="AS517" s="77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99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</row>
    <row r="518" spans="2:113" x14ac:dyDescent="0.2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77"/>
      <c r="AQ518" s="77"/>
      <c r="AR518" s="77"/>
      <c r="AS518" s="77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99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</row>
    <row r="519" spans="2:113" x14ac:dyDescent="0.2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77"/>
      <c r="AQ519" s="77"/>
      <c r="AR519" s="77"/>
      <c r="AS519" s="77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99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</row>
    <row r="520" spans="2:113" x14ac:dyDescent="0.2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77"/>
      <c r="AQ520" s="77"/>
      <c r="AR520" s="77"/>
      <c r="AS520" s="77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99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</row>
    <row r="521" spans="2:113" x14ac:dyDescent="0.2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77"/>
      <c r="AQ521" s="77"/>
      <c r="AR521" s="77"/>
      <c r="AS521" s="77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99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</row>
    <row r="522" spans="2:113" x14ac:dyDescent="0.2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77"/>
      <c r="AQ522" s="77"/>
      <c r="AR522" s="77"/>
      <c r="AS522" s="77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99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</row>
    <row r="523" spans="2:113" x14ac:dyDescent="0.2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77"/>
      <c r="AQ523" s="77"/>
      <c r="AR523" s="77"/>
      <c r="AS523" s="77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99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</row>
    <row r="524" spans="2:113" x14ac:dyDescent="0.2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77"/>
      <c r="AQ524" s="77"/>
      <c r="AR524" s="77"/>
      <c r="AS524" s="77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99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</row>
    <row r="525" spans="2:113" x14ac:dyDescent="0.2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77"/>
      <c r="AQ525" s="77"/>
      <c r="AR525" s="77"/>
      <c r="AS525" s="77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99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</row>
    <row r="526" spans="2:113" x14ac:dyDescent="0.2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77"/>
      <c r="AQ526" s="77"/>
      <c r="AR526" s="77"/>
      <c r="AS526" s="77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99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</row>
    <row r="527" spans="2:113" x14ac:dyDescent="0.2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77"/>
      <c r="AQ527" s="77"/>
      <c r="AR527" s="77"/>
      <c r="AS527" s="77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99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</row>
    <row r="528" spans="2:113" x14ac:dyDescent="0.2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77"/>
      <c r="AQ528" s="77"/>
      <c r="AR528" s="77"/>
      <c r="AS528" s="77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99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</row>
    <row r="529" spans="2:113" x14ac:dyDescent="0.2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77"/>
      <c r="AQ529" s="77"/>
      <c r="AR529" s="77"/>
      <c r="AS529" s="77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99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</row>
    <row r="530" spans="2:113" x14ac:dyDescent="0.2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77"/>
      <c r="AQ530" s="77"/>
      <c r="AR530" s="77"/>
      <c r="AS530" s="77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99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</row>
    <row r="531" spans="2:113" x14ac:dyDescent="0.2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77"/>
      <c r="AQ531" s="77"/>
      <c r="AR531" s="77"/>
      <c r="AS531" s="77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99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</row>
    <row r="532" spans="2:113" x14ac:dyDescent="0.2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77"/>
      <c r="AQ532" s="77"/>
      <c r="AR532" s="77"/>
      <c r="AS532" s="77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99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</row>
    <row r="533" spans="2:113" x14ac:dyDescent="0.2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77"/>
      <c r="AQ533" s="77"/>
      <c r="AR533" s="77"/>
      <c r="AS533" s="77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99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</row>
    <row r="534" spans="2:113" x14ac:dyDescent="0.2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77"/>
      <c r="AQ534" s="77"/>
      <c r="AR534" s="77"/>
      <c r="AS534" s="77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99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</row>
    <row r="535" spans="2:113" x14ac:dyDescent="0.2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77"/>
      <c r="AQ535" s="77"/>
      <c r="AR535" s="77"/>
      <c r="AS535" s="77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99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</row>
    <row r="536" spans="2:113" x14ac:dyDescent="0.2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77"/>
      <c r="AQ536" s="77"/>
      <c r="AR536" s="77"/>
      <c r="AS536" s="77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99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</row>
    <row r="537" spans="2:113" x14ac:dyDescent="0.2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77"/>
      <c r="AQ537" s="77"/>
      <c r="AR537" s="77"/>
      <c r="AS537" s="77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99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</row>
    <row r="538" spans="2:113" x14ac:dyDescent="0.2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77"/>
      <c r="AQ538" s="77"/>
      <c r="AR538" s="77"/>
      <c r="AS538" s="77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99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</row>
    <row r="539" spans="2:113" x14ac:dyDescent="0.2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77"/>
      <c r="AQ539" s="77"/>
      <c r="AR539" s="77"/>
      <c r="AS539" s="77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99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</row>
    <row r="540" spans="2:113" x14ac:dyDescent="0.2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77"/>
      <c r="AQ540" s="77"/>
      <c r="AR540" s="77"/>
      <c r="AS540" s="77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99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</row>
    <row r="541" spans="2:113" x14ac:dyDescent="0.2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77"/>
      <c r="AQ541" s="77"/>
      <c r="AR541" s="77"/>
      <c r="AS541" s="77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99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</row>
    <row r="542" spans="2:113" x14ac:dyDescent="0.2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77"/>
      <c r="AQ542" s="77"/>
      <c r="AR542" s="77"/>
      <c r="AS542" s="77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99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</row>
    <row r="543" spans="2:113" x14ac:dyDescent="0.2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77"/>
      <c r="AQ543" s="77"/>
      <c r="AR543" s="77"/>
      <c r="AS543" s="77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99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</row>
    <row r="544" spans="2:113" x14ac:dyDescent="0.2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77"/>
      <c r="AQ544" s="77"/>
      <c r="AR544" s="77"/>
      <c r="AS544" s="77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99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</row>
    <row r="545" spans="2:113" x14ac:dyDescent="0.2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77"/>
      <c r="AQ545" s="77"/>
      <c r="AR545" s="77"/>
      <c r="AS545" s="77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99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</row>
    <row r="546" spans="2:113" x14ac:dyDescent="0.2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77"/>
      <c r="AQ546" s="77"/>
      <c r="AR546" s="77"/>
      <c r="AS546" s="77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99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</row>
    <row r="547" spans="2:113" x14ac:dyDescent="0.2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77"/>
      <c r="AQ547" s="77"/>
      <c r="AR547" s="77"/>
      <c r="AS547" s="77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99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</row>
    <row r="548" spans="2:113" x14ac:dyDescent="0.2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77"/>
      <c r="AQ548" s="77"/>
      <c r="AR548" s="77"/>
      <c r="AS548" s="77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99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</row>
    <row r="549" spans="2:113" x14ac:dyDescent="0.2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77"/>
      <c r="AQ549" s="77"/>
      <c r="AR549" s="77"/>
      <c r="AS549" s="77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99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</row>
    <row r="550" spans="2:113" x14ac:dyDescent="0.2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77"/>
      <c r="AQ550" s="77"/>
      <c r="AR550" s="77"/>
      <c r="AS550" s="77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99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</row>
    <row r="551" spans="2:113" x14ac:dyDescent="0.2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77"/>
      <c r="AQ551" s="77"/>
      <c r="AR551" s="77"/>
      <c r="AS551" s="77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99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</row>
    <row r="552" spans="2:113" x14ac:dyDescent="0.2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77"/>
      <c r="AQ552" s="77"/>
      <c r="AR552" s="77"/>
      <c r="AS552" s="77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99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</row>
    <row r="553" spans="2:113" x14ac:dyDescent="0.2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77"/>
      <c r="AQ553" s="77"/>
      <c r="AR553" s="77"/>
      <c r="AS553" s="77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99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</row>
    <row r="554" spans="2:113" x14ac:dyDescent="0.2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77"/>
      <c r="AQ554" s="77"/>
      <c r="AR554" s="77"/>
      <c r="AS554" s="77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99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</row>
    <row r="555" spans="2:113" x14ac:dyDescent="0.2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77"/>
      <c r="AQ555" s="77"/>
      <c r="AR555" s="77"/>
      <c r="AS555" s="77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99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</row>
    <row r="556" spans="2:113" x14ac:dyDescent="0.2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77"/>
      <c r="AQ556" s="77"/>
      <c r="AR556" s="77"/>
      <c r="AS556" s="77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99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</row>
    <row r="557" spans="2:113" x14ac:dyDescent="0.2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77"/>
      <c r="AQ557" s="77"/>
      <c r="AR557" s="77"/>
      <c r="AS557" s="77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99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</row>
    <row r="558" spans="2:113" x14ac:dyDescent="0.2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77"/>
      <c r="AQ558" s="77"/>
      <c r="AR558" s="77"/>
      <c r="AS558" s="77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99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</row>
    <row r="559" spans="2:113" x14ac:dyDescent="0.2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77"/>
      <c r="AQ559" s="77"/>
      <c r="AR559" s="77"/>
      <c r="AS559" s="77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99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</row>
    <row r="560" spans="2:113" x14ac:dyDescent="0.2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77"/>
      <c r="AQ560" s="77"/>
      <c r="AR560" s="77"/>
      <c r="AS560" s="77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99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</row>
    <row r="561" spans="2:113" x14ac:dyDescent="0.2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77"/>
      <c r="AQ561" s="77"/>
      <c r="AR561" s="77"/>
      <c r="AS561" s="77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99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</row>
    <row r="562" spans="2:113" x14ac:dyDescent="0.2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77"/>
      <c r="AQ562" s="77"/>
      <c r="AR562" s="77"/>
      <c r="AS562" s="77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99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</row>
    <row r="563" spans="2:113" x14ac:dyDescent="0.2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77"/>
      <c r="AQ563" s="77"/>
      <c r="AR563" s="77"/>
      <c r="AS563" s="77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99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</row>
    <row r="564" spans="2:113" x14ac:dyDescent="0.2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77"/>
      <c r="AQ564" s="77"/>
      <c r="AR564" s="77"/>
      <c r="AS564" s="77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99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</row>
    <row r="565" spans="2:113" x14ac:dyDescent="0.2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77"/>
      <c r="AQ565" s="77"/>
      <c r="AR565" s="77"/>
      <c r="AS565" s="77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99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</row>
    <row r="566" spans="2:113" x14ac:dyDescent="0.2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77"/>
      <c r="AQ566" s="77"/>
      <c r="AR566" s="77"/>
      <c r="AS566" s="77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99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</row>
    <row r="567" spans="2:113" x14ac:dyDescent="0.2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77"/>
      <c r="AQ567" s="77"/>
      <c r="AR567" s="77"/>
      <c r="AS567" s="77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99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</row>
    <row r="568" spans="2:113" x14ac:dyDescent="0.2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77"/>
      <c r="AQ568" s="77"/>
      <c r="AR568" s="77"/>
      <c r="AS568" s="77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99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</row>
    <row r="569" spans="2:113" x14ac:dyDescent="0.2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77"/>
      <c r="AQ569" s="77"/>
      <c r="AR569" s="77"/>
      <c r="AS569" s="77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99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</row>
    <row r="570" spans="2:113" x14ac:dyDescent="0.2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77"/>
      <c r="AQ570" s="77"/>
      <c r="AR570" s="77"/>
      <c r="AS570" s="77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99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</row>
    <row r="571" spans="2:113" x14ac:dyDescent="0.2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77"/>
      <c r="AQ571" s="77"/>
      <c r="AR571" s="77"/>
      <c r="AS571" s="77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99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</row>
    <row r="572" spans="2:113" x14ac:dyDescent="0.2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77"/>
      <c r="AQ572" s="77"/>
      <c r="AR572" s="77"/>
      <c r="AS572" s="77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99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</row>
    <row r="573" spans="2:113" x14ac:dyDescent="0.2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77"/>
      <c r="AQ573" s="77"/>
      <c r="AR573" s="77"/>
      <c r="AS573" s="77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99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</row>
    <row r="574" spans="2:113" x14ac:dyDescent="0.2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77"/>
      <c r="AQ574" s="77"/>
      <c r="AR574" s="77"/>
      <c r="AS574" s="77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99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</row>
    <row r="575" spans="2:113" x14ac:dyDescent="0.2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77"/>
      <c r="AQ575" s="77"/>
      <c r="AR575" s="77"/>
      <c r="AS575" s="77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99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</row>
    <row r="576" spans="2:113" x14ac:dyDescent="0.2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77"/>
      <c r="AQ576" s="77"/>
      <c r="AR576" s="77"/>
      <c r="AS576" s="77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99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</row>
    <row r="577" spans="2:113" x14ac:dyDescent="0.2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77"/>
      <c r="AQ577" s="77"/>
      <c r="AR577" s="77"/>
      <c r="AS577" s="77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99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</row>
    <row r="578" spans="2:113" x14ac:dyDescent="0.2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77"/>
      <c r="AQ578" s="77"/>
      <c r="AR578" s="77"/>
      <c r="AS578" s="77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99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</row>
    <row r="579" spans="2:113" x14ac:dyDescent="0.2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77"/>
      <c r="AQ579" s="77"/>
      <c r="AR579" s="77"/>
      <c r="AS579" s="77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99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</row>
    <row r="580" spans="2:113" x14ac:dyDescent="0.2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77"/>
      <c r="AQ580" s="77"/>
      <c r="AR580" s="77"/>
      <c r="AS580" s="77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99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</row>
    <row r="581" spans="2:113" x14ac:dyDescent="0.2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77"/>
      <c r="AQ581" s="77"/>
      <c r="AR581" s="77"/>
      <c r="AS581" s="77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99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</row>
    <row r="582" spans="2:113" x14ac:dyDescent="0.2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77"/>
      <c r="AQ582" s="77"/>
      <c r="AR582" s="77"/>
      <c r="AS582" s="77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99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</row>
    <row r="583" spans="2:113" x14ac:dyDescent="0.2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77"/>
      <c r="AQ583" s="77"/>
      <c r="AR583" s="77"/>
      <c r="AS583" s="77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99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</row>
    <row r="584" spans="2:113" x14ac:dyDescent="0.2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77"/>
      <c r="AQ584" s="77"/>
      <c r="AR584" s="77"/>
      <c r="AS584" s="77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99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</row>
    <row r="585" spans="2:113" x14ac:dyDescent="0.2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77"/>
      <c r="AQ585" s="77"/>
      <c r="AR585" s="77"/>
      <c r="AS585" s="77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99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</row>
    <row r="586" spans="2:113" x14ac:dyDescent="0.2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77"/>
      <c r="AQ586" s="77"/>
      <c r="AR586" s="77"/>
      <c r="AS586" s="77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99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</row>
    <row r="587" spans="2:113" x14ac:dyDescent="0.2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77"/>
      <c r="AQ587" s="77"/>
      <c r="AR587" s="77"/>
      <c r="AS587" s="77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99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</row>
    <row r="588" spans="2:113" x14ac:dyDescent="0.2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77"/>
      <c r="AQ588" s="77"/>
      <c r="AR588" s="77"/>
      <c r="AS588" s="77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99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</row>
    <row r="589" spans="2:113" x14ac:dyDescent="0.2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77"/>
      <c r="AQ589" s="77"/>
      <c r="AR589" s="77"/>
      <c r="AS589" s="77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99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</row>
    <row r="590" spans="2:113" x14ac:dyDescent="0.2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77"/>
      <c r="AQ590" s="77"/>
      <c r="AR590" s="77"/>
      <c r="AS590" s="77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99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</row>
    <row r="591" spans="2:113" x14ac:dyDescent="0.2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77"/>
      <c r="AQ591" s="77"/>
      <c r="AR591" s="77"/>
      <c r="AS591" s="77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99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</row>
    <row r="592" spans="2:113" x14ac:dyDescent="0.2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77"/>
      <c r="AQ592" s="77"/>
      <c r="AR592" s="77"/>
      <c r="AS592" s="77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99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</row>
    <row r="593" spans="2:113" x14ac:dyDescent="0.2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77"/>
      <c r="AQ593" s="77"/>
      <c r="AR593" s="77"/>
      <c r="AS593" s="77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99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</row>
    <row r="594" spans="2:113" x14ac:dyDescent="0.2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77"/>
      <c r="AQ594" s="77"/>
      <c r="AR594" s="77"/>
      <c r="AS594" s="77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99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</row>
    <row r="595" spans="2:113" x14ac:dyDescent="0.2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77"/>
      <c r="AQ595" s="77"/>
      <c r="AR595" s="77"/>
      <c r="AS595" s="77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99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</row>
    <row r="596" spans="2:113" x14ac:dyDescent="0.2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77"/>
      <c r="AQ596" s="77"/>
      <c r="AR596" s="77"/>
      <c r="AS596" s="77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99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</row>
    <row r="597" spans="2:113" x14ac:dyDescent="0.2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77"/>
      <c r="AQ597" s="77"/>
      <c r="AR597" s="77"/>
      <c r="AS597" s="77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99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</row>
    <row r="598" spans="2:113" x14ac:dyDescent="0.2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77"/>
      <c r="AQ598" s="77"/>
      <c r="AR598" s="77"/>
      <c r="AS598" s="77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99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</row>
    <row r="599" spans="2:113" x14ac:dyDescent="0.2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77"/>
      <c r="AQ599" s="77"/>
      <c r="AR599" s="77"/>
      <c r="AS599" s="77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99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</row>
    <row r="600" spans="2:113" x14ac:dyDescent="0.2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77"/>
      <c r="AQ600" s="77"/>
      <c r="AR600" s="77"/>
      <c r="AS600" s="77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99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</row>
    <row r="601" spans="2:113" x14ac:dyDescent="0.2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77"/>
      <c r="AQ601" s="77"/>
      <c r="AR601" s="77"/>
      <c r="AS601" s="77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99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</row>
    <row r="602" spans="2:113" x14ac:dyDescent="0.2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77"/>
      <c r="AQ602" s="77"/>
      <c r="AR602" s="77"/>
      <c r="AS602" s="77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99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</row>
    <row r="603" spans="2:113" x14ac:dyDescent="0.2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77"/>
      <c r="AQ603" s="77"/>
      <c r="AR603" s="77"/>
      <c r="AS603" s="77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99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</row>
    <row r="604" spans="2:113" x14ac:dyDescent="0.2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77"/>
      <c r="AQ604" s="77"/>
      <c r="AR604" s="77"/>
      <c r="AS604" s="77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99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</row>
    <row r="605" spans="2:113" x14ac:dyDescent="0.2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77"/>
      <c r="AQ605" s="77"/>
      <c r="AR605" s="77"/>
      <c r="AS605" s="77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99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</row>
    <row r="606" spans="2:113" x14ac:dyDescent="0.2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77"/>
      <c r="AQ606" s="77"/>
      <c r="AR606" s="77"/>
      <c r="AS606" s="77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99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</row>
    <row r="607" spans="2:113" x14ac:dyDescent="0.2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77"/>
      <c r="AQ607" s="77"/>
      <c r="AR607" s="77"/>
      <c r="AS607" s="77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99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</row>
    <row r="608" spans="2:113" x14ac:dyDescent="0.2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77"/>
      <c r="AQ608" s="77"/>
      <c r="AR608" s="77"/>
      <c r="AS608" s="77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99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</row>
    <row r="609" spans="2:113" x14ac:dyDescent="0.2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77"/>
      <c r="AQ609" s="77"/>
      <c r="AR609" s="77"/>
      <c r="AS609" s="77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99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</row>
    <row r="610" spans="2:113" x14ac:dyDescent="0.2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77"/>
      <c r="AQ610" s="77"/>
      <c r="AR610" s="77"/>
      <c r="AS610" s="77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99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</row>
    <row r="611" spans="2:113" x14ac:dyDescent="0.2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77"/>
      <c r="AQ611" s="77"/>
      <c r="AR611" s="77"/>
      <c r="AS611" s="77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99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</row>
    <row r="612" spans="2:113" x14ac:dyDescent="0.2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77"/>
      <c r="AQ612" s="77"/>
      <c r="AR612" s="77"/>
      <c r="AS612" s="77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99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</row>
    <row r="613" spans="2:113" x14ac:dyDescent="0.2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77"/>
      <c r="AQ613" s="77"/>
      <c r="AR613" s="77"/>
      <c r="AS613" s="77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99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</row>
    <row r="614" spans="2:113" x14ac:dyDescent="0.2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77"/>
      <c r="AQ614" s="77"/>
      <c r="AR614" s="77"/>
      <c r="AS614" s="77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99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</row>
    <row r="615" spans="2:113" x14ac:dyDescent="0.2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77"/>
      <c r="AQ615" s="77"/>
      <c r="AR615" s="77"/>
      <c r="AS615" s="77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99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</row>
    <row r="616" spans="2:113" x14ac:dyDescent="0.2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77"/>
      <c r="AQ616" s="77"/>
      <c r="AR616" s="77"/>
      <c r="AS616" s="77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99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</row>
    <row r="617" spans="2:113" x14ac:dyDescent="0.2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77"/>
      <c r="AQ617" s="77"/>
      <c r="AR617" s="77"/>
      <c r="AS617" s="77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99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</row>
    <row r="618" spans="2:113" x14ac:dyDescent="0.2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77"/>
      <c r="AQ618" s="77"/>
      <c r="AR618" s="77"/>
      <c r="AS618" s="77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99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</row>
    <row r="619" spans="2:113" x14ac:dyDescent="0.2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77"/>
      <c r="AQ619" s="77"/>
      <c r="AR619" s="77"/>
      <c r="AS619" s="77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99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</row>
    <row r="620" spans="2:113" x14ac:dyDescent="0.2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77"/>
      <c r="AQ620" s="77"/>
      <c r="AR620" s="77"/>
      <c r="AS620" s="77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99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</row>
    <row r="621" spans="2:113" x14ac:dyDescent="0.2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77"/>
      <c r="AQ621" s="77"/>
      <c r="AR621" s="77"/>
      <c r="AS621" s="77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99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</row>
    <row r="622" spans="2:113" x14ac:dyDescent="0.2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77"/>
      <c r="AQ622" s="77"/>
      <c r="AR622" s="77"/>
      <c r="AS622" s="77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99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</row>
    <row r="623" spans="2:113" x14ac:dyDescent="0.2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77"/>
      <c r="AQ623" s="77"/>
      <c r="AR623" s="77"/>
      <c r="AS623" s="77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99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</row>
    <row r="624" spans="2:113" x14ac:dyDescent="0.2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77"/>
      <c r="AQ624" s="77"/>
      <c r="AR624" s="77"/>
      <c r="AS624" s="77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99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</row>
    <row r="625" spans="2:113" x14ac:dyDescent="0.2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77"/>
      <c r="AQ625" s="77"/>
      <c r="AR625" s="77"/>
      <c r="AS625" s="77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99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</row>
    <row r="626" spans="2:113" x14ac:dyDescent="0.2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77"/>
      <c r="AQ626" s="77"/>
      <c r="AR626" s="77"/>
      <c r="AS626" s="77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99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</row>
    <row r="627" spans="2:113" x14ac:dyDescent="0.2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77"/>
      <c r="AQ627" s="77"/>
      <c r="AR627" s="77"/>
      <c r="AS627" s="77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99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</row>
    <row r="628" spans="2:113" x14ac:dyDescent="0.2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77"/>
      <c r="AQ628" s="77"/>
      <c r="AR628" s="77"/>
      <c r="AS628" s="77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99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</row>
    <row r="629" spans="2:113" x14ac:dyDescent="0.2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77"/>
      <c r="AQ629" s="77"/>
      <c r="AR629" s="77"/>
      <c r="AS629" s="77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99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</row>
    <row r="630" spans="2:113" x14ac:dyDescent="0.2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77"/>
      <c r="AQ630" s="77"/>
      <c r="AR630" s="77"/>
      <c r="AS630" s="77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99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</row>
    <row r="631" spans="2:113" x14ac:dyDescent="0.2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77"/>
      <c r="AQ631" s="77"/>
      <c r="AR631" s="77"/>
      <c r="AS631" s="77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99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</row>
    <row r="632" spans="2:113" x14ac:dyDescent="0.2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77"/>
      <c r="AQ632" s="77"/>
      <c r="AR632" s="77"/>
      <c r="AS632" s="77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99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</row>
    <row r="633" spans="2:113" x14ac:dyDescent="0.2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77"/>
      <c r="AQ633" s="77"/>
      <c r="AR633" s="77"/>
      <c r="AS633" s="77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99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</row>
    <row r="634" spans="2:113" x14ac:dyDescent="0.2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77"/>
      <c r="AQ634" s="77"/>
      <c r="AR634" s="77"/>
      <c r="AS634" s="77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99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</row>
    <row r="635" spans="2:113" x14ac:dyDescent="0.2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77"/>
      <c r="AQ635" s="77"/>
      <c r="AR635" s="77"/>
      <c r="AS635" s="77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99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</row>
    <row r="636" spans="2:113" x14ac:dyDescent="0.2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77"/>
      <c r="AQ636" s="77"/>
      <c r="AR636" s="77"/>
      <c r="AS636" s="77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99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</row>
    <row r="637" spans="2:113" x14ac:dyDescent="0.2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77"/>
      <c r="AQ637" s="77"/>
      <c r="AR637" s="77"/>
      <c r="AS637" s="77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99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</row>
    <row r="638" spans="2:113" x14ac:dyDescent="0.2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77"/>
      <c r="AQ638" s="77"/>
      <c r="AR638" s="77"/>
      <c r="AS638" s="77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99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</row>
    <row r="639" spans="2:113" x14ac:dyDescent="0.2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77"/>
      <c r="AQ639" s="77"/>
      <c r="AR639" s="77"/>
      <c r="AS639" s="77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99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</row>
    <row r="640" spans="2:113" x14ac:dyDescent="0.2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77"/>
      <c r="AQ640" s="77"/>
      <c r="AR640" s="77"/>
      <c r="AS640" s="77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99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</row>
    <row r="641" spans="2:113" x14ac:dyDescent="0.2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77"/>
      <c r="AQ641" s="77"/>
      <c r="AR641" s="77"/>
      <c r="AS641" s="77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99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</row>
    <row r="642" spans="2:113" x14ac:dyDescent="0.2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77"/>
      <c r="AQ642" s="77"/>
      <c r="AR642" s="77"/>
      <c r="AS642" s="77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99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</row>
    <row r="643" spans="2:113" x14ac:dyDescent="0.2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77"/>
      <c r="AQ643" s="77"/>
      <c r="AR643" s="77"/>
      <c r="AS643" s="77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99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</row>
    <row r="644" spans="2:113" x14ac:dyDescent="0.2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77"/>
      <c r="AQ644" s="77"/>
      <c r="AR644" s="77"/>
      <c r="AS644" s="77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99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</row>
    <row r="645" spans="2:113" x14ac:dyDescent="0.2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77"/>
      <c r="AQ645" s="77"/>
      <c r="AR645" s="77"/>
      <c r="AS645" s="77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99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</row>
    <row r="646" spans="2:113" x14ac:dyDescent="0.2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77"/>
      <c r="AQ646" s="77"/>
      <c r="AR646" s="77"/>
      <c r="AS646" s="77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99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</row>
    <row r="647" spans="2:113" x14ac:dyDescent="0.2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77"/>
      <c r="AQ647" s="77"/>
      <c r="AR647" s="77"/>
      <c r="AS647" s="77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99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</row>
    <row r="648" spans="2:113" x14ac:dyDescent="0.2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77"/>
      <c r="AQ648" s="77"/>
      <c r="AR648" s="77"/>
      <c r="AS648" s="77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99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</row>
    <row r="649" spans="2:113" x14ac:dyDescent="0.2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77"/>
      <c r="AQ649" s="77"/>
      <c r="AR649" s="77"/>
      <c r="AS649" s="77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99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</row>
    <row r="650" spans="2:113" x14ac:dyDescent="0.2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77"/>
      <c r="AQ650" s="77"/>
      <c r="AR650" s="77"/>
      <c r="AS650" s="77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99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</row>
    <row r="651" spans="2:113" x14ac:dyDescent="0.2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77"/>
      <c r="AQ651" s="77"/>
      <c r="AR651" s="77"/>
      <c r="AS651" s="77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99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</row>
    <row r="652" spans="2:113" x14ac:dyDescent="0.2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77"/>
      <c r="AQ652" s="77"/>
      <c r="AR652" s="77"/>
      <c r="AS652" s="77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99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</row>
    <row r="653" spans="2:113" x14ac:dyDescent="0.2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77"/>
      <c r="AQ653" s="77"/>
      <c r="AR653" s="77"/>
      <c r="AS653" s="77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99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</row>
    <row r="654" spans="2:113" x14ac:dyDescent="0.2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77"/>
      <c r="AQ654" s="77"/>
      <c r="AR654" s="77"/>
      <c r="AS654" s="77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99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</row>
    <row r="655" spans="2:113" x14ac:dyDescent="0.2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77"/>
      <c r="AQ655" s="77"/>
      <c r="AR655" s="77"/>
      <c r="AS655" s="77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99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</row>
    <row r="656" spans="2:113" x14ac:dyDescent="0.2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77"/>
      <c r="AQ656" s="77"/>
      <c r="AR656" s="77"/>
      <c r="AS656" s="77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99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</row>
    <row r="657" spans="2:113" x14ac:dyDescent="0.2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77"/>
      <c r="AQ657" s="77"/>
      <c r="AR657" s="77"/>
      <c r="AS657" s="77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99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</row>
    <row r="658" spans="2:113" x14ac:dyDescent="0.2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77"/>
      <c r="AQ658" s="77"/>
      <c r="AR658" s="77"/>
      <c r="AS658" s="77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99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</row>
    <row r="659" spans="2:113" x14ac:dyDescent="0.2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77"/>
      <c r="AQ659" s="77"/>
      <c r="AR659" s="77"/>
      <c r="AS659" s="77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99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</row>
    <row r="660" spans="2:113" x14ac:dyDescent="0.2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77"/>
      <c r="AQ660" s="77"/>
      <c r="AR660" s="77"/>
      <c r="AS660" s="77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99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</row>
    <row r="661" spans="2:113" x14ac:dyDescent="0.2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77"/>
      <c r="AQ661" s="77"/>
      <c r="AR661" s="77"/>
      <c r="AS661" s="77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99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</row>
    <row r="662" spans="2:113" x14ac:dyDescent="0.2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77"/>
      <c r="AQ662" s="77"/>
      <c r="AR662" s="77"/>
      <c r="AS662" s="77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99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</row>
    <row r="663" spans="2:113" x14ac:dyDescent="0.2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77"/>
      <c r="AQ663" s="77"/>
      <c r="AR663" s="77"/>
      <c r="AS663" s="77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99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</row>
    <row r="664" spans="2:113" x14ac:dyDescent="0.2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77"/>
      <c r="AQ664" s="77"/>
      <c r="AR664" s="77"/>
      <c r="AS664" s="77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99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</row>
    <row r="665" spans="2:113" x14ac:dyDescent="0.2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77"/>
      <c r="AQ665" s="77"/>
      <c r="AR665" s="77"/>
      <c r="AS665" s="77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99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</row>
    <row r="666" spans="2:113" x14ac:dyDescent="0.2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77"/>
      <c r="AQ666" s="77"/>
      <c r="AR666" s="77"/>
      <c r="AS666" s="77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99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</row>
    <row r="667" spans="2:113" x14ac:dyDescent="0.2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77"/>
      <c r="AQ667" s="77"/>
      <c r="AR667" s="77"/>
      <c r="AS667" s="77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99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</row>
    <row r="668" spans="2:113" x14ac:dyDescent="0.2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77"/>
      <c r="AQ668" s="77"/>
      <c r="AR668" s="77"/>
      <c r="AS668" s="77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99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</row>
    <row r="669" spans="2:113" x14ac:dyDescent="0.2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77"/>
      <c r="AQ669" s="77"/>
      <c r="AR669" s="77"/>
      <c r="AS669" s="77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99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</row>
    <row r="670" spans="2:113" x14ac:dyDescent="0.2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77"/>
      <c r="AQ670" s="77"/>
      <c r="AR670" s="77"/>
      <c r="AS670" s="77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99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</row>
    <row r="671" spans="2:113" x14ac:dyDescent="0.2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77"/>
      <c r="AQ671" s="77"/>
      <c r="AR671" s="77"/>
      <c r="AS671" s="77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99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</row>
    <row r="672" spans="2:113" x14ac:dyDescent="0.2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77"/>
      <c r="AQ672" s="77"/>
      <c r="AR672" s="77"/>
      <c r="AS672" s="77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99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</row>
    <row r="673" spans="2:113" x14ac:dyDescent="0.2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77"/>
      <c r="AQ673" s="77"/>
      <c r="AR673" s="77"/>
      <c r="AS673" s="77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99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</row>
    <row r="674" spans="2:113" x14ac:dyDescent="0.2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77"/>
      <c r="AQ674" s="77"/>
      <c r="AR674" s="77"/>
      <c r="AS674" s="77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99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</row>
    <row r="675" spans="2:113" x14ac:dyDescent="0.2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77"/>
      <c r="AQ675" s="77"/>
      <c r="AR675" s="77"/>
      <c r="AS675" s="77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99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</row>
    <row r="676" spans="2:113" x14ac:dyDescent="0.2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77"/>
      <c r="AQ676" s="77"/>
      <c r="AR676" s="77"/>
      <c r="AS676" s="77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99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</row>
    <row r="677" spans="2:113" x14ac:dyDescent="0.2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77"/>
      <c r="AQ677" s="77"/>
      <c r="AR677" s="77"/>
      <c r="AS677" s="77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99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</row>
    <row r="678" spans="2:113" x14ac:dyDescent="0.2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77"/>
      <c r="AQ678" s="77"/>
      <c r="AR678" s="77"/>
      <c r="AS678" s="77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99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</row>
    <row r="679" spans="2:113" x14ac:dyDescent="0.2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77"/>
      <c r="AQ679" s="77"/>
      <c r="AR679" s="77"/>
      <c r="AS679" s="77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99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</row>
    <row r="680" spans="2:113" x14ac:dyDescent="0.2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77"/>
      <c r="AQ680" s="77"/>
      <c r="AR680" s="77"/>
      <c r="AS680" s="77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99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</row>
    <row r="681" spans="2:113" x14ac:dyDescent="0.2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77"/>
      <c r="AQ681" s="77"/>
      <c r="AR681" s="77"/>
      <c r="AS681" s="77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99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</row>
    <row r="682" spans="2:113" x14ac:dyDescent="0.2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77"/>
      <c r="AQ682" s="77"/>
      <c r="AR682" s="77"/>
      <c r="AS682" s="77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99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</row>
    <row r="683" spans="2:113" x14ac:dyDescent="0.2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77"/>
      <c r="AQ683" s="77"/>
      <c r="AR683" s="77"/>
      <c r="AS683" s="77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99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</row>
    <row r="684" spans="2:113" x14ac:dyDescent="0.2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77"/>
      <c r="AQ684" s="77"/>
      <c r="AR684" s="77"/>
      <c r="AS684" s="77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99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</row>
    <row r="685" spans="2:113" x14ac:dyDescent="0.2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77"/>
      <c r="AQ685" s="77"/>
      <c r="AR685" s="77"/>
      <c r="AS685" s="77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99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</row>
    <row r="686" spans="2:113" x14ac:dyDescent="0.2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77"/>
      <c r="AQ686" s="77"/>
      <c r="AR686" s="77"/>
      <c r="AS686" s="77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99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</row>
    <row r="687" spans="2:113" x14ac:dyDescent="0.2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77"/>
      <c r="AQ687" s="77"/>
      <c r="AR687" s="77"/>
      <c r="AS687" s="77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99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</row>
    <row r="688" spans="2:113" x14ac:dyDescent="0.2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77"/>
      <c r="AQ688" s="77"/>
      <c r="AR688" s="77"/>
      <c r="AS688" s="77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99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</row>
    <row r="689" spans="2:113" x14ac:dyDescent="0.2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77"/>
      <c r="AQ689" s="77"/>
      <c r="AR689" s="77"/>
      <c r="AS689" s="77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99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</row>
    <row r="690" spans="2:113" x14ac:dyDescent="0.2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77"/>
      <c r="AQ690" s="77"/>
      <c r="AR690" s="77"/>
      <c r="AS690" s="77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99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</row>
    <row r="691" spans="2:113" x14ac:dyDescent="0.2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77"/>
      <c r="AQ691" s="77"/>
      <c r="AR691" s="77"/>
      <c r="AS691" s="77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99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</row>
    <row r="692" spans="2:113" x14ac:dyDescent="0.2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77"/>
      <c r="AQ692" s="77"/>
      <c r="AR692" s="77"/>
      <c r="AS692" s="77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99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</row>
    <row r="693" spans="2:113" x14ac:dyDescent="0.2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77"/>
      <c r="AQ693" s="77"/>
      <c r="AR693" s="77"/>
      <c r="AS693" s="77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99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</row>
    <row r="694" spans="2:113" x14ac:dyDescent="0.2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77"/>
      <c r="AQ694" s="77"/>
      <c r="AR694" s="77"/>
      <c r="AS694" s="77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99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</row>
    <row r="695" spans="2:113" x14ac:dyDescent="0.2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77"/>
      <c r="AQ695" s="77"/>
      <c r="AR695" s="77"/>
      <c r="AS695" s="77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99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</row>
    <row r="696" spans="2:113" x14ac:dyDescent="0.2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77"/>
      <c r="AQ696" s="77"/>
      <c r="AR696" s="77"/>
      <c r="AS696" s="77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99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</row>
    <row r="697" spans="2:113" x14ac:dyDescent="0.2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77"/>
      <c r="AQ697" s="77"/>
      <c r="AR697" s="77"/>
      <c r="AS697" s="77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99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</row>
    <row r="698" spans="2:113" x14ac:dyDescent="0.2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77"/>
      <c r="AQ698" s="77"/>
      <c r="AR698" s="77"/>
      <c r="AS698" s="77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99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</row>
    <row r="699" spans="2:113" x14ac:dyDescent="0.2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77"/>
      <c r="AQ699" s="77"/>
      <c r="AR699" s="77"/>
      <c r="AS699" s="77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99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  <c r="DG699" s="14"/>
      <c r="DH699" s="14"/>
      <c r="DI699" s="14"/>
    </row>
    <row r="700" spans="2:113" x14ac:dyDescent="0.2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77"/>
      <c r="AQ700" s="77"/>
      <c r="AR700" s="77"/>
      <c r="AS700" s="77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99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</row>
    <row r="701" spans="2:113" x14ac:dyDescent="0.2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77"/>
      <c r="AQ701" s="77"/>
      <c r="AR701" s="77"/>
      <c r="AS701" s="77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99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</row>
    <row r="702" spans="2:113" x14ac:dyDescent="0.2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77"/>
      <c r="AQ702" s="77"/>
      <c r="AR702" s="77"/>
      <c r="AS702" s="77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99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</row>
    <row r="703" spans="2:113" x14ac:dyDescent="0.2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77"/>
      <c r="AQ703" s="77"/>
      <c r="AR703" s="77"/>
      <c r="AS703" s="77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99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</row>
    <row r="704" spans="2:113" x14ac:dyDescent="0.2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77"/>
      <c r="AQ704" s="77"/>
      <c r="AR704" s="77"/>
      <c r="AS704" s="77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99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</row>
    <row r="705" spans="2:113" x14ac:dyDescent="0.2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77"/>
      <c r="AQ705" s="77"/>
      <c r="AR705" s="77"/>
      <c r="AS705" s="77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99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</row>
    <row r="706" spans="2:113" x14ac:dyDescent="0.2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77"/>
      <c r="AQ706" s="77"/>
      <c r="AR706" s="77"/>
      <c r="AS706" s="77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99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</row>
    <row r="707" spans="2:113" x14ac:dyDescent="0.2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77"/>
      <c r="AQ707" s="77"/>
      <c r="AR707" s="77"/>
      <c r="AS707" s="77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99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</row>
    <row r="708" spans="2:113" x14ac:dyDescent="0.2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77"/>
      <c r="AQ708" s="77"/>
      <c r="AR708" s="77"/>
      <c r="AS708" s="77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99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</row>
    <row r="709" spans="2:113" x14ac:dyDescent="0.2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77"/>
      <c r="AQ709" s="77"/>
      <c r="AR709" s="77"/>
      <c r="AS709" s="77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99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</row>
    <row r="710" spans="2:113" x14ac:dyDescent="0.2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77"/>
      <c r="AQ710" s="77"/>
      <c r="AR710" s="77"/>
      <c r="AS710" s="77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99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  <c r="DG710" s="14"/>
      <c r="DH710" s="14"/>
      <c r="DI710" s="14"/>
    </row>
    <row r="711" spans="2:113" x14ac:dyDescent="0.2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77"/>
      <c r="AQ711" s="77"/>
      <c r="AR711" s="77"/>
      <c r="AS711" s="77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99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</row>
    <row r="712" spans="2:113" x14ac:dyDescent="0.2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77"/>
      <c r="AQ712" s="77"/>
      <c r="AR712" s="77"/>
      <c r="AS712" s="77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99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  <c r="DG712" s="14"/>
      <c r="DH712" s="14"/>
      <c r="DI712" s="14"/>
    </row>
    <row r="713" spans="2:113" x14ac:dyDescent="0.2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77"/>
      <c r="AQ713" s="77"/>
      <c r="AR713" s="77"/>
      <c r="AS713" s="77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99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</row>
    <row r="714" spans="2:113" x14ac:dyDescent="0.2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77"/>
      <c r="AQ714" s="77"/>
      <c r="AR714" s="77"/>
      <c r="AS714" s="77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99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</row>
    <row r="715" spans="2:113" x14ac:dyDescent="0.2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77"/>
      <c r="AQ715" s="77"/>
      <c r="AR715" s="77"/>
      <c r="AS715" s="77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99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</row>
    <row r="716" spans="2:113" x14ac:dyDescent="0.2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77"/>
      <c r="AQ716" s="77"/>
      <c r="AR716" s="77"/>
      <c r="AS716" s="77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99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</row>
    <row r="717" spans="2:113" x14ac:dyDescent="0.2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77"/>
      <c r="AQ717" s="77"/>
      <c r="AR717" s="77"/>
      <c r="AS717" s="77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99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</row>
    <row r="718" spans="2:113" x14ac:dyDescent="0.2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77"/>
      <c r="AQ718" s="77"/>
      <c r="AR718" s="77"/>
      <c r="AS718" s="77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99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</row>
    <row r="719" spans="2:113" x14ac:dyDescent="0.2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77"/>
      <c r="AQ719" s="77"/>
      <c r="AR719" s="77"/>
      <c r="AS719" s="77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99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</row>
    <row r="720" spans="2:113" x14ac:dyDescent="0.2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77"/>
      <c r="AQ720" s="77"/>
      <c r="AR720" s="77"/>
      <c r="AS720" s="77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99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</row>
    <row r="721" spans="2:113" x14ac:dyDescent="0.2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77"/>
      <c r="AQ721" s="77"/>
      <c r="AR721" s="77"/>
      <c r="AS721" s="77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99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  <c r="DG721" s="14"/>
      <c r="DH721" s="14"/>
      <c r="DI721" s="14"/>
    </row>
    <row r="722" spans="2:113" x14ac:dyDescent="0.2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77"/>
      <c r="AQ722" s="77"/>
      <c r="AR722" s="77"/>
      <c r="AS722" s="77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99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</row>
    <row r="723" spans="2:113" x14ac:dyDescent="0.2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77"/>
      <c r="AQ723" s="77"/>
      <c r="AR723" s="77"/>
      <c r="AS723" s="77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99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</row>
    <row r="724" spans="2:113" x14ac:dyDescent="0.2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77"/>
      <c r="AQ724" s="77"/>
      <c r="AR724" s="77"/>
      <c r="AS724" s="77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99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</row>
    <row r="725" spans="2:113" x14ac:dyDescent="0.2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77"/>
      <c r="AQ725" s="77"/>
      <c r="AR725" s="77"/>
      <c r="AS725" s="77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99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  <c r="DG725" s="14"/>
      <c r="DH725" s="14"/>
      <c r="DI725" s="14"/>
    </row>
    <row r="726" spans="2:113" x14ac:dyDescent="0.2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77"/>
      <c r="AQ726" s="77"/>
      <c r="AR726" s="77"/>
      <c r="AS726" s="77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99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</row>
    <row r="727" spans="2:113" x14ac:dyDescent="0.2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77"/>
      <c r="AQ727" s="77"/>
      <c r="AR727" s="77"/>
      <c r="AS727" s="77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99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</row>
    <row r="728" spans="2:113" x14ac:dyDescent="0.2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77"/>
      <c r="AQ728" s="77"/>
      <c r="AR728" s="77"/>
      <c r="AS728" s="77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99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</row>
    <row r="729" spans="2:113" x14ac:dyDescent="0.2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77"/>
      <c r="AQ729" s="77"/>
      <c r="AR729" s="77"/>
      <c r="AS729" s="77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99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  <c r="DG729" s="14"/>
      <c r="DH729" s="14"/>
      <c r="DI729" s="14"/>
    </row>
    <row r="730" spans="2:113" x14ac:dyDescent="0.2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77"/>
      <c r="AQ730" s="77"/>
      <c r="AR730" s="77"/>
      <c r="AS730" s="77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99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</row>
    <row r="731" spans="2:113" x14ac:dyDescent="0.2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77"/>
      <c r="AQ731" s="77"/>
      <c r="AR731" s="77"/>
      <c r="AS731" s="77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99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  <c r="DG731" s="14"/>
      <c r="DH731" s="14"/>
      <c r="DI731" s="14"/>
    </row>
    <row r="732" spans="2:113" x14ac:dyDescent="0.2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77"/>
      <c r="AQ732" s="77"/>
      <c r="AR732" s="77"/>
      <c r="AS732" s="77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99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</row>
    <row r="733" spans="2:113" x14ac:dyDescent="0.2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77"/>
      <c r="AQ733" s="77"/>
      <c r="AR733" s="77"/>
      <c r="AS733" s="77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99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</row>
    <row r="734" spans="2:113" x14ac:dyDescent="0.2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77"/>
      <c r="AQ734" s="77"/>
      <c r="AR734" s="77"/>
      <c r="AS734" s="77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99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</row>
    <row r="735" spans="2:113" x14ac:dyDescent="0.2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77"/>
      <c r="AQ735" s="77"/>
      <c r="AR735" s="77"/>
      <c r="AS735" s="77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99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</row>
    <row r="736" spans="2:113" x14ac:dyDescent="0.2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77"/>
      <c r="AQ736" s="77"/>
      <c r="AR736" s="77"/>
      <c r="AS736" s="77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99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  <c r="DG736" s="14"/>
      <c r="DH736" s="14"/>
      <c r="DI736" s="14"/>
    </row>
    <row r="737" spans="2:113" x14ac:dyDescent="0.2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77"/>
      <c r="AQ737" s="77"/>
      <c r="AR737" s="77"/>
      <c r="AS737" s="77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99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</row>
    <row r="738" spans="2:113" x14ac:dyDescent="0.2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77"/>
      <c r="AQ738" s="77"/>
      <c r="AR738" s="77"/>
      <c r="AS738" s="77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99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</row>
    <row r="739" spans="2:113" x14ac:dyDescent="0.2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77"/>
      <c r="AQ739" s="77"/>
      <c r="AR739" s="77"/>
      <c r="AS739" s="77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99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</row>
    <row r="740" spans="2:113" x14ac:dyDescent="0.2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77"/>
      <c r="AQ740" s="77"/>
      <c r="AR740" s="77"/>
      <c r="AS740" s="77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99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</row>
    <row r="741" spans="2:113" x14ac:dyDescent="0.2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77"/>
      <c r="AQ741" s="77"/>
      <c r="AR741" s="77"/>
      <c r="AS741" s="77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99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</row>
    <row r="742" spans="2:113" x14ac:dyDescent="0.2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77"/>
      <c r="AQ742" s="77"/>
      <c r="AR742" s="77"/>
      <c r="AS742" s="77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99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</row>
    <row r="743" spans="2:113" x14ac:dyDescent="0.2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77"/>
      <c r="AQ743" s="77"/>
      <c r="AR743" s="77"/>
      <c r="AS743" s="77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99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</row>
    <row r="744" spans="2:113" x14ac:dyDescent="0.2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77"/>
      <c r="AQ744" s="77"/>
      <c r="AR744" s="77"/>
      <c r="AS744" s="77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99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</row>
    <row r="745" spans="2:113" x14ac:dyDescent="0.2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77"/>
      <c r="AQ745" s="77"/>
      <c r="AR745" s="77"/>
      <c r="AS745" s="77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99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</row>
    <row r="746" spans="2:113" x14ac:dyDescent="0.2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77"/>
      <c r="AQ746" s="77"/>
      <c r="AR746" s="77"/>
      <c r="AS746" s="77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99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</row>
    <row r="747" spans="2:113" x14ac:dyDescent="0.2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77"/>
      <c r="AQ747" s="77"/>
      <c r="AR747" s="77"/>
      <c r="AS747" s="77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99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</row>
    <row r="748" spans="2:113" x14ac:dyDescent="0.2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77"/>
      <c r="AQ748" s="77"/>
      <c r="AR748" s="77"/>
      <c r="AS748" s="77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99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</row>
    <row r="749" spans="2:113" x14ac:dyDescent="0.2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77"/>
      <c r="AQ749" s="77"/>
      <c r="AR749" s="77"/>
      <c r="AS749" s="77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99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</row>
    <row r="750" spans="2:113" x14ac:dyDescent="0.2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77"/>
      <c r="AQ750" s="77"/>
      <c r="AR750" s="77"/>
      <c r="AS750" s="77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99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  <c r="DG750" s="14"/>
      <c r="DH750" s="14"/>
      <c r="DI750" s="14"/>
    </row>
    <row r="751" spans="2:113" x14ac:dyDescent="0.2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77"/>
      <c r="AQ751" s="77"/>
      <c r="AR751" s="77"/>
      <c r="AS751" s="77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99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</row>
    <row r="752" spans="2:113" x14ac:dyDescent="0.2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77"/>
      <c r="AQ752" s="77"/>
      <c r="AR752" s="77"/>
      <c r="AS752" s="77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99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</row>
    <row r="753" spans="2:113" x14ac:dyDescent="0.2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77"/>
      <c r="AQ753" s="77"/>
      <c r="AR753" s="77"/>
      <c r="AS753" s="77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99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</row>
    <row r="754" spans="2:113" x14ac:dyDescent="0.2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77"/>
      <c r="AQ754" s="77"/>
      <c r="AR754" s="77"/>
      <c r="AS754" s="77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99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</row>
    <row r="755" spans="2:113" x14ac:dyDescent="0.2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77"/>
      <c r="AQ755" s="77"/>
      <c r="AR755" s="77"/>
      <c r="AS755" s="77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99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</row>
    <row r="756" spans="2:113" x14ac:dyDescent="0.2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77"/>
      <c r="AQ756" s="77"/>
      <c r="AR756" s="77"/>
      <c r="AS756" s="77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99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</row>
    <row r="757" spans="2:113" x14ac:dyDescent="0.2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77"/>
      <c r="AQ757" s="77"/>
      <c r="AR757" s="77"/>
      <c r="AS757" s="77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99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</row>
    <row r="758" spans="2:113" x14ac:dyDescent="0.2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77"/>
      <c r="AQ758" s="77"/>
      <c r="AR758" s="77"/>
      <c r="AS758" s="77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99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</row>
    <row r="759" spans="2:113" x14ac:dyDescent="0.2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77"/>
      <c r="AQ759" s="77"/>
      <c r="AR759" s="77"/>
      <c r="AS759" s="77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99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</row>
    <row r="760" spans="2:113" x14ac:dyDescent="0.2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77"/>
      <c r="AQ760" s="77"/>
      <c r="AR760" s="77"/>
      <c r="AS760" s="77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99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</row>
    <row r="761" spans="2:113" x14ac:dyDescent="0.2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77"/>
      <c r="AQ761" s="77"/>
      <c r="AR761" s="77"/>
      <c r="AS761" s="77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99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</row>
    <row r="762" spans="2:113" x14ac:dyDescent="0.2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77"/>
      <c r="AQ762" s="77"/>
      <c r="AR762" s="77"/>
      <c r="AS762" s="77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99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  <c r="DG762" s="14"/>
      <c r="DH762" s="14"/>
      <c r="DI762" s="14"/>
    </row>
    <row r="763" spans="2:113" x14ac:dyDescent="0.2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77"/>
      <c r="AQ763" s="77"/>
      <c r="AR763" s="77"/>
      <c r="AS763" s="77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99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</row>
    <row r="764" spans="2:113" x14ac:dyDescent="0.2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77"/>
      <c r="AQ764" s="77"/>
      <c r="AR764" s="77"/>
      <c r="AS764" s="77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99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</row>
    <row r="765" spans="2:113" x14ac:dyDescent="0.2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77"/>
      <c r="AQ765" s="77"/>
      <c r="AR765" s="77"/>
      <c r="AS765" s="77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99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  <c r="DG765" s="14"/>
      <c r="DH765" s="14"/>
      <c r="DI765" s="14"/>
    </row>
    <row r="766" spans="2:113" x14ac:dyDescent="0.2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77"/>
      <c r="AQ766" s="77"/>
      <c r="AR766" s="77"/>
      <c r="AS766" s="77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99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</row>
    <row r="767" spans="2:113" x14ac:dyDescent="0.2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77"/>
      <c r="AQ767" s="77"/>
      <c r="AR767" s="77"/>
      <c r="AS767" s="77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99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</row>
    <row r="768" spans="2:113" x14ac:dyDescent="0.2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77"/>
      <c r="AQ768" s="77"/>
      <c r="AR768" s="77"/>
      <c r="AS768" s="77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99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</row>
    <row r="769" spans="2:113" x14ac:dyDescent="0.2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77"/>
      <c r="AQ769" s="77"/>
      <c r="AR769" s="77"/>
      <c r="AS769" s="77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99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</row>
    <row r="770" spans="2:113" x14ac:dyDescent="0.2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77"/>
      <c r="AQ770" s="77"/>
      <c r="AR770" s="77"/>
      <c r="AS770" s="77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99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</row>
    <row r="771" spans="2:113" x14ac:dyDescent="0.2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77"/>
      <c r="AQ771" s="77"/>
      <c r="AR771" s="77"/>
      <c r="AS771" s="77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99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</row>
    <row r="772" spans="2:113" x14ac:dyDescent="0.2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77"/>
      <c r="AQ772" s="77"/>
      <c r="AR772" s="77"/>
      <c r="AS772" s="77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99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</row>
    <row r="773" spans="2:113" x14ac:dyDescent="0.2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77"/>
      <c r="AQ773" s="77"/>
      <c r="AR773" s="77"/>
      <c r="AS773" s="77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99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</row>
    <row r="774" spans="2:113" x14ac:dyDescent="0.2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77"/>
      <c r="AQ774" s="77"/>
      <c r="AR774" s="77"/>
      <c r="AS774" s="77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99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</row>
    <row r="775" spans="2:113" x14ac:dyDescent="0.2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77"/>
      <c r="AQ775" s="77"/>
      <c r="AR775" s="77"/>
      <c r="AS775" s="77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99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</row>
    <row r="776" spans="2:113" x14ac:dyDescent="0.2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77"/>
      <c r="AQ776" s="77"/>
      <c r="AR776" s="77"/>
      <c r="AS776" s="77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99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</row>
    <row r="777" spans="2:113" x14ac:dyDescent="0.2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77"/>
      <c r="AQ777" s="77"/>
      <c r="AR777" s="77"/>
      <c r="AS777" s="77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99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</row>
    <row r="778" spans="2:113" x14ac:dyDescent="0.2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77"/>
      <c r="AQ778" s="77"/>
      <c r="AR778" s="77"/>
      <c r="AS778" s="77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99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</row>
    <row r="779" spans="2:113" x14ac:dyDescent="0.2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77"/>
      <c r="AQ779" s="77"/>
      <c r="AR779" s="77"/>
      <c r="AS779" s="77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99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  <c r="DG779" s="14"/>
      <c r="DH779" s="14"/>
      <c r="DI779" s="14"/>
    </row>
    <row r="780" spans="2:113" x14ac:dyDescent="0.2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77"/>
      <c r="AQ780" s="77"/>
      <c r="AR780" s="77"/>
      <c r="AS780" s="77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99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</row>
    <row r="781" spans="2:113" x14ac:dyDescent="0.2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77"/>
      <c r="AQ781" s="77"/>
      <c r="AR781" s="77"/>
      <c r="AS781" s="77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99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</row>
    <row r="782" spans="2:113" x14ac:dyDescent="0.2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77"/>
      <c r="AQ782" s="77"/>
      <c r="AR782" s="77"/>
      <c r="AS782" s="77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99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</row>
    <row r="783" spans="2:113" x14ac:dyDescent="0.2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77"/>
      <c r="AQ783" s="77"/>
      <c r="AR783" s="77"/>
      <c r="AS783" s="77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99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</row>
    <row r="784" spans="2:113" x14ac:dyDescent="0.2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77"/>
      <c r="AQ784" s="77"/>
      <c r="AR784" s="77"/>
      <c r="AS784" s="77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99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  <c r="DG784" s="14"/>
      <c r="DH784" s="14"/>
      <c r="DI784" s="14"/>
    </row>
    <row r="785" spans="2:113" x14ac:dyDescent="0.2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77"/>
      <c r="AQ785" s="77"/>
      <c r="AR785" s="77"/>
      <c r="AS785" s="77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99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</row>
    <row r="786" spans="2:113" x14ac:dyDescent="0.2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77"/>
      <c r="AQ786" s="77"/>
      <c r="AR786" s="77"/>
      <c r="AS786" s="77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99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</row>
    <row r="787" spans="2:113" x14ac:dyDescent="0.2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77"/>
      <c r="AQ787" s="77"/>
      <c r="AR787" s="77"/>
      <c r="AS787" s="77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99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</row>
    <row r="788" spans="2:113" x14ac:dyDescent="0.2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77"/>
      <c r="AQ788" s="77"/>
      <c r="AR788" s="77"/>
      <c r="AS788" s="77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99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</row>
    <row r="789" spans="2:113" x14ac:dyDescent="0.2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77"/>
      <c r="AQ789" s="77"/>
      <c r="AR789" s="77"/>
      <c r="AS789" s="77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99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</row>
    <row r="790" spans="2:113" x14ac:dyDescent="0.2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77"/>
      <c r="AQ790" s="77"/>
      <c r="AR790" s="77"/>
      <c r="AS790" s="77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99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  <c r="DG790" s="14"/>
      <c r="DH790" s="14"/>
      <c r="DI790" s="14"/>
    </row>
    <row r="791" spans="2:113" x14ac:dyDescent="0.2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77"/>
      <c r="AQ791" s="77"/>
      <c r="AR791" s="77"/>
      <c r="AS791" s="77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99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  <c r="DG791" s="14"/>
      <c r="DH791" s="14"/>
      <c r="DI791" s="14"/>
    </row>
    <row r="792" spans="2:113" x14ac:dyDescent="0.2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77"/>
      <c r="AQ792" s="77"/>
      <c r="AR792" s="77"/>
      <c r="AS792" s="77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99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  <c r="DG792" s="14"/>
      <c r="DH792" s="14"/>
      <c r="DI792" s="14"/>
    </row>
    <row r="793" spans="2:113" x14ac:dyDescent="0.2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77"/>
      <c r="AQ793" s="77"/>
      <c r="AR793" s="77"/>
      <c r="AS793" s="77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99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</row>
    <row r="794" spans="2:113" x14ac:dyDescent="0.2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77"/>
      <c r="AQ794" s="77"/>
      <c r="AR794" s="77"/>
      <c r="AS794" s="77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99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  <c r="DG794" s="14"/>
      <c r="DH794" s="14"/>
      <c r="DI794" s="14"/>
    </row>
    <row r="795" spans="2:113" x14ac:dyDescent="0.2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77"/>
      <c r="AQ795" s="77"/>
      <c r="AR795" s="77"/>
      <c r="AS795" s="77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99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</row>
    <row r="796" spans="2:113" x14ac:dyDescent="0.2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77"/>
      <c r="AQ796" s="77"/>
      <c r="AR796" s="77"/>
      <c r="AS796" s="77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99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  <c r="DG796" s="14"/>
      <c r="DH796" s="14"/>
      <c r="DI796" s="14"/>
    </row>
    <row r="797" spans="2:113" x14ac:dyDescent="0.2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77"/>
      <c r="AQ797" s="77"/>
      <c r="AR797" s="77"/>
      <c r="AS797" s="77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99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  <c r="DG797" s="14"/>
      <c r="DH797" s="14"/>
      <c r="DI797" s="14"/>
    </row>
    <row r="798" spans="2:113" x14ac:dyDescent="0.2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77"/>
      <c r="AQ798" s="77"/>
      <c r="AR798" s="77"/>
      <c r="AS798" s="77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99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</row>
    <row r="799" spans="2:113" x14ac:dyDescent="0.2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77"/>
      <c r="AQ799" s="77"/>
      <c r="AR799" s="77"/>
      <c r="AS799" s="77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99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  <c r="DG799" s="14"/>
      <c r="DH799" s="14"/>
      <c r="DI799" s="14"/>
    </row>
    <row r="800" spans="2:113" x14ac:dyDescent="0.2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77"/>
      <c r="AQ800" s="77"/>
      <c r="AR800" s="77"/>
      <c r="AS800" s="77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99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</row>
    <row r="801" spans="2:113" x14ac:dyDescent="0.2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77"/>
      <c r="AQ801" s="77"/>
      <c r="AR801" s="77"/>
      <c r="AS801" s="77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99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  <c r="DG801" s="14"/>
      <c r="DH801" s="14"/>
      <c r="DI801" s="14"/>
    </row>
    <row r="802" spans="2:113" x14ac:dyDescent="0.2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77"/>
      <c r="AQ802" s="77"/>
      <c r="AR802" s="77"/>
      <c r="AS802" s="77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99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  <c r="DG802" s="14"/>
      <c r="DH802" s="14"/>
      <c r="DI802" s="14"/>
    </row>
    <row r="803" spans="2:113" x14ac:dyDescent="0.2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77"/>
      <c r="AQ803" s="77"/>
      <c r="AR803" s="77"/>
      <c r="AS803" s="77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99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  <c r="DG803" s="14"/>
      <c r="DH803" s="14"/>
      <c r="DI803" s="14"/>
    </row>
    <row r="804" spans="2:113" x14ac:dyDescent="0.2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77"/>
      <c r="AQ804" s="77"/>
      <c r="AR804" s="77"/>
      <c r="AS804" s="77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99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  <c r="DG804" s="14"/>
      <c r="DH804" s="14"/>
      <c r="DI804" s="14"/>
    </row>
    <row r="805" spans="2:113" x14ac:dyDescent="0.2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77"/>
      <c r="AQ805" s="77"/>
      <c r="AR805" s="77"/>
      <c r="AS805" s="77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99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  <c r="DG805" s="14"/>
      <c r="DH805" s="14"/>
      <c r="DI805" s="14"/>
    </row>
    <row r="806" spans="2:113" x14ac:dyDescent="0.2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77"/>
      <c r="AQ806" s="77"/>
      <c r="AR806" s="77"/>
      <c r="AS806" s="77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99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  <c r="DG806" s="14"/>
      <c r="DH806" s="14"/>
      <c r="DI806" s="14"/>
    </row>
    <row r="807" spans="2:113" x14ac:dyDescent="0.2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77"/>
      <c r="AQ807" s="77"/>
      <c r="AR807" s="77"/>
      <c r="AS807" s="77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99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  <c r="DG807" s="14"/>
      <c r="DH807" s="14"/>
      <c r="DI807" s="14"/>
    </row>
    <row r="808" spans="2:113" x14ac:dyDescent="0.2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77"/>
      <c r="AQ808" s="77"/>
      <c r="AR808" s="77"/>
      <c r="AS808" s="77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99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  <c r="DG808" s="14"/>
      <c r="DH808" s="14"/>
      <c r="DI808" s="14"/>
    </row>
    <row r="809" spans="2:113" x14ac:dyDescent="0.2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77"/>
      <c r="AQ809" s="77"/>
      <c r="AR809" s="77"/>
      <c r="AS809" s="77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99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  <c r="DG809" s="14"/>
      <c r="DH809" s="14"/>
      <c r="DI809" s="14"/>
    </row>
    <row r="810" spans="2:113" x14ac:dyDescent="0.2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77"/>
      <c r="AQ810" s="77"/>
      <c r="AR810" s="77"/>
      <c r="AS810" s="77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99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</row>
    <row r="811" spans="2:113" x14ac:dyDescent="0.2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77"/>
      <c r="AQ811" s="77"/>
      <c r="AR811" s="77"/>
      <c r="AS811" s="77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99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  <c r="DG811" s="14"/>
      <c r="DH811" s="14"/>
      <c r="DI811" s="14"/>
    </row>
    <row r="812" spans="2:113" x14ac:dyDescent="0.2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77"/>
      <c r="AQ812" s="77"/>
      <c r="AR812" s="77"/>
      <c r="AS812" s="77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99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  <c r="DG812" s="14"/>
      <c r="DH812" s="14"/>
      <c r="DI812" s="14"/>
    </row>
    <row r="813" spans="2:113" x14ac:dyDescent="0.2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77"/>
      <c r="AQ813" s="77"/>
      <c r="AR813" s="77"/>
      <c r="AS813" s="77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99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  <c r="DG813" s="14"/>
      <c r="DH813" s="14"/>
      <c r="DI813" s="14"/>
    </row>
    <row r="814" spans="2:113" x14ac:dyDescent="0.2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77"/>
      <c r="AQ814" s="77"/>
      <c r="AR814" s="77"/>
      <c r="AS814" s="77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99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  <c r="DG814" s="14"/>
      <c r="DH814" s="14"/>
      <c r="DI814" s="14"/>
    </row>
    <row r="815" spans="2:113" x14ac:dyDescent="0.2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77"/>
      <c r="AQ815" s="77"/>
      <c r="AR815" s="77"/>
      <c r="AS815" s="77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99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  <c r="DG815" s="14"/>
      <c r="DH815" s="14"/>
      <c r="DI815" s="14"/>
    </row>
    <row r="816" spans="2:113" x14ac:dyDescent="0.2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77"/>
      <c r="AQ816" s="77"/>
      <c r="AR816" s="77"/>
      <c r="AS816" s="77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99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  <c r="DG816" s="14"/>
      <c r="DH816" s="14"/>
      <c r="DI816" s="14"/>
    </row>
    <row r="817" spans="2:113" x14ac:dyDescent="0.2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77"/>
      <c r="AQ817" s="77"/>
      <c r="AR817" s="77"/>
      <c r="AS817" s="77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99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  <c r="DG817" s="14"/>
      <c r="DH817" s="14"/>
      <c r="DI817" s="14"/>
    </row>
    <row r="818" spans="2:113" x14ac:dyDescent="0.2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77"/>
      <c r="AQ818" s="77"/>
      <c r="AR818" s="77"/>
      <c r="AS818" s="77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99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  <c r="DG818" s="14"/>
      <c r="DH818" s="14"/>
      <c r="DI818" s="14"/>
    </row>
    <row r="819" spans="2:113" x14ac:dyDescent="0.2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77"/>
      <c r="AQ819" s="77"/>
      <c r="AR819" s="77"/>
      <c r="AS819" s="77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99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  <c r="DG819" s="14"/>
      <c r="DH819" s="14"/>
      <c r="DI819" s="14"/>
    </row>
    <row r="820" spans="2:113" x14ac:dyDescent="0.2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77"/>
      <c r="AQ820" s="77"/>
      <c r="AR820" s="77"/>
      <c r="AS820" s="77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99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  <c r="DG820" s="14"/>
      <c r="DH820" s="14"/>
      <c r="DI820" s="14"/>
    </row>
    <row r="821" spans="2:113" x14ac:dyDescent="0.2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77"/>
      <c r="AQ821" s="77"/>
      <c r="AR821" s="77"/>
      <c r="AS821" s="77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99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</row>
    <row r="822" spans="2:113" x14ac:dyDescent="0.2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77"/>
      <c r="AQ822" s="77"/>
      <c r="AR822" s="77"/>
      <c r="AS822" s="77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99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</row>
    <row r="823" spans="2:113" x14ac:dyDescent="0.2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77"/>
      <c r="AQ823" s="77"/>
      <c r="AR823" s="77"/>
      <c r="AS823" s="77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99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  <c r="DG823" s="14"/>
      <c r="DH823" s="14"/>
      <c r="DI823" s="14"/>
    </row>
    <row r="824" spans="2:113" x14ac:dyDescent="0.2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77"/>
      <c r="AQ824" s="77"/>
      <c r="AR824" s="77"/>
      <c r="AS824" s="77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99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  <c r="DG824" s="14"/>
      <c r="DH824" s="14"/>
      <c r="DI824" s="14"/>
    </row>
    <row r="825" spans="2:113" x14ac:dyDescent="0.2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77"/>
      <c r="AQ825" s="77"/>
      <c r="AR825" s="77"/>
      <c r="AS825" s="77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99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  <c r="DG825" s="14"/>
      <c r="DH825" s="14"/>
      <c r="DI825" s="14"/>
    </row>
    <row r="826" spans="2:113" x14ac:dyDescent="0.2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77"/>
      <c r="AQ826" s="77"/>
      <c r="AR826" s="77"/>
      <c r="AS826" s="77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99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</row>
    <row r="827" spans="2:113" x14ac:dyDescent="0.2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77"/>
      <c r="AQ827" s="77"/>
      <c r="AR827" s="77"/>
      <c r="AS827" s="77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99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  <c r="DG827" s="14"/>
      <c r="DH827" s="14"/>
      <c r="DI827" s="14"/>
    </row>
    <row r="828" spans="2:113" x14ac:dyDescent="0.2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77"/>
      <c r="AQ828" s="77"/>
      <c r="AR828" s="77"/>
      <c r="AS828" s="77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99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  <c r="DG828" s="14"/>
      <c r="DH828" s="14"/>
      <c r="DI828" s="14"/>
    </row>
    <row r="829" spans="2:113" x14ac:dyDescent="0.2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77"/>
      <c r="AQ829" s="77"/>
      <c r="AR829" s="77"/>
      <c r="AS829" s="77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99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  <c r="DG829" s="14"/>
      <c r="DH829" s="14"/>
      <c r="DI829" s="14"/>
    </row>
    <row r="830" spans="2:113" x14ac:dyDescent="0.2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77"/>
      <c r="AQ830" s="77"/>
      <c r="AR830" s="77"/>
      <c r="AS830" s="77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99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  <c r="DG830" s="14"/>
      <c r="DH830" s="14"/>
      <c r="DI830" s="14"/>
    </row>
    <row r="831" spans="2:113" x14ac:dyDescent="0.2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77"/>
      <c r="AQ831" s="77"/>
      <c r="AR831" s="77"/>
      <c r="AS831" s="77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99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  <c r="DG831" s="14"/>
      <c r="DH831" s="14"/>
      <c r="DI831" s="14"/>
    </row>
    <row r="832" spans="2:113" x14ac:dyDescent="0.2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77"/>
      <c r="AQ832" s="77"/>
      <c r="AR832" s="77"/>
      <c r="AS832" s="77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99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</row>
    <row r="833" spans="2:113" x14ac:dyDescent="0.2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77"/>
      <c r="AQ833" s="77"/>
      <c r="AR833" s="77"/>
      <c r="AS833" s="77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99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</row>
    <row r="834" spans="2:113" x14ac:dyDescent="0.2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77"/>
      <c r="AQ834" s="77"/>
      <c r="AR834" s="77"/>
      <c r="AS834" s="77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99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</row>
    <row r="835" spans="2:113" x14ac:dyDescent="0.2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77"/>
      <c r="AQ835" s="77"/>
      <c r="AR835" s="77"/>
      <c r="AS835" s="77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99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  <c r="DG835" s="14"/>
      <c r="DH835" s="14"/>
      <c r="DI835" s="14"/>
    </row>
    <row r="836" spans="2:113" x14ac:dyDescent="0.2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77"/>
      <c r="AQ836" s="77"/>
      <c r="AR836" s="77"/>
      <c r="AS836" s="77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99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</row>
    <row r="837" spans="2:113" x14ac:dyDescent="0.2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77"/>
      <c r="AQ837" s="77"/>
      <c r="AR837" s="77"/>
      <c r="AS837" s="77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99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</row>
    <row r="838" spans="2:113" x14ac:dyDescent="0.2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77"/>
      <c r="AQ838" s="77"/>
      <c r="AR838" s="77"/>
      <c r="AS838" s="77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99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  <c r="DG838" s="14"/>
      <c r="DH838" s="14"/>
      <c r="DI838" s="14"/>
    </row>
    <row r="839" spans="2:113" x14ac:dyDescent="0.2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77"/>
      <c r="AQ839" s="77"/>
      <c r="AR839" s="77"/>
      <c r="AS839" s="77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99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  <c r="DG839" s="14"/>
      <c r="DH839" s="14"/>
      <c r="DI839" s="14"/>
    </row>
    <row r="840" spans="2:113" x14ac:dyDescent="0.2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77"/>
      <c r="AQ840" s="77"/>
      <c r="AR840" s="77"/>
      <c r="AS840" s="77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99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  <c r="DG840" s="14"/>
      <c r="DH840" s="14"/>
      <c r="DI840" s="14"/>
    </row>
    <row r="841" spans="2:113" x14ac:dyDescent="0.2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77"/>
      <c r="AQ841" s="77"/>
      <c r="AR841" s="77"/>
      <c r="AS841" s="77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99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  <c r="DG841" s="14"/>
      <c r="DH841" s="14"/>
      <c r="DI841" s="14"/>
    </row>
    <row r="842" spans="2:113" x14ac:dyDescent="0.2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77"/>
      <c r="AQ842" s="77"/>
      <c r="AR842" s="77"/>
      <c r="AS842" s="77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99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  <c r="DG842" s="14"/>
      <c r="DH842" s="14"/>
      <c r="DI842" s="14"/>
    </row>
    <row r="843" spans="2:113" x14ac:dyDescent="0.2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77"/>
      <c r="AQ843" s="77"/>
      <c r="AR843" s="77"/>
      <c r="AS843" s="77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99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  <c r="DG843" s="14"/>
      <c r="DH843" s="14"/>
      <c r="DI843" s="14"/>
    </row>
    <row r="844" spans="2:113" x14ac:dyDescent="0.2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77"/>
      <c r="AQ844" s="77"/>
      <c r="AR844" s="77"/>
      <c r="AS844" s="77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99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  <c r="DG844" s="14"/>
      <c r="DH844" s="14"/>
      <c r="DI844" s="14"/>
    </row>
    <row r="845" spans="2:113" x14ac:dyDescent="0.2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77"/>
      <c r="AQ845" s="77"/>
      <c r="AR845" s="77"/>
      <c r="AS845" s="77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99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  <c r="DG845" s="14"/>
      <c r="DH845" s="14"/>
      <c r="DI845" s="14"/>
    </row>
    <row r="846" spans="2:113" x14ac:dyDescent="0.2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77"/>
      <c r="AQ846" s="77"/>
      <c r="AR846" s="77"/>
      <c r="AS846" s="77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99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  <c r="DG846" s="14"/>
      <c r="DH846" s="14"/>
      <c r="DI846" s="14"/>
    </row>
    <row r="847" spans="2:113" x14ac:dyDescent="0.2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77"/>
      <c r="AQ847" s="77"/>
      <c r="AR847" s="77"/>
      <c r="AS847" s="77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99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  <c r="DG847" s="14"/>
      <c r="DH847" s="14"/>
      <c r="DI847" s="14"/>
    </row>
    <row r="848" spans="2:113" x14ac:dyDescent="0.2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77"/>
      <c r="AQ848" s="77"/>
      <c r="AR848" s="77"/>
      <c r="AS848" s="77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99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</row>
    <row r="849" spans="2:113" x14ac:dyDescent="0.2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77"/>
      <c r="AQ849" s="77"/>
      <c r="AR849" s="77"/>
      <c r="AS849" s="77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99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  <c r="DG849" s="14"/>
      <c r="DH849" s="14"/>
      <c r="DI849" s="14"/>
    </row>
    <row r="850" spans="2:113" x14ac:dyDescent="0.2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77"/>
      <c r="AQ850" s="77"/>
      <c r="AR850" s="77"/>
      <c r="AS850" s="77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99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  <c r="DG850" s="14"/>
      <c r="DH850" s="14"/>
      <c r="DI850" s="14"/>
    </row>
    <row r="851" spans="2:113" x14ac:dyDescent="0.2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77"/>
      <c r="AQ851" s="77"/>
      <c r="AR851" s="77"/>
      <c r="AS851" s="77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99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  <c r="DG851" s="14"/>
      <c r="DH851" s="14"/>
      <c r="DI851" s="14"/>
    </row>
    <row r="852" spans="2:113" x14ac:dyDescent="0.2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77"/>
      <c r="AQ852" s="77"/>
      <c r="AR852" s="77"/>
      <c r="AS852" s="77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99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  <c r="DC852" s="14"/>
      <c r="DD852" s="14"/>
      <c r="DE852" s="14"/>
      <c r="DF852" s="14"/>
      <c r="DG852" s="14"/>
      <c r="DH852" s="14"/>
      <c r="DI852" s="14"/>
    </row>
    <row r="853" spans="2:113" x14ac:dyDescent="0.2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77"/>
      <c r="AQ853" s="77"/>
      <c r="AR853" s="77"/>
      <c r="AS853" s="77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99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  <c r="DC853" s="14"/>
      <c r="DD853" s="14"/>
      <c r="DE853" s="14"/>
      <c r="DF853" s="14"/>
      <c r="DG853" s="14"/>
      <c r="DH853" s="14"/>
      <c r="DI853" s="14"/>
    </row>
    <row r="854" spans="2:113" x14ac:dyDescent="0.2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77"/>
      <c r="AQ854" s="77"/>
      <c r="AR854" s="77"/>
      <c r="AS854" s="77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99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  <c r="DC854" s="14"/>
      <c r="DD854" s="14"/>
      <c r="DE854" s="14"/>
      <c r="DF854" s="14"/>
      <c r="DG854" s="14"/>
      <c r="DH854" s="14"/>
      <c r="DI854" s="14"/>
    </row>
    <row r="855" spans="2:113" x14ac:dyDescent="0.2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77"/>
      <c r="AQ855" s="77"/>
      <c r="AR855" s="77"/>
      <c r="AS855" s="77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99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</row>
    <row r="856" spans="2:113" x14ac:dyDescent="0.2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77"/>
      <c r="AQ856" s="77"/>
      <c r="AR856" s="77"/>
      <c r="AS856" s="77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99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</row>
    <row r="857" spans="2:113" x14ac:dyDescent="0.2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77"/>
      <c r="AQ857" s="77"/>
      <c r="AR857" s="77"/>
      <c r="AS857" s="77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99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</row>
    <row r="858" spans="2:113" x14ac:dyDescent="0.2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77"/>
      <c r="AQ858" s="77"/>
      <c r="AR858" s="77"/>
      <c r="AS858" s="77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99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  <c r="DC858" s="14"/>
      <c r="DD858" s="14"/>
      <c r="DE858" s="14"/>
      <c r="DF858" s="14"/>
      <c r="DG858" s="14"/>
      <c r="DH858" s="14"/>
      <c r="DI858" s="14"/>
    </row>
    <row r="859" spans="2:113" x14ac:dyDescent="0.2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77"/>
      <c r="AQ859" s="77"/>
      <c r="AR859" s="77"/>
      <c r="AS859" s="77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99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</row>
    <row r="860" spans="2:113" x14ac:dyDescent="0.2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77"/>
      <c r="AQ860" s="77"/>
      <c r="AR860" s="77"/>
      <c r="AS860" s="77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99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  <c r="DC860" s="14"/>
      <c r="DD860" s="14"/>
      <c r="DE860" s="14"/>
      <c r="DF860" s="14"/>
      <c r="DG860" s="14"/>
      <c r="DH860" s="14"/>
      <c r="DI860" s="14"/>
    </row>
    <row r="861" spans="2:113" x14ac:dyDescent="0.2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77"/>
      <c r="AQ861" s="77"/>
      <c r="AR861" s="77"/>
      <c r="AS861" s="77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99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  <c r="DC861" s="14"/>
      <c r="DD861" s="14"/>
      <c r="DE861" s="14"/>
      <c r="DF861" s="14"/>
      <c r="DG861" s="14"/>
      <c r="DH861" s="14"/>
      <c r="DI861" s="14"/>
    </row>
    <row r="862" spans="2:113" x14ac:dyDescent="0.2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77"/>
      <c r="AQ862" s="77"/>
      <c r="AR862" s="77"/>
      <c r="AS862" s="77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99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</row>
    <row r="863" spans="2:113" x14ac:dyDescent="0.2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77"/>
      <c r="AQ863" s="77"/>
      <c r="AR863" s="77"/>
      <c r="AS863" s="77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99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</row>
    <row r="864" spans="2:113" x14ac:dyDescent="0.2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77"/>
      <c r="AQ864" s="77"/>
      <c r="AR864" s="77"/>
      <c r="AS864" s="77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99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</row>
    <row r="865" spans="2:113" x14ac:dyDescent="0.2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77"/>
      <c r="AQ865" s="77"/>
      <c r="AR865" s="77"/>
      <c r="AS865" s="77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99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</row>
    <row r="866" spans="2:113" x14ac:dyDescent="0.2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77"/>
      <c r="AQ866" s="77"/>
      <c r="AR866" s="77"/>
      <c r="AS866" s="77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99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</row>
    <row r="867" spans="2:113" x14ac:dyDescent="0.2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77"/>
      <c r="AQ867" s="77"/>
      <c r="AR867" s="77"/>
      <c r="AS867" s="77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99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</row>
    <row r="868" spans="2:113" x14ac:dyDescent="0.2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77"/>
      <c r="AQ868" s="77"/>
      <c r="AR868" s="77"/>
      <c r="AS868" s="77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99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</row>
    <row r="869" spans="2:113" x14ac:dyDescent="0.2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77"/>
      <c r="AQ869" s="77"/>
      <c r="AR869" s="77"/>
      <c r="AS869" s="77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99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</row>
    <row r="870" spans="2:113" x14ac:dyDescent="0.2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77"/>
      <c r="AQ870" s="77"/>
      <c r="AR870" s="77"/>
      <c r="AS870" s="77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99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</row>
    <row r="871" spans="2:113" x14ac:dyDescent="0.2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77"/>
      <c r="AQ871" s="77"/>
      <c r="AR871" s="77"/>
      <c r="AS871" s="77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99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</row>
    <row r="872" spans="2:113" x14ac:dyDescent="0.2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77"/>
      <c r="AQ872" s="77"/>
      <c r="AR872" s="77"/>
      <c r="AS872" s="77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99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</row>
    <row r="873" spans="2:113" x14ac:dyDescent="0.2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77"/>
      <c r="AQ873" s="77"/>
      <c r="AR873" s="77"/>
      <c r="AS873" s="77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99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</row>
    <row r="874" spans="2:113" x14ac:dyDescent="0.2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77"/>
      <c r="AQ874" s="77"/>
      <c r="AR874" s="77"/>
      <c r="AS874" s="77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99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</row>
    <row r="875" spans="2:113" x14ac:dyDescent="0.2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77"/>
      <c r="AQ875" s="77"/>
      <c r="AR875" s="77"/>
      <c r="AS875" s="77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99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</row>
    <row r="876" spans="2:113" x14ac:dyDescent="0.2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77"/>
      <c r="AQ876" s="77"/>
      <c r="AR876" s="77"/>
      <c r="AS876" s="77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99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</row>
    <row r="877" spans="2:113" x14ac:dyDescent="0.2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77"/>
      <c r="AQ877" s="77"/>
      <c r="AR877" s="77"/>
      <c r="AS877" s="77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99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</row>
    <row r="878" spans="2:113" x14ac:dyDescent="0.2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77"/>
      <c r="AQ878" s="77"/>
      <c r="AR878" s="77"/>
      <c r="AS878" s="77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99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</row>
    <row r="879" spans="2:113" x14ac:dyDescent="0.2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77"/>
      <c r="AQ879" s="77"/>
      <c r="AR879" s="77"/>
      <c r="AS879" s="77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99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</row>
    <row r="880" spans="2:113" x14ac:dyDescent="0.2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77"/>
      <c r="AQ880" s="77"/>
      <c r="AR880" s="77"/>
      <c r="AS880" s="77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99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</row>
    <row r="881" spans="2:113" x14ac:dyDescent="0.2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77"/>
      <c r="AQ881" s="77"/>
      <c r="AR881" s="77"/>
      <c r="AS881" s="77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99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</row>
    <row r="882" spans="2:113" x14ac:dyDescent="0.2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77"/>
      <c r="AQ882" s="77"/>
      <c r="AR882" s="77"/>
      <c r="AS882" s="77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99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</row>
    <row r="883" spans="2:113" x14ac:dyDescent="0.2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77"/>
      <c r="AQ883" s="77"/>
      <c r="AR883" s="77"/>
      <c r="AS883" s="77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99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</row>
    <row r="884" spans="2:113" x14ac:dyDescent="0.2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77"/>
      <c r="AQ884" s="77"/>
      <c r="AR884" s="77"/>
      <c r="AS884" s="77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99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</row>
    <row r="885" spans="2:113" x14ac:dyDescent="0.2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77"/>
      <c r="AQ885" s="77"/>
      <c r="AR885" s="77"/>
      <c r="AS885" s="77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99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</row>
    <row r="886" spans="2:113" x14ac:dyDescent="0.2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77"/>
      <c r="AQ886" s="77"/>
      <c r="AR886" s="77"/>
      <c r="AS886" s="77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99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</row>
    <row r="887" spans="2:113" x14ac:dyDescent="0.2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77"/>
      <c r="AQ887" s="77"/>
      <c r="AR887" s="77"/>
      <c r="AS887" s="77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99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</row>
    <row r="888" spans="2:113" x14ac:dyDescent="0.2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77"/>
      <c r="AQ888" s="77"/>
      <c r="AR888" s="77"/>
      <c r="AS888" s="77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99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</row>
    <row r="889" spans="2:113" x14ac:dyDescent="0.2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77"/>
      <c r="AQ889" s="77"/>
      <c r="AR889" s="77"/>
      <c r="AS889" s="77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99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</row>
    <row r="890" spans="2:113" x14ac:dyDescent="0.2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77"/>
      <c r="AQ890" s="77"/>
      <c r="AR890" s="77"/>
      <c r="AS890" s="77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99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</row>
    <row r="891" spans="2:113" x14ac:dyDescent="0.2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77"/>
      <c r="AQ891" s="77"/>
      <c r="AR891" s="77"/>
      <c r="AS891" s="77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99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</row>
    <row r="892" spans="2:113" x14ac:dyDescent="0.2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77"/>
      <c r="AQ892" s="77"/>
      <c r="AR892" s="77"/>
      <c r="AS892" s="77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99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</row>
    <row r="893" spans="2:113" x14ac:dyDescent="0.2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77"/>
      <c r="AQ893" s="77"/>
      <c r="AR893" s="77"/>
      <c r="AS893" s="77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99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</row>
    <row r="894" spans="2:113" x14ac:dyDescent="0.2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77"/>
      <c r="AQ894" s="77"/>
      <c r="AR894" s="77"/>
      <c r="AS894" s="77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99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</row>
    <row r="895" spans="2:113" x14ac:dyDescent="0.2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77"/>
      <c r="AQ895" s="77"/>
      <c r="AR895" s="77"/>
      <c r="AS895" s="77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99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</row>
    <row r="896" spans="2:113" x14ac:dyDescent="0.2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77"/>
      <c r="AQ896" s="77"/>
      <c r="AR896" s="77"/>
      <c r="AS896" s="77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99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</row>
    <row r="897" spans="2:113" x14ac:dyDescent="0.2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77"/>
      <c r="AQ897" s="77"/>
      <c r="AR897" s="77"/>
      <c r="AS897" s="77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99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</row>
    <row r="898" spans="2:113" x14ac:dyDescent="0.2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77"/>
      <c r="AQ898" s="77"/>
      <c r="AR898" s="77"/>
      <c r="AS898" s="77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99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</row>
    <row r="899" spans="2:113" x14ac:dyDescent="0.2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77"/>
      <c r="AQ899" s="77"/>
      <c r="AR899" s="77"/>
      <c r="AS899" s="77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99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</row>
    <row r="900" spans="2:113" x14ac:dyDescent="0.2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77"/>
      <c r="AQ900" s="77"/>
      <c r="AR900" s="77"/>
      <c r="AS900" s="77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99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</row>
    <row r="901" spans="2:113" x14ac:dyDescent="0.2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77"/>
      <c r="AQ901" s="77"/>
      <c r="AR901" s="77"/>
      <c r="AS901" s="77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99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</row>
    <row r="902" spans="2:113" x14ac:dyDescent="0.2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77"/>
      <c r="AQ902" s="77"/>
      <c r="AR902" s="77"/>
      <c r="AS902" s="77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99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</row>
    <row r="903" spans="2:113" x14ac:dyDescent="0.2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77"/>
      <c r="AQ903" s="77"/>
      <c r="AR903" s="77"/>
      <c r="AS903" s="77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99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</row>
    <row r="904" spans="2:113" x14ac:dyDescent="0.2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77"/>
      <c r="AQ904" s="77"/>
      <c r="AR904" s="77"/>
      <c r="AS904" s="77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99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</row>
    <row r="905" spans="2:113" x14ac:dyDescent="0.2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77"/>
      <c r="AQ905" s="77"/>
      <c r="AR905" s="77"/>
      <c r="AS905" s="77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99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</row>
    <row r="906" spans="2:113" x14ac:dyDescent="0.2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77"/>
      <c r="AQ906" s="77"/>
      <c r="AR906" s="77"/>
      <c r="AS906" s="77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99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</row>
    <row r="907" spans="2:113" x14ac:dyDescent="0.2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77"/>
      <c r="AQ907" s="77"/>
      <c r="AR907" s="77"/>
      <c r="AS907" s="77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99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</row>
    <row r="908" spans="2:113" x14ac:dyDescent="0.2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77"/>
      <c r="AQ908" s="77"/>
      <c r="AR908" s="77"/>
      <c r="AS908" s="77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99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</row>
    <row r="909" spans="2:113" x14ac:dyDescent="0.2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77"/>
      <c r="AQ909" s="77"/>
      <c r="AR909" s="77"/>
      <c r="AS909" s="77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99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</row>
    <row r="910" spans="2:113" x14ac:dyDescent="0.2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77"/>
      <c r="AQ910" s="77"/>
      <c r="AR910" s="77"/>
      <c r="AS910" s="77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99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</row>
    <row r="911" spans="2:113" x14ac:dyDescent="0.2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77"/>
      <c r="AQ911" s="77"/>
      <c r="AR911" s="77"/>
      <c r="AS911" s="77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99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</row>
    <row r="912" spans="2:113" x14ac:dyDescent="0.2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77"/>
      <c r="AQ912" s="77"/>
      <c r="AR912" s="77"/>
      <c r="AS912" s="77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99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</row>
    <row r="913" spans="2:113" x14ac:dyDescent="0.2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77"/>
      <c r="AQ913" s="77"/>
      <c r="AR913" s="77"/>
      <c r="AS913" s="77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99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</row>
    <row r="914" spans="2:113" x14ac:dyDescent="0.2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77"/>
      <c r="AQ914" s="77"/>
      <c r="AR914" s="77"/>
      <c r="AS914" s="77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99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</row>
    <row r="915" spans="2:113" x14ac:dyDescent="0.2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77"/>
      <c r="AQ915" s="77"/>
      <c r="AR915" s="77"/>
      <c r="AS915" s="77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99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</row>
    <row r="916" spans="2:113" x14ac:dyDescent="0.2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77"/>
      <c r="AQ916" s="77"/>
      <c r="AR916" s="77"/>
      <c r="AS916" s="77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99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  <c r="DC916" s="14"/>
      <c r="DD916" s="14"/>
      <c r="DE916" s="14"/>
      <c r="DF916" s="14"/>
      <c r="DG916" s="14"/>
      <c r="DH916" s="14"/>
      <c r="DI916" s="14"/>
    </row>
    <row r="917" spans="2:113" x14ac:dyDescent="0.2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77"/>
      <c r="AQ917" s="77"/>
      <c r="AR917" s="77"/>
      <c r="AS917" s="77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99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  <c r="DC917" s="14"/>
      <c r="DD917" s="14"/>
      <c r="DE917" s="14"/>
      <c r="DF917" s="14"/>
      <c r="DG917" s="14"/>
      <c r="DH917" s="14"/>
      <c r="DI917" s="14"/>
    </row>
    <row r="918" spans="2:113" x14ac:dyDescent="0.2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77"/>
      <c r="AQ918" s="77"/>
      <c r="AR918" s="77"/>
      <c r="AS918" s="77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99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</row>
    <row r="919" spans="2:113" x14ac:dyDescent="0.2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77"/>
      <c r="AQ919" s="77"/>
      <c r="AR919" s="77"/>
      <c r="AS919" s="77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99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</row>
    <row r="920" spans="2:113" x14ac:dyDescent="0.2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77"/>
      <c r="AQ920" s="77"/>
      <c r="AR920" s="77"/>
      <c r="AS920" s="77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99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</row>
    <row r="921" spans="2:113" x14ac:dyDescent="0.2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77"/>
      <c r="AQ921" s="77"/>
      <c r="AR921" s="77"/>
      <c r="AS921" s="77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99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</row>
    <row r="922" spans="2:113" x14ac:dyDescent="0.2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77"/>
      <c r="AQ922" s="77"/>
      <c r="AR922" s="77"/>
      <c r="AS922" s="77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99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</row>
    <row r="923" spans="2:113" x14ac:dyDescent="0.2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77"/>
      <c r="AQ923" s="77"/>
      <c r="AR923" s="77"/>
      <c r="AS923" s="77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99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</row>
    <row r="924" spans="2:113" x14ac:dyDescent="0.2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77"/>
      <c r="AQ924" s="77"/>
      <c r="AR924" s="77"/>
      <c r="AS924" s="77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99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  <c r="DC924" s="14"/>
      <c r="DD924" s="14"/>
      <c r="DE924" s="14"/>
      <c r="DF924" s="14"/>
      <c r="DG924" s="14"/>
      <c r="DH924" s="14"/>
      <c r="DI924" s="14"/>
    </row>
    <row r="925" spans="2:113" x14ac:dyDescent="0.2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77"/>
      <c r="AQ925" s="77"/>
      <c r="AR925" s="77"/>
      <c r="AS925" s="77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99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  <c r="DC925" s="14"/>
      <c r="DD925" s="14"/>
      <c r="DE925" s="14"/>
      <c r="DF925" s="14"/>
      <c r="DG925" s="14"/>
      <c r="DH925" s="14"/>
      <c r="DI925" s="14"/>
    </row>
    <row r="926" spans="2:113" x14ac:dyDescent="0.2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77"/>
      <c r="AQ926" s="77"/>
      <c r="AR926" s="77"/>
      <c r="AS926" s="77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99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</row>
    <row r="927" spans="2:113" x14ac:dyDescent="0.2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77"/>
      <c r="AQ927" s="77"/>
      <c r="AR927" s="77"/>
      <c r="AS927" s="77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99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  <c r="DC927" s="14"/>
      <c r="DD927" s="14"/>
      <c r="DE927" s="14"/>
      <c r="DF927" s="14"/>
      <c r="DG927" s="14"/>
      <c r="DH927" s="14"/>
      <c r="DI927" s="14"/>
    </row>
    <row r="928" spans="2:113" x14ac:dyDescent="0.2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77"/>
      <c r="AQ928" s="77"/>
      <c r="AR928" s="77"/>
      <c r="AS928" s="77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99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</row>
    <row r="929" spans="2:113" x14ac:dyDescent="0.2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77"/>
      <c r="AQ929" s="77"/>
      <c r="AR929" s="77"/>
      <c r="AS929" s="77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99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  <c r="DC929" s="14"/>
      <c r="DD929" s="14"/>
      <c r="DE929" s="14"/>
      <c r="DF929" s="14"/>
      <c r="DG929" s="14"/>
      <c r="DH929" s="14"/>
      <c r="DI929" s="14"/>
    </row>
    <row r="930" spans="2:113" x14ac:dyDescent="0.2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77"/>
      <c r="AQ930" s="77"/>
      <c r="AR930" s="77"/>
      <c r="AS930" s="77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99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  <c r="DC930" s="14"/>
      <c r="DD930" s="14"/>
      <c r="DE930" s="14"/>
      <c r="DF930" s="14"/>
      <c r="DG930" s="14"/>
      <c r="DH930" s="14"/>
      <c r="DI930" s="14"/>
    </row>
    <row r="931" spans="2:113" x14ac:dyDescent="0.2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77"/>
      <c r="AQ931" s="77"/>
      <c r="AR931" s="77"/>
      <c r="AS931" s="77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99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</row>
    <row r="932" spans="2:113" x14ac:dyDescent="0.2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77"/>
      <c r="AQ932" s="77"/>
      <c r="AR932" s="77"/>
      <c r="AS932" s="77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99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  <c r="DC932" s="14"/>
      <c r="DD932" s="14"/>
      <c r="DE932" s="14"/>
      <c r="DF932" s="14"/>
      <c r="DG932" s="14"/>
      <c r="DH932" s="14"/>
      <c r="DI932" s="14"/>
    </row>
    <row r="933" spans="2:113" x14ac:dyDescent="0.2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77"/>
      <c r="AQ933" s="77"/>
      <c r="AR933" s="77"/>
      <c r="AS933" s="77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99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</row>
    <row r="934" spans="2:113" x14ac:dyDescent="0.2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77"/>
      <c r="AQ934" s="77"/>
      <c r="AR934" s="77"/>
      <c r="AS934" s="77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99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</row>
    <row r="935" spans="2:113" x14ac:dyDescent="0.2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77"/>
      <c r="AQ935" s="77"/>
      <c r="AR935" s="77"/>
      <c r="AS935" s="77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99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  <c r="DC935" s="14"/>
      <c r="DD935" s="14"/>
      <c r="DE935" s="14"/>
      <c r="DF935" s="14"/>
      <c r="DG935" s="14"/>
      <c r="DH935" s="14"/>
      <c r="DI935" s="14"/>
    </row>
    <row r="936" spans="2:113" x14ac:dyDescent="0.2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77"/>
      <c r="AQ936" s="77"/>
      <c r="AR936" s="77"/>
      <c r="AS936" s="77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99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</row>
    <row r="937" spans="2:113" x14ac:dyDescent="0.2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77"/>
      <c r="AQ937" s="77"/>
      <c r="AR937" s="77"/>
      <c r="AS937" s="77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99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</row>
    <row r="938" spans="2:113" x14ac:dyDescent="0.2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77"/>
      <c r="AQ938" s="77"/>
      <c r="AR938" s="77"/>
      <c r="AS938" s="77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99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</row>
    <row r="939" spans="2:113" x14ac:dyDescent="0.2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77"/>
      <c r="AQ939" s="77"/>
      <c r="AR939" s="77"/>
      <c r="AS939" s="77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99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  <c r="DC939" s="14"/>
      <c r="DD939" s="14"/>
      <c r="DE939" s="14"/>
      <c r="DF939" s="14"/>
      <c r="DG939" s="14"/>
      <c r="DH939" s="14"/>
      <c r="DI939" s="14"/>
    </row>
    <row r="940" spans="2:113" x14ac:dyDescent="0.2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77"/>
      <c r="AQ940" s="77"/>
      <c r="AR940" s="77"/>
      <c r="AS940" s="77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99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</row>
    <row r="941" spans="2:113" x14ac:dyDescent="0.2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77"/>
      <c r="AQ941" s="77"/>
      <c r="AR941" s="77"/>
      <c r="AS941" s="77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99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</row>
    <row r="942" spans="2:113" x14ac:dyDescent="0.2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77"/>
      <c r="AQ942" s="77"/>
      <c r="AR942" s="77"/>
      <c r="AS942" s="77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99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  <c r="DC942" s="14"/>
      <c r="DD942" s="14"/>
      <c r="DE942" s="14"/>
      <c r="DF942" s="14"/>
      <c r="DG942" s="14"/>
      <c r="DH942" s="14"/>
      <c r="DI942" s="14"/>
    </row>
    <row r="943" spans="2:113" x14ac:dyDescent="0.2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77"/>
      <c r="AQ943" s="77"/>
      <c r="AR943" s="77"/>
      <c r="AS943" s="77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99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</row>
    <row r="944" spans="2:113" x14ac:dyDescent="0.2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77"/>
      <c r="AQ944" s="77"/>
      <c r="AR944" s="77"/>
      <c r="AS944" s="77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99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  <c r="DC944" s="14"/>
      <c r="DD944" s="14"/>
      <c r="DE944" s="14"/>
      <c r="DF944" s="14"/>
      <c r="DG944" s="14"/>
      <c r="DH944" s="14"/>
      <c r="DI944" s="14"/>
    </row>
    <row r="945" spans="2:113" x14ac:dyDescent="0.2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77"/>
      <c r="AQ945" s="77"/>
      <c r="AR945" s="77"/>
      <c r="AS945" s="77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99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  <c r="DC945" s="14"/>
      <c r="DD945" s="14"/>
      <c r="DE945" s="14"/>
      <c r="DF945" s="14"/>
      <c r="DG945" s="14"/>
      <c r="DH945" s="14"/>
      <c r="DI945" s="14"/>
    </row>
    <row r="946" spans="2:113" x14ac:dyDescent="0.2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77"/>
      <c r="AQ946" s="77"/>
      <c r="AR946" s="77"/>
      <c r="AS946" s="77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99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</row>
    <row r="947" spans="2:113" x14ac:dyDescent="0.2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77"/>
      <c r="AQ947" s="77"/>
      <c r="AR947" s="77"/>
      <c r="AS947" s="77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99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  <c r="DC947" s="14"/>
      <c r="DD947" s="14"/>
      <c r="DE947" s="14"/>
      <c r="DF947" s="14"/>
      <c r="DG947" s="14"/>
      <c r="DH947" s="14"/>
      <c r="DI947" s="14"/>
    </row>
    <row r="948" spans="2:113" x14ac:dyDescent="0.2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77"/>
      <c r="AQ948" s="77"/>
      <c r="AR948" s="77"/>
      <c r="AS948" s="77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99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</row>
    <row r="949" spans="2:113" x14ac:dyDescent="0.2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77"/>
      <c r="AQ949" s="77"/>
      <c r="AR949" s="77"/>
      <c r="AS949" s="77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99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</row>
    <row r="950" spans="2:113" x14ac:dyDescent="0.2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77"/>
      <c r="AQ950" s="77"/>
      <c r="AR950" s="77"/>
      <c r="AS950" s="77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99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  <c r="DC950" s="14"/>
      <c r="DD950" s="14"/>
      <c r="DE950" s="14"/>
      <c r="DF950" s="14"/>
      <c r="DG950" s="14"/>
      <c r="DH950" s="14"/>
      <c r="DI950" s="14"/>
    </row>
    <row r="951" spans="2:113" x14ac:dyDescent="0.2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77"/>
      <c r="AQ951" s="77"/>
      <c r="AR951" s="77"/>
      <c r="AS951" s="77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99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  <c r="DC951" s="14"/>
      <c r="DD951" s="14"/>
      <c r="DE951" s="14"/>
      <c r="DF951" s="14"/>
      <c r="DG951" s="14"/>
      <c r="DH951" s="14"/>
      <c r="DI951" s="14"/>
    </row>
    <row r="952" spans="2:113" x14ac:dyDescent="0.2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77"/>
      <c r="AQ952" s="77"/>
      <c r="AR952" s="77"/>
      <c r="AS952" s="77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99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  <c r="DC952" s="14"/>
      <c r="DD952" s="14"/>
      <c r="DE952" s="14"/>
      <c r="DF952" s="14"/>
      <c r="DG952" s="14"/>
      <c r="DH952" s="14"/>
      <c r="DI952" s="14"/>
    </row>
    <row r="953" spans="2:113" x14ac:dyDescent="0.2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77"/>
      <c r="AQ953" s="77"/>
      <c r="AR953" s="77"/>
      <c r="AS953" s="77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99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  <c r="DC953" s="14"/>
      <c r="DD953" s="14"/>
      <c r="DE953" s="14"/>
      <c r="DF953" s="14"/>
      <c r="DG953" s="14"/>
      <c r="DH953" s="14"/>
      <c r="DI953" s="14"/>
    </row>
    <row r="954" spans="2:113" x14ac:dyDescent="0.2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77"/>
      <c r="AQ954" s="77"/>
      <c r="AR954" s="77"/>
      <c r="AS954" s="77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99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  <c r="DC954" s="14"/>
      <c r="DD954" s="14"/>
      <c r="DE954" s="14"/>
      <c r="DF954" s="14"/>
      <c r="DG954" s="14"/>
      <c r="DH954" s="14"/>
      <c r="DI954" s="14"/>
    </row>
    <row r="955" spans="2:113" x14ac:dyDescent="0.2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77"/>
      <c r="AQ955" s="77"/>
      <c r="AR955" s="77"/>
      <c r="AS955" s="77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99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  <c r="DC955" s="14"/>
      <c r="DD955" s="14"/>
      <c r="DE955" s="14"/>
      <c r="DF955" s="14"/>
      <c r="DG955" s="14"/>
      <c r="DH955" s="14"/>
      <c r="DI955" s="14"/>
    </row>
    <row r="956" spans="2:113" x14ac:dyDescent="0.2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77"/>
      <c r="AQ956" s="77"/>
      <c r="AR956" s="77"/>
      <c r="AS956" s="77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99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  <c r="DC956" s="14"/>
      <c r="DD956" s="14"/>
      <c r="DE956" s="14"/>
      <c r="DF956" s="14"/>
      <c r="DG956" s="14"/>
      <c r="DH956" s="14"/>
      <c r="DI956" s="14"/>
    </row>
    <row r="957" spans="2:113" x14ac:dyDescent="0.2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77"/>
      <c r="AQ957" s="77"/>
      <c r="AR957" s="77"/>
      <c r="AS957" s="77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99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  <c r="DC957" s="14"/>
      <c r="DD957" s="14"/>
      <c r="DE957" s="14"/>
      <c r="DF957" s="14"/>
      <c r="DG957" s="14"/>
      <c r="DH957" s="14"/>
      <c r="DI957" s="14"/>
    </row>
    <row r="958" spans="2:113" x14ac:dyDescent="0.2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77"/>
      <c r="AQ958" s="77"/>
      <c r="AR958" s="77"/>
      <c r="AS958" s="77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99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  <c r="DC958" s="14"/>
      <c r="DD958" s="14"/>
      <c r="DE958" s="14"/>
      <c r="DF958" s="14"/>
      <c r="DG958" s="14"/>
      <c r="DH958" s="14"/>
      <c r="DI958" s="14"/>
    </row>
    <row r="959" spans="2:113" x14ac:dyDescent="0.2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77"/>
      <c r="AQ959" s="77"/>
      <c r="AR959" s="77"/>
      <c r="AS959" s="77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99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  <c r="DC959" s="14"/>
      <c r="DD959" s="14"/>
      <c r="DE959" s="14"/>
      <c r="DF959" s="14"/>
      <c r="DG959" s="14"/>
      <c r="DH959" s="14"/>
      <c r="DI959" s="14"/>
    </row>
    <row r="960" spans="2:113" x14ac:dyDescent="0.2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77"/>
      <c r="AQ960" s="77"/>
      <c r="AR960" s="77"/>
      <c r="AS960" s="77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99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</row>
    <row r="961" spans="2:113" x14ac:dyDescent="0.2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77"/>
      <c r="AQ961" s="77"/>
      <c r="AR961" s="77"/>
      <c r="AS961" s="77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99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  <c r="DC961" s="14"/>
      <c r="DD961" s="14"/>
      <c r="DE961" s="14"/>
      <c r="DF961" s="14"/>
      <c r="DG961" s="14"/>
      <c r="DH961" s="14"/>
      <c r="DI961" s="14"/>
    </row>
    <row r="962" spans="2:113" x14ac:dyDescent="0.2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77"/>
      <c r="AQ962" s="77"/>
      <c r="AR962" s="77"/>
      <c r="AS962" s="77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99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  <c r="DC962" s="14"/>
      <c r="DD962" s="14"/>
      <c r="DE962" s="14"/>
      <c r="DF962" s="14"/>
      <c r="DG962" s="14"/>
      <c r="DH962" s="14"/>
      <c r="DI962" s="14"/>
    </row>
    <row r="963" spans="2:113" x14ac:dyDescent="0.2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77"/>
      <c r="AQ963" s="77"/>
      <c r="AR963" s="77"/>
      <c r="AS963" s="77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99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</row>
    <row r="964" spans="2:113" x14ac:dyDescent="0.2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77"/>
      <c r="AQ964" s="77"/>
      <c r="AR964" s="77"/>
      <c r="AS964" s="77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99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</row>
    <row r="965" spans="2:113" x14ac:dyDescent="0.2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77"/>
      <c r="AQ965" s="77"/>
      <c r="AR965" s="77"/>
      <c r="AS965" s="77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99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</row>
    <row r="966" spans="2:113" x14ac:dyDescent="0.2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77"/>
      <c r="AQ966" s="77"/>
      <c r="AR966" s="77"/>
      <c r="AS966" s="77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99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</row>
    <row r="967" spans="2:113" x14ac:dyDescent="0.2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77"/>
      <c r="AQ967" s="77"/>
      <c r="AR967" s="77"/>
      <c r="AS967" s="77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99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  <c r="DC967" s="14"/>
      <c r="DD967" s="14"/>
      <c r="DE967" s="14"/>
      <c r="DF967" s="14"/>
      <c r="DG967" s="14"/>
      <c r="DH967" s="14"/>
      <c r="DI967" s="14"/>
    </row>
    <row r="968" spans="2:113" x14ac:dyDescent="0.2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77"/>
      <c r="AQ968" s="77"/>
      <c r="AR968" s="77"/>
      <c r="AS968" s="77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99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  <c r="DC968" s="14"/>
      <c r="DD968" s="14"/>
      <c r="DE968" s="14"/>
      <c r="DF968" s="14"/>
      <c r="DG968" s="14"/>
      <c r="DH968" s="14"/>
      <c r="DI968" s="14"/>
    </row>
    <row r="969" spans="2:113" x14ac:dyDescent="0.2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77"/>
      <c r="AQ969" s="77"/>
      <c r="AR969" s="77"/>
      <c r="AS969" s="77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99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  <c r="DC969" s="14"/>
      <c r="DD969" s="14"/>
      <c r="DE969" s="14"/>
      <c r="DF969" s="14"/>
      <c r="DG969" s="14"/>
      <c r="DH969" s="14"/>
      <c r="DI969" s="14"/>
    </row>
    <row r="970" spans="2:113" x14ac:dyDescent="0.2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77"/>
      <c r="AQ970" s="77"/>
      <c r="AR970" s="77"/>
      <c r="AS970" s="77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99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</row>
    <row r="971" spans="2:113" x14ac:dyDescent="0.2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77"/>
      <c r="AQ971" s="77"/>
      <c r="AR971" s="77"/>
      <c r="AS971" s="77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99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</row>
    <row r="972" spans="2:113" x14ac:dyDescent="0.2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77"/>
      <c r="AQ972" s="77"/>
      <c r="AR972" s="77"/>
      <c r="AS972" s="77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99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</row>
    <row r="973" spans="2:113" x14ac:dyDescent="0.2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77"/>
      <c r="AQ973" s="77"/>
      <c r="AR973" s="77"/>
      <c r="AS973" s="77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99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  <c r="DC973" s="14"/>
      <c r="DD973" s="14"/>
      <c r="DE973" s="14"/>
      <c r="DF973" s="14"/>
      <c r="DG973" s="14"/>
      <c r="DH973" s="14"/>
      <c r="DI973" s="14"/>
    </row>
    <row r="974" spans="2:113" x14ac:dyDescent="0.2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77"/>
      <c r="AQ974" s="77"/>
      <c r="AR974" s="77"/>
      <c r="AS974" s="77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99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  <c r="DC974" s="14"/>
      <c r="DD974" s="14"/>
      <c r="DE974" s="14"/>
      <c r="DF974" s="14"/>
      <c r="DG974" s="14"/>
      <c r="DH974" s="14"/>
      <c r="DI974" s="14"/>
    </row>
    <row r="975" spans="2:113" x14ac:dyDescent="0.2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77"/>
      <c r="AQ975" s="77"/>
      <c r="AR975" s="77"/>
      <c r="AS975" s="77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99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  <c r="DC975" s="14"/>
      <c r="DD975" s="14"/>
      <c r="DE975" s="14"/>
      <c r="DF975" s="14"/>
      <c r="DG975" s="14"/>
      <c r="DH975" s="14"/>
      <c r="DI975" s="14"/>
    </row>
    <row r="976" spans="2:113" x14ac:dyDescent="0.2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77"/>
      <c r="AQ976" s="77"/>
      <c r="AR976" s="77"/>
      <c r="AS976" s="77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99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  <c r="DC976" s="14"/>
      <c r="DD976" s="14"/>
      <c r="DE976" s="14"/>
      <c r="DF976" s="14"/>
      <c r="DG976" s="14"/>
      <c r="DH976" s="14"/>
      <c r="DI976" s="14"/>
    </row>
    <row r="977" spans="2:113" x14ac:dyDescent="0.2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77"/>
      <c r="AQ977" s="77"/>
      <c r="AR977" s="77"/>
      <c r="AS977" s="77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99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  <c r="DC977" s="14"/>
      <c r="DD977" s="14"/>
      <c r="DE977" s="14"/>
      <c r="DF977" s="14"/>
      <c r="DG977" s="14"/>
      <c r="DH977" s="14"/>
      <c r="DI977" s="14"/>
    </row>
    <row r="978" spans="2:113" x14ac:dyDescent="0.2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77"/>
      <c r="AQ978" s="77"/>
      <c r="AR978" s="77"/>
      <c r="AS978" s="77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99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  <c r="DC978" s="14"/>
      <c r="DD978" s="14"/>
      <c r="DE978" s="14"/>
      <c r="DF978" s="14"/>
      <c r="DG978" s="14"/>
      <c r="DH978" s="14"/>
      <c r="DI978" s="14"/>
    </row>
    <row r="979" spans="2:113" x14ac:dyDescent="0.2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77"/>
      <c r="AQ979" s="77"/>
      <c r="AR979" s="77"/>
      <c r="AS979" s="77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99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  <c r="DC979" s="14"/>
      <c r="DD979" s="14"/>
      <c r="DE979" s="14"/>
      <c r="DF979" s="14"/>
      <c r="DG979" s="14"/>
      <c r="DH979" s="14"/>
      <c r="DI979" s="14"/>
    </row>
    <row r="980" spans="2:113" x14ac:dyDescent="0.2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77"/>
      <c r="AQ980" s="77"/>
      <c r="AR980" s="77"/>
      <c r="AS980" s="77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99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  <c r="DC980" s="14"/>
      <c r="DD980" s="14"/>
      <c r="DE980" s="14"/>
      <c r="DF980" s="14"/>
      <c r="DG980" s="14"/>
      <c r="DH980" s="14"/>
      <c r="DI980" s="14"/>
    </row>
    <row r="981" spans="2:113" x14ac:dyDescent="0.2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77"/>
      <c r="AQ981" s="77"/>
      <c r="AR981" s="77"/>
      <c r="AS981" s="77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99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  <c r="DC981" s="14"/>
      <c r="DD981" s="14"/>
      <c r="DE981" s="14"/>
      <c r="DF981" s="14"/>
      <c r="DG981" s="14"/>
      <c r="DH981" s="14"/>
      <c r="DI981" s="14"/>
    </row>
    <row r="982" spans="2:113" x14ac:dyDescent="0.2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77"/>
      <c r="AQ982" s="77"/>
      <c r="AR982" s="77"/>
      <c r="AS982" s="77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99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  <c r="DC982" s="14"/>
      <c r="DD982" s="14"/>
      <c r="DE982" s="14"/>
      <c r="DF982" s="14"/>
      <c r="DG982" s="14"/>
      <c r="DH982" s="14"/>
      <c r="DI982" s="14"/>
    </row>
    <row r="983" spans="2:113" x14ac:dyDescent="0.2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77"/>
      <c r="AQ983" s="77"/>
      <c r="AR983" s="77"/>
      <c r="AS983" s="77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99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  <c r="DC983" s="14"/>
      <c r="DD983" s="14"/>
      <c r="DE983" s="14"/>
      <c r="DF983" s="14"/>
      <c r="DG983" s="14"/>
      <c r="DH983" s="14"/>
      <c r="DI983" s="14"/>
    </row>
    <row r="984" spans="2:113" x14ac:dyDescent="0.2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77"/>
      <c r="AQ984" s="77"/>
      <c r="AR984" s="77"/>
      <c r="AS984" s="77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99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  <c r="DC984" s="14"/>
      <c r="DD984" s="14"/>
      <c r="DE984" s="14"/>
      <c r="DF984" s="14"/>
      <c r="DG984" s="14"/>
      <c r="DH984" s="14"/>
      <c r="DI984" s="14"/>
    </row>
    <row r="985" spans="2:113" x14ac:dyDescent="0.2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77"/>
      <c r="AQ985" s="77"/>
      <c r="AR985" s="77"/>
      <c r="AS985" s="77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99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  <c r="DC985" s="14"/>
      <c r="DD985" s="14"/>
      <c r="DE985" s="14"/>
      <c r="DF985" s="14"/>
      <c r="DG985" s="14"/>
      <c r="DH985" s="14"/>
      <c r="DI985" s="14"/>
    </row>
    <row r="986" spans="2:113" x14ac:dyDescent="0.2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77"/>
      <c r="AQ986" s="77"/>
      <c r="AR986" s="77"/>
      <c r="AS986" s="77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99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  <c r="DC986" s="14"/>
      <c r="DD986" s="14"/>
      <c r="DE986" s="14"/>
      <c r="DF986" s="14"/>
      <c r="DG986" s="14"/>
      <c r="DH986" s="14"/>
      <c r="DI986" s="14"/>
    </row>
    <row r="987" spans="2:113" x14ac:dyDescent="0.2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77"/>
      <c r="AQ987" s="77"/>
      <c r="AR987" s="77"/>
      <c r="AS987" s="77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99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  <c r="DC987" s="14"/>
      <c r="DD987" s="14"/>
      <c r="DE987" s="14"/>
      <c r="DF987" s="14"/>
      <c r="DG987" s="14"/>
      <c r="DH987" s="14"/>
      <c r="DI987" s="14"/>
    </row>
    <row r="988" spans="2:113" x14ac:dyDescent="0.2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77"/>
      <c r="AQ988" s="77"/>
      <c r="AR988" s="77"/>
      <c r="AS988" s="77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99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  <c r="CR988" s="14"/>
      <c r="CS988" s="14"/>
      <c r="CT988" s="14"/>
      <c r="CU988" s="14"/>
      <c r="CV988" s="14"/>
      <c r="CW988" s="14"/>
      <c r="CX988" s="14"/>
      <c r="CY988" s="14"/>
      <c r="CZ988" s="14"/>
      <c r="DA988" s="14"/>
      <c r="DB988" s="14"/>
      <c r="DC988" s="14"/>
      <c r="DD988" s="14"/>
      <c r="DE988" s="14"/>
      <c r="DF988" s="14"/>
      <c r="DG988" s="14"/>
      <c r="DH988" s="14"/>
      <c r="DI988" s="14"/>
    </row>
    <row r="989" spans="2:113" x14ac:dyDescent="0.2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77"/>
      <c r="AQ989" s="77"/>
      <c r="AR989" s="77"/>
      <c r="AS989" s="77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99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  <c r="CR989" s="14"/>
      <c r="CS989" s="14"/>
      <c r="CT989" s="14"/>
      <c r="CU989" s="14"/>
      <c r="CV989" s="14"/>
      <c r="CW989" s="14"/>
      <c r="CX989" s="14"/>
      <c r="CY989" s="14"/>
      <c r="CZ989" s="14"/>
      <c r="DA989" s="14"/>
      <c r="DB989" s="14"/>
      <c r="DC989" s="14"/>
      <c r="DD989" s="14"/>
      <c r="DE989" s="14"/>
      <c r="DF989" s="14"/>
      <c r="DG989" s="14"/>
      <c r="DH989" s="14"/>
      <c r="DI989" s="14"/>
    </row>
    <row r="990" spans="2:113" x14ac:dyDescent="0.2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77"/>
      <c r="AQ990" s="77"/>
      <c r="AR990" s="77"/>
      <c r="AS990" s="77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99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  <c r="CR990" s="14"/>
      <c r="CS990" s="14"/>
      <c r="CT990" s="14"/>
      <c r="CU990" s="14"/>
      <c r="CV990" s="14"/>
      <c r="CW990" s="14"/>
      <c r="CX990" s="14"/>
      <c r="CY990" s="14"/>
      <c r="CZ990" s="14"/>
      <c r="DA990" s="14"/>
      <c r="DB990" s="14"/>
      <c r="DC990" s="14"/>
      <c r="DD990" s="14"/>
      <c r="DE990" s="14"/>
      <c r="DF990" s="14"/>
      <c r="DG990" s="14"/>
      <c r="DH990" s="14"/>
      <c r="DI990" s="14"/>
    </row>
    <row r="991" spans="2:113" x14ac:dyDescent="0.2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77"/>
      <c r="AQ991" s="77"/>
      <c r="AR991" s="77"/>
      <c r="AS991" s="77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99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  <c r="CR991" s="14"/>
      <c r="CS991" s="14"/>
      <c r="CT991" s="14"/>
      <c r="CU991" s="14"/>
      <c r="CV991" s="14"/>
      <c r="CW991" s="14"/>
      <c r="CX991" s="14"/>
      <c r="CY991" s="14"/>
      <c r="CZ991" s="14"/>
      <c r="DA991" s="14"/>
      <c r="DB991" s="14"/>
      <c r="DC991" s="14"/>
      <c r="DD991" s="14"/>
      <c r="DE991" s="14"/>
      <c r="DF991" s="14"/>
      <c r="DG991" s="14"/>
      <c r="DH991" s="14"/>
      <c r="DI991" s="14"/>
    </row>
    <row r="992" spans="2:113" x14ac:dyDescent="0.2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77"/>
      <c r="AQ992" s="77"/>
      <c r="AR992" s="77"/>
      <c r="AS992" s="77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99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  <c r="CR992" s="14"/>
      <c r="CS992" s="14"/>
      <c r="CT992" s="14"/>
      <c r="CU992" s="14"/>
      <c r="CV992" s="14"/>
      <c r="CW992" s="14"/>
      <c r="CX992" s="14"/>
      <c r="CY992" s="14"/>
      <c r="CZ992" s="14"/>
      <c r="DA992" s="14"/>
      <c r="DB992" s="14"/>
      <c r="DC992" s="14"/>
      <c r="DD992" s="14"/>
      <c r="DE992" s="14"/>
      <c r="DF992" s="14"/>
      <c r="DG992" s="14"/>
      <c r="DH992" s="14"/>
      <c r="DI992" s="14"/>
    </row>
    <row r="993" spans="2:113" x14ac:dyDescent="0.2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77"/>
      <c r="AQ993" s="77"/>
      <c r="AR993" s="77"/>
      <c r="AS993" s="77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99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  <c r="CR993" s="14"/>
      <c r="CS993" s="14"/>
      <c r="CT993" s="14"/>
      <c r="CU993" s="14"/>
      <c r="CV993" s="14"/>
      <c r="CW993" s="14"/>
      <c r="CX993" s="14"/>
      <c r="CY993" s="14"/>
      <c r="CZ993" s="14"/>
      <c r="DA993" s="14"/>
      <c r="DB993" s="14"/>
      <c r="DC993" s="14"/>
      <c r="DD993" s="14"/>
      <c r="DE993" s="14"/>
      <c r="DF993" s="14"/>
      <c r="DG993" s="14"/>
      <c r="DH993" s="14"/>
      <c r="DI993" s="14"/>
    </row>
    <row r="994" spans="2:113" x14ac:dyDescent="0.2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77"/>
      <c r="AQ994" s="77"/>
      <c r="AR994" s="77"/>
      <c r="AS994" s="77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99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  <c r="CR994" s="14"/>
      <c r="CS994" s="14"/>
      <c r="CT994" s="14"/>
      <c r="CU994" s="14"/>
      <c r="CV994" s="14"/>
      <c r="CW994" s="14"/>
      <c r="CX994" s="14"/>
      <c r="CY994" s="14"/>
      <c r="CZ994" s="14"/>
      <c r="DA994" s="14"/>
      <c r="DB994" s="14"/>
      <c r="DC994" s="14"/>
      <c r="DD994" s="14"/>
      <c r="DE994" s="14"/>
      <c r="DF994" s="14"/>
      <c r="DG994" s="14"/>
      <c r="DH994" s="14"/>
      <c r="DI994" s="14"/>
    </row>
    <row r="995" spans="2:113" x14ac:dyDescent="0.2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77"/>
      <c r="AQ995" s="77"/>
      <c r="AR995" s="77"/>
      <c r="AS995" s="77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99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A995" s="14"/>
      <c r="DB995" s="14"/>
      <c r="DC995" s="14"/>
      <c r="DD995" s="14"/>
      <c r="DE995" s="14"/>
      <c r="DF995" s="14"/>
      <c r="DG995" s="14"/>
      <c r="DH995" s="14"/>
      <c r="DI995" s="14"/>
    </row>
    <row r="996" spans="2:113" x14ac:dyDescent="0.2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77"/>
      <c r="AQ996" s="77"/>
      <c r="AR996" s="77"/>
      <c r="AS996" s="77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99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  <c r="CR996" s="14"/>
      <c r="CS996" s="14"/>
      <c r="CT996" s="14"/>
      <c r="CU996" s="14"/>
      <c r="CV996" s="14"/>
      <c r="CW996" s="14"/>
      <c r="CX996" s="14"/>
      <c r="CY996" s="14"/>
      <c r="CZ996" s="14"/>
      <c r="DA996" s="14"/>
      <c r="DB996" s="14"/>
      <c r="DC996" s="14"/>
      <c r="DD996" s="14"/>
      <c r="DE996" s="14"/>
      <c r="DF996" s="14"/>
      <c r="DG996" s="14"/>
      <c r="DH996" s="14"/>
      <c r="DI996" s="14"/>
    </row>
    <row r="997" spans="2:113" x14ac:dyDescent="0.2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77"/>
      <c r="AQ997" s="77"/>
      <c r="AR997" s="77"/>
      <c r="AS997" s="77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99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  <c r="DC997" s="14"/>
      <c r="DD997" s="14"/>
      <c r="DE997" s="14"/>
      <c r="DF997" s="14"/>
      <c r="DG997" s="14"/>
      <c r="DH997" s="14"/>
      <c r="DI997" s="14"/>
    </row>
    <row r="998" spans="2:113" x14ac:dyDescent="0.2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77"/>
      <c r="AQ998" s="77"/>
      <c r="AR998" s="77"/>
      <c r="AS998" s="77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99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  <c r="CR998" s="14"/>
      <c r="CS998" s="14"/>
      <c r="CT998" s="14"/>
      <c r="CU998" s="14"/>
      <c r="CV998" s="14"/>
      <c r="CW998" s="14"/>
      <c r="CX998" s="14"/>
      <c r="CY998" s="14"/>
      <c r="CZ998" s="14"/>
      <c r="DA998" s="14"/>
      <c r="DB998" s="14"/>
      <c r="DC998" s="14"/>
      <c r="DD998" s="14"/>
      <c r="DE998" s="14"/>
      <c r="DF998" s="14"/>
      <c r="DG998" s="14"/>
      <c r="DH998" s="14"/>
      <c r="DI998" s="14"/>
    </row>
    <row r="999" spans="2:113" x14ac:dyDescent="0.2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77"/>
      <c r="AQ999" s="77"/>
      <c r="AR999" s="77"/>
      <c r="AS999" s="77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99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  <c r="CR999" s="14"/>
      <c r="CS999" s="14"/>
      <c r="CT999" s="14"/>
      <c r="CU999" s="14"/>
      <c r="CV999" s="14"/>
      <c r="CW999" s="14"/>
      <c r="CX999" s="14"/>
      <c r="CY999" s="14"/>
      <c r="CZ999" s="14"/>
      <c r="DA999" s="14"/>
      <c r="DB999" s="14"/>
      <c r="DC999" s="14"/>
      <c r="DD999" s="14"/>
      <c r="DE999" s="14"/>
      <c r="DF999" s="14"/>
      <c r="DG999" s="14"/>
      <c r="DH999" s="14"/>
      <c r="DI999" s="14"/>
    </row>
    <row r="1000" spans="2:113" x14ac:dyDescent="0.2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77"/>
      <c r="AQ1000" s="77"/>
      <c r="AR1000" s="77"/>
      <c r="AS1000" s="77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99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  <c r="CR1000" s="14"/>
      <c r="CS1000" s="14"/>
      <c r="CT1000" s="14"/>
      <c r="CU1000" s="14"/>
      <c r="CV1000" s="14"/>
      <c r="CW1000" s="14"/>
      <c r="CX1000" s="14"/>
      <c r="CY1000" s="14"/>
      <c r="CZ1000" s="14"/>
      <c r="DA1000" s="14"/>
      <c r="DB1000" s="14"/>
      <c r="DC1000" s="14"/>
      <c r="DD1000" s="14"/>
      <c r="DE1000" s="14"/>
      <c r="DF1000" s="14"/>
      <c r="DG1000" s="14"/>
      <c r="DH1000" s="14"/>
      <c r="DI1000" s="14"/>
    </row>
    <row r="1001" spans="2:113" x14ac:dyDescent="0.2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77"/>
      <c r="AQ1001" s="77"/>
      <c r="AR1001" s="77"/>
      <c r="AS1001" s="77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99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  <c r="CK1001" s="14"/>
      <c r="CL1001" s="14"/>
      <c r="CM1001" s="14"/>
      <c r="CN1001" s="14"/>
      <c r="CO1001" s="14"/>
      <c r="CP1001" s="14"/>
      <c r="CQ1001" s="14"/>
      <c r="CR1001" s="14"/>
      <c r="CS1001" s="14"/>
      <c r="CT1001" s="14"/>
      <c r="CU1001" s="14"/>
      <c r="CV1001" s="14"/>
      <c r="CW1001" s="14"/>
      <c r="CX1001" s="14"/>
      <c r="CY1001" s="14"/>
      <c r="CZ1001" s="14"/>
      <c r="DA1001" s="14"/>
      <c r="DB1001" s="14"/>
      <c r="DC1001" s="14"/>
      <c r="DD1001" s="14"/>
      <c r="DE1001" s="14"/>
      <c r="DF1001" s="14"/>
      <c r="DG1001" s="14"/>
      <c r="DH1001" s="14"/>
      <c r="DI1001" s="14"/>
    </row>
    <row r="1002" spans="2:113" x14ac:dyDescent="0.2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77"/>
      <c r="AQ1002" s="77"/>
      <c r="AR1002" s="77"/>
      <c r="AS1002" s="77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99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  <c r="CR1002" s="14"/>
      <c r="CS1002" s="14"/>
      <c r="CT1002" s="14"/>
      <c r="CU1002" s="14"/>
      <c r="CV1002" s="14"/>
      <c r="CW1002" s="14"/>
      <c r="CX1002" s="14"/>
      <c r="CY1002" s="14"/>
      <c r="CZ1002" s="14"/>
      <c r="DA1002" s="14"/>
      <c r="DB1002" s="14"/>
      <c r="DC1002" s="14"/>
      <c r="DD1002" s="14"/>
      <c r="DE1002" s="14"/>
      <c r="DF1002" s="14"/>
      <c r="DG1002" s="14"/>
      <c r="DH1002" s="14"/>
      <c r="DI1002" s="14"/>
    </row>
    <row r="1003" spans="2:113" x14ac:dyDescent="0.2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77"/>
      <c r="AQ1003" s="77"/>
      <c r="AR1003" s="77"/>
      <c r="AS1003" s="77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99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A1003" s="14"/>
      <c r="DB1003" s="14"/>
      <c r="DC1003" s="14"/>
      <c r="DD1003" s="14"/>
      <c r="DE1003" s="14"/>
      <c r="DF1003" s="14"/>
      <c r="DG1003" s="14"/>
      <c r="DH1003" s="14"/>
      <c r="DI1003" s="14"/>
    </row>
    <row r="1004" spans="2:113" x14ac:dyDescent="0.2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77"/>
      <c r="AQ1004" s="77"/>
      <c r="AR1004" s="77"/>
      <c r="AS1004" s="77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99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  <c r="CK1004" s="14"/>
      <c r="CL1004" s="14"/>
      <c r="CM1004" s="14"/>
      <c r="CN1004" s="14"/>
      <c r="CO1004" s="14"/>
      <c r="CP1004" s="14"/>
      <c r="CQ1004" s="14"/>
      <c r="CR1004" s="14"/>
      <c r="CS1004" s="14"/>
      <c r="CT1004" s="14"/>
      <c r="CU1004" s="14"/>
      <c r="CV1004" s="14"/>
      <c r="CW1004" s="14"/>
      <c r="CX1004" s="14"/>
      <c r="CY1004" s="14"/>
      <c r="CZ1004" s="14"/>
      <c r="DA1004" s="14"/>
      <c r="DB1004" s="14"/>
      <c r="DC1004" s="14"/>
      <c r="DD1004" s="14"/>
      <c r="DE1004" s="14"/>
      <c r="DF1004" s="14"/>
      <c r="DG1004" s="14"/>
      <c r="DH1004" s="14"/>
      <c r="DI1004" s="14"/>
    </row>
    <row r="1005" spans="2:113" x14ac:dyDescent="0.2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77"/>
      <c r="AQ1005" s="77"/>
      <c r="AR1005" s="77"/>
      <c r="AS1005" s="77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99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  <c r="CR1005" s="14"/>
      <c r="CS1005" s="14"/>
      <c r="CT1005" s="14"/>
      <c r="CU1005" s="14"/>
      <c r="CV1005" s="14"/>
      <c r="CW1005" s="14"/>
      <c r="CX1005" s="14"/>
      <c r="CY1005" s="14"/>
      <c r="CZ1005" s="14"/>
      <c r="DA1005" s="14"/>
      <c r="DB1005" s="14"/>
      <c r="DC1005" s="14"/>
      <c r="DD1005" s="14"/>
      <c r="DE1005" s="14"/>
      <c r="DF1005" s="14"/>
      <c r="DG1005" s="14"/>
      <c r="DH1005" s="14"/>
      <c r="DI1005" s="14"/>
    </row>
    <row r="1006" spans="2:113" x14ac:dyDescent="0.2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77"/>
      <c r="AQ1006" s="77"/>
      <c r="AR1006" s="77"/>
      <c r="AS1006" s="77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99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  <c r="CH1006" s="14"/>
      <c r="CI1006" s="14"/>
      <c r="CJ1006" s="14"/>
      <c r="CK1006" s="14"/>
      <c r="CL1006" s="14"/>
      <c r="CM1006" s="14"/>
      <c r="CN1006" s="14"/>
      <c r="CO1006" s="14"/>
      <c r="CP1006" s="14"/>
      <c r="CQ1006" s="14"/>
      <c r="CR1006" s="14"/>
      <c r="CS1006" s="14"/>
      <c r="CT1006" s="14"/>
      <c r="CU1006" s="14"/>
      <c r="CV1006" s="14"/>
      <c r="CW1006" s="14"/>
      <c r="CX1006" s="14"/>
      <c r="CY1006" s="14"/>
      <c r="CZ1006" s="14"/>
      <c r="DA1006" s="14"/>
      <c r="DB1006" s="14"/>
      <c r="DC1006" s="14"/>
      <c r="DD1006" s="14"/>
      <c r="DE1006" s="14"/>
      <c r="DF1006" s="14"/>
      <c r="DG1006" s="14"/>
      <c r="DH1006" s="14"/>
      <c r="DI1006" s="14"/>
    </row>
    <row r="1007" spans="2:113" x14ac:dyDescent="0.2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77"/>
      <c r="AQ1007" s="77"/>
      <c r="AR1007" s="77"/>
      <c r="AS1007" s="77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99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  <c r="CH1007" s="14"/>
      <c r="CI1007" s="14"/>
      <c r="CJ1007" s="14"/>
      <c r="CK1007" s="14"/>
      <c r="CL1007" s="14"/>
      <c r="CM1007" s="14"/>
      <c r="CN1007" s="14"/>
      <c r="CO1007" s="14"/>
      <c r="CP1007" s="14"/>
      <c r="CQ1007" s="14"/>
      <c r="CR1007" s="14"/>
      <c r="CS1007" s="14"/>
      <c r="CT1007" s="14"/>
      <c r="CU1007" s="14"/>
      <c r="CV1007" s="14"/>
      <c r="CW1007" s="14"/>
      <c r="CX1007" s="14"/>
      <c r="CY1007" s="14"/>
      <c r="CZ1007" s="14"/>
      <c r="DA1007" s="14"/>
      <c r="DB1007" s="14"/>
      <c r="DC1007" s="14"/>
      <c r="DD1007" s="14"/>
      <c r="DE1007" s="14"/>
      <c r="DF1007" s="14"/>
      <c r="DG1007" s="14"/>
      <c r="DH1007" s="14"/>
      <c r="DI1007" s="14"/>
    </row>
    <row r="1008" spans="2:113" x14ac:dyDescent="0.2"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77"/>
      <c r="AQ1008" s="77"/>
      <c r="AR1008" s="77"/>
      <c r="AS1008" s="77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99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  <c r="CH1008" s="14"/>
      <c r="CI1008" s="14"/>
      <c r="CJ1008" s="14"/>
      <c r="CK1008" s="14"/>
      <c r="CL1008" s="14"/>
      <c r="CM1008" s="14"/>
      <c r="CN1008" s="14"/>
      <c r="CO1008" s="14"/>
      <c r="CP1008" s="14"/>
      <c r="CQ1008" s="14"/>
      <c r="CR1008" s="14"/>
      <c r="CS1008" s="14"/>
      <c r="CT1008" s="14"/>
      <c r="CU1008" s="14"/>
      <c r="CV1008" s="14"/>
      <c r="CW1008" s="14"/>
      <c r="CX1008" s="14"/>
      <c r="CY1008" s="14"/>
      <c r="CZ1008" s="14"/>
      <c r="DA1008" s="14"/>
      <c r="DB1008" s="14"/>
      <c r="DC1008" s="14"/>
      <c r="DD1008" s="14"/>
      <c r="DE1008" s="14"/>
      <c r="DF1008" s="14"/>
      <c r="DG1008" s="14"/>
      <c r="DH1008" s="14"/>
      <c r="DI1008" s="14"/>
    </row>
    <row r="1009" spans="2:113" x14ac:dyDescent="0.2"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77"/>
      <c r="AQ1009" s="77"/>
      <c r="AR1009" s="77"/>
      <c r="AS1009" s="77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99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  <c r="CH1009" s="14"/>
      <c r="CI1009" s="14"/>
      <c r="CJ1009" s="14"/>
      <c r="CK1009" s="14"/>
      <c r="CL1009" s="14"/>
      <c r="CM1009" s="14"/>
      <c r="CN1009" s="14"/>
      <c r="CO1009" s="14"/>
      <c r="CP1009" s="14"/>
      <c r="CQ1009" s="14"/>
      <c r="CR1009" s="14"/>
      <c r="CS1009" s="14"/>
      <c r="CT1009" s="14"/>
      <c r="CU1009" s="14"/>
      <c r="CV1009" s="14"/>
      <c r="CW1009" s="14"/>
      <c r="CX1009" s="14"/>
      <c r="CY1009" s="14"/>
      <c r="CZ1009" s="14"/>
      <c r="DA1009" s="14"/>
      <c r="DB1009" s="14"/>
      <c r="DC1009" s="14"/>
      <c r="DD1009" s="14"/>
      <c r="DE1009" s="14"/>
      <c r="DF1009" s="14"/>
      <c r="DG1009" s="14"/>
      <c r="DH1009" s="14"/>
      <c r="DI1009" s="14"/>
    </row>
    <row r="1010" spans="2:113" x14ac:dyDescent="0.2"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77"/>
      <c r="AQ1010" s="77"/>
      <c r="AR1010" s="77"/>
      <c r="AS1010" s="77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99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  <c r="DC1010" s="14"/>
      <c r="DD1010" s="14"/>
      <c r="DE1010" s="14"/>
      <c r="DF1010" s="14"/>
      <c r="DG1010" s="14"/>
      <c r="DH1010" s="14"/>
      <c r="DI1010" s="14"/>
    </row>
    <row r="1011" spans="2:113" x14ac:dyDescent="0.2"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77"/>
      <c r="AQ1011" s="77"/>
      <c r="AR1011" s="77"/>
      <c r="AS1011" s="77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99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A1011" s="14"/>
      <c r="DB1011" s="14"/>
      <c r="DC1011" s="14"/>
      <c r="DD1011" s="14"/>
      <c r="DE1011" s="14"/>
      <c r="DF1011" s="14"/>
      <c r="DG1011" s="14"/>
      <c r="DH1011" s="14"/>
      <c r="DI1011" s="14"/>
    </row>
    <row r="1012" spans="2:113" x14ac:dyDescent="0.2"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77"/>
      <c r="AQ1012" s="77"/>
      <c r="AR1012" s="77"/>
      <c r="AS1012" s="77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99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A1012" s="14"/>
      <c r="DB1012" s="14"/>
      <c r="DC1012" s="14"/>
      <c r="DD1012" s="14"/>
      <c r="DE1012" s="14"/>
      <c r="DF1012" s="14"/>
      <c r="DG1012" s="14"/>
      <c r="DH1012" s="14"/>
      <c r="DI1012" s="14"/>
    </row>
    <row r="1013" spans="2:113" x14ac:dyDescent="0.2"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77"/>
      <c r="AQ1013" s="77"/>
      <c r="AR1013" s="77"/>
      <c r="AS1013" s="77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99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A1013" s="14"/>
      <c r="DB1013" s="14"/>
      <c r="DC1013" s="14"/>
      <c r="DD1013" s="14"/>
      <c r="DE1013" s="14"/>
      <c r="DF1013" s="14"/>
      <c r="DG1013" s="14"/>
      <c r="DH1013" s="14"/>
      <c r="DI1013" s="14"/>
    </row>
    <row r="1014" spans="2:113" x14ac:dyDescent="0.2"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77"/>
      <c r="AQ1014" s="77"/>
      <c r="AR1014" s="77"/>
      <c r="AS1014" s="77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99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  <c r="CH1014" s="14"/>
      <c r="CI1014" s="14"/>
      <c r="CJ1014" s="14"/>
      <c r="CK1014" s="14"/>
      <c r="CL1014" s="14"/>
      <c r="CM1014" s="14"/>
      <c r="CN1014" s="14"/>
      <c r="CO1014" s="14"/>
      <c r="CP1014" s="14"/>
      <c r="CQ1014" s="14"/>
      <c r="CR1014" s="14"/>
      <c r="CS1014" s="14"/>
      <c r="CT1014" s="14"/>
      <c r="CU1014" s="14"/>
      <c r="CV1014" s="14"/>
      <c r="CW1014" s="14"/>
      <c r="CX1014" s="14"/>
      <c r="CY1014" s="14"/>
      <c r="CZ1014" s="14"/>
      <c r="DA1014" s="14"/>
      <c r="DB1014" s="14"/>
      <c r="DC1014" s="14"/>
      <c r="DD1014" s="14"/>
      <c r="DE1014" s="14"/>
      <c r="DF1014" s="14"/>
      <c r="DG1014" s="14"/>
      <c r="DH1014" s="14"/>
      <c r="DI1014" s="14"/>
    </row>
    <row r="1015" spans="2:113" x14ac:dyDescent="0.2"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77"/>
      <c r="AQ1015" s="77"/>
      <c r="AR1015" s="77"/>
      <c r="AS1015" s="77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99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A1015" s="14"/>
      <c r="DB1015" s="14"/>
      <c r="DC1015" s="14"/>
      <c r="DD1015" s="14"/>
      <c r="DE1015" s="14"/>
      <c r="DF1015" s="14"/>
      <c r="DG1015" s="14"/>
      <c r="DH1015" s="14"/>
      <c r="DI1015" s="14"/>
    </row>
    <row r="1016" spans="2:113" x14ac:dyDescent="0.2"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77"/>
      <c r="AQ1016" s="77"/>
      <c r="AR1016" s="77"/>
      <c r="AS1016" s="77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99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  <c r="CH1016" s="14"/>
      <c r="CI1016" s="14"/>
      <c r="CJ1016" s="14"/>
      <c r="CK1016" s="14"/>
      <c r="CL1016" s="14"/>
      <c r="CM1016" s="14"/>
      <c r="CN1016" s="14"/>
      <c r="CO1016" s="14"/>
      <c r="CP1016" s="14"/>
      <c r="CQ1016" s="14"/>
      <c r="CR1016" s="14"/>
      <c r="CS1016" s="14"/>
      <c r="CT1016" s="14"/>
      <c r="CU1016" s="14"/>
      <c r="CV1016" s="14"/>
      <c r="CW1016" s="14"/>
      <c r="CX1016" s="14"/>
      <c r="CY1016" s="14"/>
      <c r="CZ1016" s="14"/>
      <c r="DA1016" s="14"/>
      <c r="DB1016" s="14"/>
      <c r="DC1016" s="14"/>
      <c r="DD1016" s="14"/>
      <c r="DE1016" s="14"/>
      <c r="DF1016" s="14"/>
      <c r="DG1016" s="14"/>
      <c r="DH1016" s="14"/>
      <c r="DI1016" s="14"/>
    </row>
    <row r="1017" spans="2:113" x14ac:dyDescent="0.2"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77"/>
      <c r="AQ1017" s="77"/>
      <c r="AR1017" s="77"/>
      <c r="AS1017" s="77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99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A1017" s="14"/>
      <c r="DB1017" s="14"/>
      <c r="DC1017" s="14"/>
      <c r="DD1017" s="14"/>
      <c r="DE1017" s="14"/>
      <c r="DF1017" s="14"/>
      <c r="DG1017" s="14"/>
      <c r="DH1017" s="14"/>
      <c r="DI1017" s="14"/>
    </row>
    <row r="1018" spans="2:113" x14ac:dyDescent="0.2"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77"/>
      <c r="AQ1018" s="77"/>
      <c r="AR1018" s="77"/>
      <c r="AS1018" s="77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99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  <c r="CH1018" s="14"/>
      <c r="CI1018" s="14"/>
      <c r="CJ1018" s="14"/>
      <c r="CK1018" s="14"/>
      <c r="CL1018" s="14"/>
      <c r="CM1018" s="14"/>
      <c r="CN1018" s="14"/>
      <c r="CO1018" s="14"/>
      <c r="CP1018" s="14"/>
      <c r="CQ1018" s="14"/>
      <c r="CR1018" s="14"/>
      <c r="CS1018" s="14"/>
      <c r="CT1018" s="14"/>
      <c r="CU1018" s="14"/>
      <c r="CV1018" s="14"/>
      <c r="CW1018" s="14"/>
      <c r="CX1018" s="14"/>
      <c r="CY1018" s="14"/>
      <c r="CZ1018" s="14"/>
      <c r="DA1018" s="14"/>
      <c r="DB1018" s="14"/>
      <c r="DC1018" s="14"/>
      <c r="DD1018" s="14"/>
      <c r="DE1018" s="14"/>
      <c r="DF1018" s="14"/>
      <c r="DG1018" s="14"/>
      <c r="DH1018" s="14"/>
      <c r="DI1018" s="14"/>
    </row>
    <row r="1019" spans="2:113" x14ac:dyDescent="0.2"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77"/>
      <c r="AQ1019" s="77"/>
      <c r="AR1019" s="77"/>
      <c r="AS1019" s="77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99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  <c r="CH1019" s="14"/>
      <c r="CI1019" s="14"/>
      <c r="CJ1019" s="14"/>
      <c r="CK1019" s="14"/>
      <c r="CL1019" s="14"/>
      <c r="CM1019" s="14"/>
      <c r="CN1019" s="14"/>
      <c r="CO1019" s="14"/>
      <c r="CP1019" s="14"/>
      <c r="CQ1019" s="14"/>
      <c r="CR1019" s="14"/>
      <c r="CS1019" s="14"/>
      <c r="CT1019" s="14"/>
      <c r="CU1019" s="14"/>
      <c r="CV1019" s="14"/>
      <c r="CW1019" s="14"/>
      <c r="CX1019" s="14"/>
      <c r="CY1019" s="14"/>
      <c r="CZ1019" s="14"/>
      <c r="DA1019" s="14"/>
      <c r="DB1019" s="14"/>
      <c r="DC1019" s="14"/>
      <c r="DD1019" s="14"/>
      <c r="DE1019" s="14"/>
      <c r="DF1019" s="14"/>
      <c r="DG1019" s="14"/>
      <c r="DH1019" s="14"/>
      <c r="DI1019" s="14"/>
    </row>
    <row r="1020" spans="2:113" x14ac:dyDescent="0.2"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77"/>
      <c r="AQ1020" s="77"/>
      <c r="AR1020" s="77"/>
      <c r="AS1020" s="77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99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  <c r="CH1020" s="14"/>
      <c r="CI1020" s="14"/>
      <c r="CJ1020" s="14"/>
      <c r="CK1020" s="14"/>
      <c r="CL1020" s="14"/>
      <c r="CM1020" s="14"/>
      <c r="CN1020" s="14"/>
      <c r="CO1020" s="14"/>
      <c r="CP1020" s="14"/>
      <c r="CQ1020" s="14"/>
      <c r="CR1020" s="14"/>
      <c r="CS1020" s="14"/>
      <c r="CT1020" s="14"/>
      <c r="CU1020" s="14"/>
      <c r="CV1020" s="14"/>
      <c r="CW1020" s="14"/>
      <c r="CX1020" s="14"/>
      <c r="CY1020" s="14"/>
      <c r="CZ1020" s="14"/>
      <c r="DA1020" s="14"/>
      <c r="DB1020" s="14"/>
      <c r="DC1020" s="14"/>
      <c r="DD1020" s="14"/>
      <c r="DE1020" s="14"/>
      <c r="DF1020" s="14"/>
      <c r="DG1020" s="14"/>
      <c r="DH1020" s="14"/>
      <c r="DI1020" s="14"/>
    </row>
    <row r="1021" spans="2:113" x14ac:dyDescent="0.2"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77"/>
      <c r="AQ1021" s="77"/>
      <c r="AR1021" s="77"/>
      <c r="AS1021" s="77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99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  <c r="CH1021" s="14"/>
      <c r="CI1021" s="14"/>
      <c r="CJ1021" s="14"/>
      <c r="CK1021" s="14"/>
      <c r="CL1021" s="14"/>
      <c r="CM1021" s="14"/>
      <c r="CN1021" s="14"/>
      <c r="CO1021" s="14"/>
      <c r="CP1021" s="14"/>
      <c r="CQ1021" s="14"/>
      <c r="CR1021" s="14"/>
      <c r="CS1021" s="14"/>
      <c r="CT1021" s="14"/>
      <c r="CU1021" s="14"/>
      <c r="CV1021" s="14"/>
      <c r="CW1021" s="14"/>
      <c r="CX1021" s="14"/>
      <c r="CY1021" s="14"/>
      <c r="CZ1021" s="14"/>
      <c r="DA1021" s="14"/>
      <c r="DB1021" s="14"/>
      <c r="DC1021" s="14"/>
      <c r="DD1021" s="14"/>
      <c r="DE1021" s="14"/>
      <c r="DF1021" s="14"/>
      <c r="DG1021" s="14"/>
      <c r="DH1021" s="14"/>
      <c r="DI1021" s="14"/>
    </row>
    <row r="1022" spans="2:113" x14ac:dyDescent="0.2"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77"/>
      <c r="AQ1022" s="77"/>
      <c r="AR1022" s="77"/>
      <c r="AS1022" s="77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99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  <c r="CH1022" s="14"/>
      <c r="CI1022" s="14"/>
      <c r="CJ1022" s="14"/>
      <c r="CK1022" s="14"/>
      <c r="CL1022" s="14"/>
      <c r="CM1022" s="14"/>
      <c r="CN1022" s="14"/>
      <c r="CO1022" s="14"/>
      <c r="CP1022" s="14"/>
      <c r="CQ1022" s="14"/>
      <c r="CR1022" s="14"/>
      <c r="CS1022" s="14"/>
      <c r="CT1022" s="14"/>
      <c r="CU1022" s="14"/>
      <c r="CV1022" s="14"/>
      <c r="CW1022" s="14"/>
      <c r="CX1022" s="14"/>
      <c r="CY1022" s="14"/>
      <c r="CZ1022" s="14"/>
      <c r="DA1022" s="14"/>
      <c r="DB1022" s="14"/>
      <c r="DC1022" s="14"/>
      <c r="DD1022" s="14"/>
      <c r="DE1022" s="14"/>
      <c r="DF1022" s="14"/>
      <c r="DG1022" s="14"/>
      <c r="DH1022" s="14"/>
      <c r="DI1022" s="14"/>
    </row>
    <row r="1023" spans="2:113" x14ac:dyDescent="0.2"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77"/>
      <c r="AQ1023" s="77"/>
      <c r="AR1023" s="77"/>
      <c r="AS1023" s="77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99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  <c r="CH1023" s="14"/>
      <c r="CI1023" s="14"/>
      <c r="CJ1023" s="14"/>
      <c r="CK1023" s="14"/>
      <c r="CL1023" s="14"/>
      <c r="CM1023" s="14"/>
      <c r="CN1023" s="14"/>
      <c r="CO1023" s="14"/>
      <c r="CP1023" s="14"/>
      <c r="CQ1023" s="14"/>
      <c r="CR1023" s="14"/>
      <c r="CS1023" s="14"/>
      <c r="CT1023" s="14"/>
      <c r="CU1023" s="14"/>
      <c r="CV1023" s="14"/>
      <c r="CW1023" s="14"/>
      <c r="CX1023" s="14"/>
      <c r="CY1023" s="14"/>
      <c r="CZ1023" s="14"/>
      <c r="DA1023" s="14"/>
      <c r="DB1023" s="14"/>
      <c r="DC1023" s="14"/>
      <c r="DD1023" s="14"/>
      <c r="DE1023" s="14"/>
      <c r="DF1023" s="14"/>
      <c r="DG1023" s="14"/>
      <c r="DH1023" s="14"/>
      <c r="DI1023" s="14"/>
    </row>
    <row r="1024" spans="2:113" x14ac:dyDescent="0.2"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77"/>
      <c r="AQ1024" s="77"/>
      <c r="AR1024" s="77"/>
      <c r="AS1024" s="77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99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  <c r="CH1024" s="14"/>
      <c r="CI1024" s="14"/>
      <c r="CJ1024" s="14"/>
      <c r="CK1024" s="14"/>
      <c r="CL1024" s="14"/>
      <c r="CM1024" s="14"/>
      <c r="CN1024" s="14"/>
      <c r="CO1024" s="14"/>
      <c r="CP1024" s="14"/>
      <c r="CQ1024" s="14"/>
      <c r="CR1024" s="14"/>
      <c r="CS1024" s="14"/>
      <c r="CT1024" s="14"/>
      <c r="CU1024" s="14"/>
      <c r="CV1024" s="14"/>
      <c r="CW1024" s="14"/>
      <c r="CX1024" s="14"/>
      <c r="CY1024" s="14"/>
      <c r="CZ1024" s="14"/>
      <c r="DA1024" s="14"/>
      <c r="DB1024" s="14"/>
      <c r="DC1024" s="14"/>
      <c r="DD1024" s="14"/>
      <c r="DE1024" s="14"/>
      <c r="DF1024" s="14"/>
      <c r="DG1024" s="14"/>
      <c r="DH1024" s="14"/>
      <c r="DI1024" s="14"/>
    </row>
    <row r="1025" spans="2:113" x14ac:dyDescent="0.2"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77"/>
      <c r="AQ1025" s="77"/>
      <c r="AR1025" s="77"/>
      <c r="AS1025" s="77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99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A1025" s="14"/>
      <c r="DB1025" s="14"/>
      <c r="DC1025" s="14"/>
      <c r="DD1025" s="14"/>
      <c r="DE1025" s="14"/>
      <c r="DF1025" s="14"/>
      <c r="DG1025" s="14"/>
      <c r="DH1025" s="14"/>
      <c r="DI1025" s="14"/>
    </row>
    <row r="1026" spans="2:113" x14ac:dyDescent="0.2"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77"/>
      <c r="AQ1026" s="77"/>
      <c r="AR1026" s="77"/>
      <c r="AS1026" s="77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99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  <c r="CH1026" s="14"/>
      <c r="CI1026" s="14"/>
      <c r="CJ1026" s="14"/>
      <c r="CK1026" s="14"/>
      <c r="CL1026" s="14"/>
      <c r="CM1026" s="14"/>
      <c r="CN1026" s="14"/>
      <c r="CO1026" s="14"/>
      <c r="CP1026" s="14"/>
      <c r="CQ1026" s="14"/>
      <c r="CR1026" s="14"/>
      <c r="CS1026" s="14"/>
      <c r="CT1026" s="14"/>
      <c r="CU1026" s="14"/>
      <c r="CV1026" s="14"/>
      <c r="CW1026" s="14"/>
      <c r="CX1026" s="14"/>
      <c r="CY1026" s="14"/>
      <c r="CZ1026" s="14"/>
      <c r="DA1026" s="14"/>
      <c r="DB1026" s="14"/>
      <c r="DC1026" s="14"/>
      <c r="DD1026" s="14"/>
      <c r="DE1026" s="14"/>
      <c r="DF1026" s="14"/>
      <c r="DG1026" s="14"/>
      <c r="DH1026" s="14"/>
      <c r="DI1026" s="14"/>
    </row>
    <row r="1027" spans="2:113" x14ac:dyDescent="0.2"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77"/>
      <c r="AQ1027" s="77"/>
      <c r="AR1027" s="77"/>
      <c r="AS1027" s="77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99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  <c r="CH1027" s="14"/>
      <c r="CI1027" s="14"/>
      <c r="CJ1027" s="14"/>
      <c r="CK1027" s="14"/>
      <c r="CL1027" s="14"/>
      <c r="CM1027" s="14"/>
      <c r="CN1027" s="14"/>
      <c r="CO1027" s="14"/>
      <c r="CP1027" s="14"/>
      <c r="CQ1027" s="14"/>
      <c r="CR1027" s="14"/>
      <c r="CS1027" s="14"/>
      <c r="CT1027" s="14"/>
      <c r="CU1027" s="14"/>
      <c r="CV1027" s="14"/>
      <c r="CW1027" s="14"/>
      <c r="CX1027" s="14"/>
      <c r="CY1027" s="14"/>
      <c r="CZ1027" s="14"/>
      <c r="DA1027" s="14"/>
      <c r="DB1027" s="14"/>
      <c r="DC1027" s="14"/>
      <c r="DD1027" s="14"/>
      <c r="DE1027" s="14"/>
      <c r="DF1027" s="14"/>
      <c r="DG1027" s="14"/>
      <c r="DH1027" s="14"/>
      <c r="DI1027" s="14"/>
    </row>
    <row r="1028" spans="2:113" x14ac:dyDescent="0.2"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77"/>
      <c r="AQ1028" s="77"/>
      <c r="AR1028" s="77"/>
      <c r="AS1028" s="77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99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  <c r="CH1028" s="14"/>
      <c r="CI1028" s="14"/>
      <c r="CJ1028" s="14"/>
      <c r="CK1028" s="14"/>
      <c r="CL1028" s="14"/>
      <c r="CM1028" s="14"/>
      <c r="CN1028" s="14"/>
      <c r="CO1028" s="14"/>
      <c r="CP1028" s="14"/>
      <c r="CQ1028" s="14"/>
      <c r="CR1028" s="14"/>
      <c r="CS1028" s="14"/>
      <c r="CT1028" s="14"/>
      <c r="CU1028" s="14"/>
      <c r="CV1028" s="14"/>
      <c r="CW1028" s="14"/>
      <c r="CX1028" s="14"/>
      <c r="CY1028" s="14"/>
      <c r="CZ1028" s="14"/>
      <c r="DA1028" s="14"/>
      <c r="DB1028" s="14"/>
      <c r="DC1028" s="14"/>
      <c r="DD1028" s="14"/>
      <c r="DE1028" s="14"/>
      <c r="DF1028" s="14"/>
      <c r="DG1028" s="14"/>
      <c r="DH1028" s="14"/>
      <c r="DI1028" s="14"/>
    </row>
    <row r="1029" spans="2:113" x14ac:dyDescent="0.2"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77"/>
      <c r="AQ1029" s="77"/>
      <c r="AR1029" s="77"/>
      <c r="AS1029" s="77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99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A1029" s="14"/>
      <c r="DB1029" s="14"/>
      <c r="DC1029" s="14"/>
      <c r="DD1029" s="14"/>
      <c r="DE1029" s="14"/>
      <c r="DF1029" s="14"/>
      <c r="DG1029" s="14"/>
      <c r="DH1029" s="14"/>
      <c r="DI1029" s="14"/>
    </row>
    <row r="1030" spans="2:113" x14ac:dyDescent="0.2"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77"/>
      <c r="AQ1030" s="77"/>
      <c r="AR1030" s="77"/>
      <c r="AS1030" s="77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99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  <c r="CH1030" s="14"/>
      <c r="CI1030" s="14"/>
      <c r="CJ1030" s="14"/>
      <c r="CK1030" s="14"/>
      <c r="CL1030" s="14"/>
      <c r="CM1030" s="14"/>
      <c r="CN1030" s="14"/>
      <c r="CO1030" s="14"/>
      <c r="CP1030" s="14"/>
      <c r="CQ1030" s="14"/>
      <c r="CR1030" s="14"/>
      <c r="CS1030" s="14"/>
      <c r="CT1030" s="14"/>
      <c r="CU1030" s="14"/>
      <c r="CV1030" s="14"/>
      <c r="CW1030" s="14"/>
      <c r="CX1030" s="14"/>
      <c r="CY1030" s="14"/>
      <c r="CZ1030" s="14"/>
      <c r="DA1030" s="14"/>
      <c r="DB1030" s="14"/>
      <c r="DC1030" s="14"/>
      <c r="DD1030" s="14"/>
      <c r="DE1030" s="14"/>
      <c r="DF1030" s="14"/>
      <c r="DG1030" s="14"/>
      <c r="DH1030" s="14"/>
      <c r="DI1030" s="14"/>
    </row>
    <row r="1031" spans="2:113" x14ac:dyDescent="0.2"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77"/>
      <c r="AQ1031" s="77"/>
      <c r="AR1031" s="77"/>
      <c r="AS1031" s="77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99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  <c r="CH1031" s="14"/>
      <c r="CI1031" s="14"/>
      <c r="CJ1031" s="14"/>
      <c r="CK1031" s="14"/>
      <c r="CL1031" s="14"/>
      <c r="CM1031" s="14"/>
      <c r="CN1031" s="14"/>
      <c r="CO1031" s="14"/>
      <c r="CP1031" s="14"/>
      <c r="CQ1031" s="14"/>
      <c r="CR1031" s="14"/>
      <c r="CS1031" s="14"/>
      <c r="CT1031" s="14"/>
      <c r="CU1031" s="14"/>
      <c r="CV1031" s="14"/>
      <c r="CW1031" s="14"/>
      <c r="CX1031" s="14"/>
      <c r="CY1031" s="14"/>
      <c r="CZ1031" s="14"/>
      <c r="DA1031" s="14"/>
      <c r="DB1031" s="14"/>
      <c r="DC1031" s="14"/>
      <c r="DD1031" s="14"/>
      <c r="DE1031" s="14"/>
      <c r="DF1031" s="14"/>
      <c r="DG1031" s="14"/>
      <c r="DH1031" s="14"/>
      <c r="DI1031" s="14"/>
    </row>
    <row r="1032" spans="2:113" x14ac:dyDescent="0.2"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77"/>
      <c r="AQ1032" s="77"/>
      <c r="AR1032" s="77"/>
      <c r="AS1032" s="77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99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  <c r="CH1032" s="14"/>
      <c r="CI1032" s="14"/>
      <c r="CJ1032" s="14"/>
      <c r="CK1032" s="14"/>
      <c r="CL1032" s="14"/>
      <c r="CM1032" s="14"/>
      <c r="CN1032" s="14"/>
      <c r="CO1032" s="14"/>
      <c r="CP1032" s="14"/>
      <c r="CQ1032" s="14"/>
      <c r="CR1032" s="14"/>
      <c r="CS1032" s="14"/>
      <c r="CT1032" s="14"/>
      <c r="CU1032" s="14"/>
      <c r="CV1032" s="14"/>
      <c r="CW1032" s="14"/>
      <c r="CX1032" s="14"/>
      <c r="CY1032" s="14"/>
      <c r="CZ1032" s="14"/>
      <c r="DA1032" s="14"/>
      <c r="DB1032" s="14"/>
      <c r="DC1032" s="14"/>
      <c r="DD1032" s="14"/>
      <c r="DE1032" s="14"/>
      <c r="DF1032" s="14"/>
      <c r="DG1032" s="14"/>
      <c r="DH1032" s="14"/>
      <c r="DI1032" s="14"/>
    </row>
    <row r="1033" spans="2:113" x14ac:dyDescent="0.2"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77"/>
      <c r="AQ1033" s="77"/>
      <c r="AR1033" s="77"/>
      <c r="AS1033" s="77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99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A1033" s="14"/>
      <c r="DB1033" s="14"/>
      <c r="DC1033" s="14"/>
      <c r="DD1033" s="14"/>
      <c r="DE1033" s="14"/>
      <c r="DF1033" s="14"/>
      <c r="DG1033" s="14"/>
      <c r="DH1033" s="14"/>
      <c r="DI1033" s="14"/>
    </row>
    <row r="1034" spans="2:113" x14ac:dyDescent="0.2"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77"/>
      <c r="AQ1034" s="77"/>
      <c r="AR1034" s="77"/>
      <c r="AS1034" s="77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99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  <c r="CH1034" s="14"/>
      <c r="CI1034" s="14"/>
      <c r="CJ1034" s="14"/>
      <c r="CK1034" s="14"/>
      <c r="CL1034" s="14"/>
      <c r="CM1034" s="14"/>
      <c r="CN1034" s="14"/>
      <c r="CO1034" s="14"/>
      <c r="CP1034" s="14"/>
      <c r="CQ1034" s="14"/>
      <c r="CR1034" s="14"/>
      <c r="CS1034" s="14"/>
      <c r="CT1034" s="14"/>
      <c r="CU1034" s="14"/>
      <c r="CV1034" s="14"/>
      <c r="CW1034" s="14"/>
      <c r="CX1034" s="14"/>
      <c r="CY1034" s="14"/>
      <c r="CZ1034" s="14"/>
      <c r="DA1034" s="14"/>
      <c r="DB1034" s="14"/>
      <c r="DC1034" s="14"/>
      <c r="DD1034" s="14"/>
      <c r="DE1034" s="14"/>
      <c r="DF1034" s="14"/>
      <c r="DG1034" s="14"/>
      <c r="DH1034" s="14"/>
      <c r="DI1034" s="14"/>
    </row>
    <row r="1035" spans="2:113" x14ac:dyDescent="0.2"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77"/>
      <c r="AQ1035" s="77"/>
      <c r="AR1035" s="77"/>
      <c r="AS1035" s="77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99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  <c r="CH1035" s="14"/>
      <c r="CI1035" s="14"/>
      <c r="CJ1035" s="14"/>
      <c r="CK1035" s="14"/>
      <c r="CL1035" s="14"/>
      <c r="CM1035" s="14"/>
      <c r="CN1035" s="14"/>
      <c r="CO1035" s="14"/>
      <c r="CP1035" s="14"/>
      <c r="CQ1035" s="14"/>
      <c r="CR1035" s="14"/>
      <c r="CS1035" s="14"/>
      <c r="CT1035" s="14"/>
      <c r="CU1035" s="14"/>
      <c r="CV1035" s="14"/>
      <c r="CW1035" s="14"/>
      <c r="CX1035" s="14"/>
      <c r="CY1035" s="14"/>
      <c r="CZ1035" s="14"/>
      <c r="DA1035" s="14"/>
      <c r="DB1035" s="14"/>
      <c r="DC1035" s="14"/>
      <c r="DD1035" s="14"/>
      <c r="DE1035" s="14"/>
      <c r="DF1035" s="14"/>
      <c r="DG1035" s="14"/>
      <c r="DH1035" s="14"/>
      <c r="DI1035" s="14"/>
    </row>
    <row r="1036" spans="2:113" x14ac:dyDescent="0.2"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77"/>
      <c r="AQ1036" s="77"/>
      <c r="AR1036" s="77"/>
      <c r="AS1036" s="77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99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  <c r="CH1036" s="14"/>
      <c r="CI1036" s="14"/>
      <c r="CJ1036" s="14"/>
      <c r="CK1036" s="14"/>
      <c r="CL1036" s="14"/>
      <c r="CM1036" s="14"/>
      <c r="CN1036" s="14"/>
      <c r="CO1036" s="14"/>
      <c r="CP1036" s="14"/>
      <c r="CQ1036" s="14"/>
      <c r="CR1036" s="14"/>
      <c r="CS1036" s="14"/>
      <c r="CT1036" s="14"/>
      <c r="CU1036" s="14"/>
      <c r="CV1036" s="14"/>
      <c r="CW1036" s="14"/>
      <c r="CX1036" s="14"/>
      <c r="CY1036" s="14"/>
      <c r="CZ1036" s="14"/>
      <c r="DA1036" s="14"/>
      <c r="DB1036" s="14"/>
      <c r="DC1036" s="14"/>
      <c r="DD1036" s="14"/>
      <c r="DE1036" s="14"/>
      <c r="DF1036" s="14"/>
      <c r="DG1036" s="14"/>
      <c r="DH1036" s="14"/>
      <c r="DI1036" s="14"/>
    </row>
    <row r="1037" spans="2:113" x14ac:dyDescent="0.2"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77"/>
      <c r="AQ1037" s="77"/>
      <c r="AR1037" s="77"/>
      <c r="AS1037" s="77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99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  <c r="CH1037" s="14"/>
      <c r="CI1037" s="14"/>
      <c r="CJ1037" s="14"/>
      <c r="CK1037" s="14"/>
      <c r="CL1037" s="14"/>
      <c r="CM1037" s="14"/>
      <c r="CN1037" s="14"/>
      <c r="CO1037" s="14"/>
      <c r="CP1037" s="14"/>
      <c r="CQ1037" s="14"/>
      <c r="CR1037" s="14"/>
      <c r="CS1037" s="14"/>
      <c r="CT1037" s="14"/>
      <c r="CU1037" s="14"/>
      <c r="CV1037" s="14"/>
      <c r="CW1037" s="14"/>
      <c r="CX1037" s="14"/>
      <c r="CY1037" s="14"/>
      <c r="CZ1037" s="14"/>
      <c r="DA1037" s="14"/>
      <c r="DB1037" s="14"/>
      <c r="DC1037" s="14"/>
      <c r="DD1037" s="14"/>
      <c r="DE1037" s="14"/>
      <c r="DF1037" s="14"/>
      <c r="DG1037" s="14"/>
      <c r="DH1037" s="14"/>
      <c r="DI1037" s="14"/>
    </row>
    <row r="1038" spans="2:113" x14ac:dyDescent="0.2"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77"/>
      <c r="AQ1038" s="77"/>
      <c r="AR1038" s="77"/>
      <c r="AS1038" s="77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99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  <c r="CN1038" s="14"/>
      <c r="CO1038" s="14"/>
      <c r="CP1038" s="14"/>
      <c r="CQ1038" s="14"/>
      <c r="CR1038" s="14"/>
      <c r="CS1038" s="14"/>
      <c r="CT1038" s="14"/>
      <c r="CU1038" s="14"/>
      <c r="CV1038" s="14"/>
      <c r="CW1038" s="14"/>
      <c r="CX1038" s="14"/>
      <c r="CY1038" s="14"/>
      <c r="CZ1038" s="14"/>
      <c r="DA1038" s="14"/>
      <c r="DB1038" s="14"/>
      <c r="DC1038" s="14"/>
      <c r="DD1038" s="14"/>
      <c r="DE1038" s="14"/>
      <c r="DF1038" s="14"/>
      <c r="DG1038" s="14"/>
      <c r="DH1038" s="14"/>
      <c r="DI1038" s="14"/>
    </row>
    <row r="1039" spans="2:113" x14ac:dyDescent="0.2"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77"/>
      <c r="AQ1039" s="77"/>
      <c r="AR1039" s="77"/>
      <c r="AS1039" s="77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99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A1039" s="14"/>
      <c r="DB1039" s="14"/>
      <c r="DC1039" s="14"/>
      <c r="DD1039" s="14"/>
      <c r="DE1039" s="14"/>
      <c r="DF1039" s="14"/>
      <c r="DG1039" s="14"/>
      <c r="DH1039" s="14"/>
      <c r="DI1039" s="14"/>
    </row>
    <row r="1040" spans="2:113" x14ac:dyDescent="0.2"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77"/>
      <c r="AQ1040" s="77"/>
      <c r="AR1040" s="77"/>
      <c r="AS1040" s="77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99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A1040" s="14"/>
      <c r="DB1040" s="14"/>
      <c r="DC1040" s="14"/>
      <c r="DD1040" s="14"/>
      <c r="DE1040" s="14"/>
      <c r="DF1040" s="14"/>
      <c r="DG1040" s="14"/>
      <c r="DH1040" s="14"/>
      <c r="DI1040" s="14"/>
    </row>
    <row r="1041" spans="2:113" x14ac:dyDescent="0.2"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77"/>
      <c r="AQ1041" s="77"/>
      <c r="AR1041" s="77"/>
      <c r="AS1041" s="77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99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A1041" s="14"/>
      <c r="DB1041" s="14"/>
      <c r="DC1041" s="14"/>
      <c r="DD1041" s="14"/>
      <c r="DE1041" s="14"/>
      <c r="DF1041" s="14"/>
      <c r="DG1041" s="14"/>
      <c r="DH1041" s="14"/>
      <c r="DI1041" s="14"/>
    </row>
    <row r="1042" spans="2:113" x14ac:dyDescent="0.2"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77"/>
      <c r="AQ1042" s="77"/>
      <c r="AR1042" s="77"/>
      <c r="AS1042" s="77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99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  <c r="CH1042" s="14"/>
      <c r="CI1042" s="14"/>
      <c r="CJ1042" s="14"/>
      <c r="CK1042" s="14"/>
      <c r="CL1042" s="14"/>
      <c r="CM1042" s="14"/>
      <c r="CN1042" s="14"/>
      <c r="CO1042" s="14"/>
      <c r="CP1042" s="14"/>
      <c r="CQ1042" s="14"/>
      <c r="CR1042" s="14"/>
      <c r="CS1042" s="14"/>
      <c r="CT1042" s="14"/>
      <c r="CU1042" s="14"/>
      <c r="CV1042" s="14"/>
      <c r="CW1042" s="14"/>
      <c r="CX1042" s="14"/>
      <c r="CY1042" s="14"/>
      <c r="CZ1042" s="14"/>
      <c r="DA1042" s="14"/>
      <c r="DB1042" s="14"/>
      <c r="DC1042" s="14"/>
      <c r="DD1042" s="14"/>
      <c r="DE1042" s="14"/>
      <c r="DF1042" s="14"/>
      <c r="DG1042" s="14"/>
      <c r="DH1042" s="14"/>
      <c r="DI1042" s="14"/>
    </row>
    <row r="1043" spans="2:113" x14ac:dyDescent="0.2"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77"/>
      <c r="AQ1043" s="77"/>
      <c r="AR1043" s="77"/>
      <c r="AS1043" s="77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99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  <c r="CH1043" s="14"/>
      <c r="CI1043" s="14"/>
      <c r="CJ1043" s="14"/>
      <c r="CK1043" s="14"/>
      <c r="CL1043" s="14"/>
      <c r="CM1043" s="14"/>
      <c r="CN1043" s="14"/>
      <c r="CO1043" s="14"/>
      <c r="CP1043" s="14"/>
      <c r="CQ1043" s="14"/>
      <c r="CR1043" s="14"/>
      <c r="CS1043" s="14"/>
      <c r="CT1043" s="14"/>
      <c r="CU1043" s="14"/>
      <c r="CV1043" s="14"/>
      <c r="CW1043" s="14"/>
      <c r="CX1043" s="14"/>
      <c r="CY1043" s="14"/>
      <c r="CZ1043" s="14"/>
      <c r="DA1043" s="14"/>
      <c r="DB1043" s="14"/>
      <c r="DC1043" s="14"/>
      <c r="DD1043" s="14"/>
      <c r="DE1043" s="14"/>
      <c r="DF1043" s="14"/>
      <c r="DG1043" s="14"/>
      <c r="DH1043" s="14"/>
      <c r="DI1043" s="14"/>
    </row>
    <row r="1044" spans="2:113" x14ac:dyDescent="0.2"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77"/>
      <c r="AQ1044" s="77"/>
      <c r="AR1044" s="77"/>
      <c r="AS1044" s="77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99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  <c r="CH1044" s="14"/>
      <c r="CI1044" s="14"/>
      <c r="CJ1044" s="14"/>
      <c r="CK1044" s="14"/>
      <c r="CL1044" s="14"/>
      <c r="CM1044" s="14"/>
      <c r="CN1044" s="14"/>
      <c r="CO1044" s="14"/>
      <c r="CP1044" s="14"/>
      <c r="CQ1044" s="14"/>
      <c r="CR1044" s="14"/>
      <c r="CS1044" s="14"/>
      <c r="CT1044" s="14"/>
      <c r="CU1044" s="14"/>
      <c r="CV1044" s="14"/>
      <c r="CW1044" s="14"/>
      <c r="CX1044" s="14"/>
      <c r="CY1044" s="14"/>
      <c r="CZ1044" s="14"/>
      <c r="DA1044" s="14"/>
      <c r="DB1044" s="14"/>
      <c r="DC1044" s="14"/>
      <c r="DD1044" s="14"/>
      <c r="DE1044" s="14"/>
      <c r="DF1044" s="14"/>
      <c r="DG1044" s="14"/>
      <c r="DH1044" s="14"/>
      <c r="DI1044" s="14"/>
    </row>
    <row r="1045" spans="2:113" x14ac:dyDescent="0.2"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77"/>
      <c r="AQ1045" s="77"/>
      <c r="AR1045" s="77"/>
      <c r="AS1045" s="77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99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  <c r="CH1045" s="14"/>
      <c r="CI1045" s="14"/>
      <c r="CJ1045" s="14"/>
      <c r="CK1045" s="14"/>
      <c r="CL1045" s="14"/>
      <c r="CM1045" s="14"/>
      <c r="CN1045" s="14"/>
      <c r="CO1045" s="14"/>
      <c r="CP1045" s="14"/>
      <c r="CQ1045" s="14"/>
      <c r="CR1045" s="14"/>
      <c r="CS1045" s="14"/>
      <c r="CT1045" s="14"/>
      <c r="CU1045" s="14"/>
      <c r="CV1045" s="14"/>
      <c r="CW1045" s="14"/>
      <c r="CX1045" s="14"/>
      <c r="CY1045" s="14"/>
      <c r="CZ1045" s="14"/>
      <c r="DA1045" s="14"/>
      <c r="DB1045" s="14"/>
      <c r="DC1045" s="14"/>
      <c r="DD1045" s="14"/>
      <c r="DE1045" s="14"/>
      <c r="DF1045" s="14"/>
      <c r="DG1045" s="14"/>
      <c r="DH1045" s="14"/>
      <c r="DI1045" s="14"/>
    </row>
    <row r="1046" spans="2:113" x14ac:dyDescent="0.2"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77"/>
      <c r="AQ1046" s="77"/>
      <c r="AR1046" s="77"/>
      <c r="AS1046" s="77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99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  <c r="CH1046" s="14"/>
      <c r="CI1046" s="14"/>
      <c r="CJ1046" s="14"/>
      <c r="CK1046" s="14"/>
      <c r="CL1046" s="14"/>
      <c r="CM1046" s="14"/>
      <c r="CN1046" s="14"/>
      <c r="CO1046" s="14"/>
      <c r="CP1046" s="14"/>
      <c r="CQ1046" s="14"/>
      <c r="CR1046" s="14"/>
      <c r="CS1046" s="14"/>
      <c r="CT1046" s="14"/>
      <c r="CU1046" s="14"/>
      <c r="CV1046" s="14"/>
      <c r="CW1046" s="14"/>
      <c r="CX1046" s="14"/>
      <c r="CY1046" s="14"/>
      <c r="CZ1046" s="14"/>
      <c r="DA1046" s="14"/>
      <c r="DB1046" s="14"/>
      <c r="DC1046" s="14"/>
      <c r="DD1046" s="14"/>
      <c r="DE1046" s="14"/>
      <c r="DF1046" s="14"/>
      <c r="DG1046" s="14"/>
      <c r="DH1046" s="14"/>
      <c r="DI1046" s="14"/>
    </row>
    <row r="1047" spans="2:113" x14ac:dyDescent="0.2"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77"/>
      <c r="AQ1047" s="77"/>
      <c r="AR1047" s="77"/>
      <c r="AS1047" s="77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99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  <c r="CH1047" s="14"/>
      <c r="CI1047" s="14"/>
      <c r="CJ1047" s="14"/>
      <c r="CK1047" s="14"/>
      <c r="CL1047" s="14"/>
      <c r="CM1047" s="14"/>
      <c r="CN1047" s="14"/>
      <c r="CO1047" s="14"/>
      <c r="CP1047" s="14"/>
      <c r="CQ1047" s="14"/>
      <c r="CR1047" s="14"/>
      <c r="CS1047" s="14"/>
      <c r="CT1047" s="14"/>
      <c r="CU1047" s="14"/>
      <c r="CV1047" s="14"/>
      <c r="CW1047" s="14"/>
      <c r="CX1047" s="14"/>
      <c r="CY1047" s="14"/>
      <c r="CZ1047" s="14"/>
      <c r="DA1047" s="14"/>
      <c r="DB1047" s="14"/>
      <c r="DC1047" s="14"/>
      <c r="DD1047" s="14"/>
      <c r="DE1047" s="14"/>
      <c r="DF1047" s="14"/>
      <c r="DG1047" s="14"/>
      <c r="DH1047" s="14"/>
      <c r="DI1047" s="14"/>
    </row>
    <row r="1048" spans="2:113" x14ac:dyDescent="0.2"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77"/>
      <c r="AQ1048" s="77"/>
      <c r="AR1048" s="77"/>
      <c r="AS1048" s="77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99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  <c r="CH1048" s="14"/>
      <c r="CI1048" s="14"/>
      <c r="CJ1048" s="14"/>
      <c r="CK1048" s="14"/>
      <c r="CL1048" s="14"/>
      <c r="CM1048" s="14"/>
      <c r="CN1048" s="14"/>
      <c r="CO1048" s="14"/>
      <c r="CP1048" s="14"/>
      <c r="CQ1048" s="14"/>
      <c r="CR1048" s="14"/>
      <c r="CS1048" s="14"/>
      <c r="CT1048" s="14"/>
      <c r="CU1048" s="14"/>
      <c r="CV1048" s="14"/>
      <c r="CW1048" s="14"/>
      <c r="CX1048" s="14"/>
      <c r="CY1048" s="14"/>
      <c r="CZ1048" s="14"/>
      <c r="DA1048" s="14"/>
      <c r="DB1048" s="14"/>
      <c r="DC1048" s="14"/>
      <c r="DD1048" s="14"/>
      <c r="DE1048" s="14"/>
      <c r="DF1048" s="14"/>
      <c r="DG1048" s="14"/>
      <c r="DH1048" s="14"/>
      <c r="DI1048" s="14"/>
    </row>
    <row r="1049" spans="2:113" x14ac:dyDescent="0.2"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77"/>
      <c r="AQ1049" s="77"/>
      <c r="AR1049" s="77"/>
      <c r="AS1049" s="77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99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  <c r="CH1049" s="14"/>
      <c r="CI1049" s="14"/>
      <c r="CJ1049" s="14"/>
      <c r="CK1049" s="14"/>
      <c r="CL1049" s="14"/>
      <c r="CM1049" s="14"/>
      <c r="CN1049" s="14"/>
      <c r="CO1049" s="14"/>
      <c r="CP1049" s="14"/>
      <c r="CQ1049" s="14"/>
      <c r="CR1049" s="14"/>
      <c r="CS1049" s="14"/>
      <c r="CT1049" s="14"/>
      <c r="CU1049" s="14"/>
      <c r="CV1049" s="14"/>
      <c r="CW1049" s="14"/>
      <c r="CX1049" s="14"/>
      <c r="CY1049" s="14"/>
      <c r="CZ1049" s="14"/>
      <c r="DA1049" s="14"/>
      <c r="DB1049" s="14"/>
      <c r="DC1049" s="14"/>
      <c r="DD1049" s="14"/>
      <c r="DE1049" s="14"/>
      <c r="DF1049" s="14"/>
      <c r="DG1049" s="14"/>
      <c r="DH1049" s="14"/>
      <c r="DI1049" s="14"/>
    </row>
    <row r="1050" spans="2:113" x14ac:dyDescent="0.2"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77"/>
      <c r="AQ1050" s="77"/>
      <c r="AR1050" s="77"/>
      <c r="AS1050" s="77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99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  <c r="CH1050" s="14"/>
      <c r="CI1050" s="14"/>
      <c r="CJ1050" s="14"/>
      <c r="CK1050" s="14"/>
      <c r="CL1050" s="14"/>
      <c r="CM1050" s="14"/>
      <c r="CN1050" s="14"/>
      <c r="CO1050" s="14"/>
      <c r="CP1050" s="14"/>
      <c r="CQ1050" s="14"/>
      <c r="CR1050" s="14"/>
      <c r="CS1050" s="14"/>
      <c r="CT1050" s="14"/>
      <c r="CU1050" s="14"/>
      <c r="CV1050" s="14"/>
      <c r="CW1050" s="14"/>
      <c r="CX1050" s="14"/>
      <c r="CY1050" s="14"/>
      <c r="CZ1050" s="14"/>
      <c r="DA1050" s="14"/>
      <c r="DB1050" s="14"/>
      <c r="DC1050" s="14"/>
      <c r="DD1050" s="14"/>
      <c r="DE1050" s="14"/>
      <c r="DF1050" s="14"/>
      <c r="DG1050" s="14"/>
      <c r="DH1050" s="14"/>
      <c r="DI1050" s="14"/>
    </row>
    <row r="1051" spans="2:113" x14ac:dyDescent="0.2"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77"/>
      <c r="AQ1051" s="77"/>
      <c r="AR1051" s="77"/>
      <c r="AS1051" s="77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99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  <c r="CH1051" s="14"/>
      <c r="CI1051" s="14"/>
      <c r="CJ1051" s="14"/>
      <c r="CK1051" s="14"/>
      <c r="CL1051" s="14"/>
      <c r="CM1051" s="14"/>
      <c r="CN1051" s="14"/>
      <c r="CO1051" s="14"/>
      <c r="CP1051" s="14"/>
      <c r="CQ1051" s="14"/>
      <c r="CR1051" s="14"/>
      <c r="CS1051" s="14"/>
      <c r="CT1051" s="14"/>
      <c r="CU1051" s="14"/>
      <c r="CV1051" s="14"/>
      <c r="CW1051" s="14"/>
      <c r="CX1051" s="14"/>
      <c r="CY1051" s="14"/>
      <c r="CZ1051" s="14"/>
      <c r="DA1051" s="14"/>
      <c r="DB1051" s="14"/>
      <c r="DC1051" s="14"/>
      <c r="DD1051" s="14"/>
      <c r="DE1051" s="14"/>
      <c r="DF1051" s="14"/>
      <c r="DG1051" s="14"/>
      <c r="DH1051" s="14"/>
      <c r="DI1051" s="14"/>
    </row>
    <row r="1052" spans="2:113" x14ac:dyDescent="0.2"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77"/>
      <c r="AQ1052" s="77"/>
      <c r="AR1052" s="77"/>
      <c r="AS1052" s="77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99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  <c r="CH1052" s="14"/>
      <c r="CI1052" s="14"/>
      <c r="CJ1052" s="14"/>
      <c r="CK1052" s="14"/>
      <c r="CL1052" s="14"/>
      <c r="CM1052" s="14"/>
      <c r="CN1052" s="14"/>
      <c r="CO1052" s="14"/>
      <c r="CP1052" s="14"/>
      <c r="CQ1052" s="14"/>
      <c r="CR1052" s="14"/>
      <c r="CS1052" s="14"/>
      <c r="CT1052" s="14"/>
      <c r="CU1052" s="14"/>
      <c r="CV1052" s="14"/>
      <c r="CW1052" s="14"/>
      <c r="CX1052" s="14"/>
      <c r="CY1052" s="14"/>
      <c r="CZ1052" s="14"/>
      <c r="DA1052" s="14"/>
      <c r="DB1052" s="14"/>
      <c r="DC1052" s="14"/>
      <c r="DD1052" s="14"/>
      <c r="DE1052" s="14"/>
      <c r="DF1052" s="14"/>
      <c r="DG1052" s="14"/>
      <c r="DH1052" s="14"/>
      <c r="DI1052" s="14"/>
    </row>
    <row r="1053" spans="2:113" x14ac:dyDescent="0.2"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77"/>
      <c r="AQ1053" s="77"/>
      <c r="AR1053" s="77"/>
      <c r="AS1053" s="77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99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  <c r="CH1053" s="14"/>
      <c r="CI1053" s="14"/>
      <c r="CJ1053" s="14"/>
      <c r="CK1053" s="14"/>
      <c r="CL1053" s="14"/>
      <c r="CM1053" s="14"/>
      <c r="CN1053" s="14"/>
      <c r="CO1053" s="14"/>
      <c r="CP1053" s="14"/>
      <c r="CQ1053" s="14"/>
      <c r="CR1053" s="14"/>
      <c r="CS1053" s="14"/>
      <c r="CT1053" s="14"/>
      <c r="CU1053" s="14"/>
      <c r="CV1053" s="14"/>
      <c r="CW1053" s="14"/>
      <c r="CX1053" s="14"/>
      <c r="CY1053" s="14"/>
      <c r="CZ1053" s="14"/>
      <c r="DA1053" s="14"/>
      <c r="DB1053" s="14"/>
      <c r="DC1053" s="14"/>
      <c r="DD1053" s="14"/>
      <c r="DE1053" s="14"/>
      <c r="DF1053" s="14"/>
      <c r="DG1053" s="14"/>
      <c r="DH1053" s="14"/>
      <c r="DI1053" s="14"/>
    </row>
    <row r="1054" spans="2:113" x14ac:dyDescent="0.2"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77"/>
      <c r="AQ1054" s="77"/>
      <c r="AR1054" s="77"/>
      <c r="AS1054" s="77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99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  <c r="CH1054" s="14"/>
      <c r="CI1054" s="14"/>
      <c r="CJ1054" s="14"/>
      <c r="CK1054" s="14"/>
      <c r="CL1054" s="14"/>
      <c r="CM1054" s="14"/>
      <c r="CN1054" s="14"/>
      <c r="CO1054" s="14"/>
      <c r="CP1054" s="14"/>
      <c r="CQ1054" s="14"/>
      <c r="CR1054" s="14"/>
      <c r="CS1054" s="14"/>
      <c r="CT1054" s="14"/>
      <c r="CU1054" s="14"/>
      <c r="CV1054" s="14"/>
      <c r="CW1054" s="14"/>
      <c r="CX1054" s="14"/>
      <c r="CY1054" s="14"/>
      <c r="CZ1054" s="14"/>
      <c r="DA1054" s="14"/>
      <c r="DB1054" s="14"/>
      <c r="DC1054" s="14"/>
      <c r="DD1054" s="14"/>
      <c r="DE1054" s="14"/>
      <c r="DF1054" s="14"/>
      <c r="DG1054" s="14"/>
      <c r="DH1054" s="14"/>
      <c r="DI1054" s="14"/>
    </row>
    <row r="1055" spans="2:113" x14ac:dyDescent="0.2"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77"/>
      <c r="AQ1055" s="77"/>
      <c r="AR1055" s="77"/>
      <c r="AS1055" s="77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99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  <c r="CH1055" s="14"/>
      <c r="CI1055" s="14"/>
      <c r="CJ1055" s="14"/>
      <c r="CK1055" s="14"/>
      <c r="CL1055" s="14"/>
      <c r="CM1055" s="14"/>
      <c r="CN1055" s="14"/>
      <c r="CO1055" s="14"/>
      <c r="CP1055" s="14"/>
      <c r="CQ1055" s="14"/>
      <c r="CR1055" s="14"/>
      <c r="CS1055" s="14"/>
      <c r="CT1055" s="14"/>
      <c r="CU1055" s="14"/>
      <c r="CV1055" s="14"/>
      <c r="CW1055" s="14"/>
      <c r="CX1055" s="14"/>
      <c r="CY1055" s="14"/>
      <c r="CZ1055" s="14"/>
      <c r="DA1055" s="14"/>
      <c r="DB1055" s="14"/>
      <c r="DC1055" s="14"/>
      <c r="DD1055" s="14"/>
      <c r="DE1055" s="14"/>
      <c r="DF1055" s="14"/>
      <c r="DG1055" s="14"/>
      <c r="DH1055" s="14"/>
      <c r="DI1055" s="14"/>
    </row>
    <row r="1056" spans="2:113" x14ac:dyDescent="0.2"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77"/>
      <c r="AQ1056" s="77"/>
      <c r="AR1056" s="77"/>
      <c r="AS1056" s="77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99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A1056" s="14"/>
      <c r="DB1056" s="14"/>
      <c r="DC1056" s="14"/>
      <c r="DD1056" s="14"/>
      <c r="DE1056" s="14"/>
      <c r="DF1056" s="14"/>
      <c r="DG1056" s="14"/>
      <c r="DH1056" s="14"/>
      <c r="DI1056" s="14"/>
    </row>
    <row r="1057" spans="2:113" x14ac:dyDescent="0.2"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77"/>
      <c r="AQ1057" s="77"/>
      <c r="AR1057" s="77"/>
      <c r="AS1057" s="77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99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  <c r="CH1057" s="14"/>
      <c r="CI1057" s="14"/>
      <c r="CJ1057" s="14"/>
      <c r="CK1057" s="14"/>
      <c r="CL1057" s="14"/>
      <c r="CM1057" s="14"/>
      <c r="CN1057" s="14"/>
      <c r="CO1057" s="14"/>
      <c r="CP1057" s="14"/>
      <c r="CQ1057" s="14"/>
      <c r="CR1057" s="14"/>
      <c r="CS1057" s="14"/>
      <c r="CT1057" s="14"/>
      <c r="CU1057" s="14"/>
      <c r="CV1057" s="14"/>
      <c r="CW1057" s="14"/>
      <c r="CX1057" s="14"/>
      <c r="CY1057" s="14"/>
      <c r="CZ1057" s="14"/>
      <c r="DA1057" s="14"/>
      <c r="DB1057" s="14"/>
      <c r="DC1057" s="14"/>
      <c r="DD1057" s="14"/>
      <c r="DE1057" s="14"/>
      <c r="DF1057" s="14"/>
      <c r="DG1057" s="14"/>
      <c r="DH1057" s="14"/>
      <c r="DI1057" s="14"/>
    </row>
    <row r="1058" spans="2:113" x14ac:dyDescent="0.2"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77"/>
      <c r="AQ1058" s="77"/>
      <c r="AR1058" s="77"/>
      <c r="AS1058" s="77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99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  <c r="CH1058" s="14"/>
      <c r="CI1058" s="14"/>
      <c r="CJ1058" s="14"/>
      <c r="CK1058" s="14"/>
      <c r="CL1058" s="14"/>
      <c r="CM1058" s="14"/>
      <c r="CN1058" s="14"/>
      <c r="CO1058" s="14"/>
      <c r="CP1058" s="14"/>
      <c r="CQ1058" s="14"/>
      <c r="CR1058" s="14"/>
      <c r="CS1058" s="14"/>
      <c r="CT1058" s="14"/>
      <c r="CU1058" s="14"/>
      <c r="CV1058" s="14"/>
      <c r="CW1058" s="14"/>
      <c r="CX1058" s="14"/>
      <c r="CY1058" s="14"/>
      <c r="CZ1058" s="14"/>
      <c r="DA1058" s="14"/>
      <c r="DB1058" s="14"/>
      <c r="DC1058" s="14"/>
      <c r="DD1058" s="14"/>
      <c r="DE1058" s="14"/>
      <c r="DF1058" s="14"/>
      <c r="DG1058" s="14"/>
      <c r="DH1058" s="14"/>
      <c r="DI1058" s="14"/>
    </row>
    <row r="1059" spans="2:113" x14ac:dyDescent="0.2"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77"/>
      <c r="AQ1059" s="77"/>
      <c r="AR1059" s="77"/>
      <c r="AS1059" s="77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99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  <c r="CH1059" s="14"/>
      <c r="CI1059" s="14"/>
      <c r="CJ1059" s="14"/>
      <c r="CK1059" s="14"/>
      <c r="CL1059" s="14"/>
      <c r="CM1059" s="14"/>
      <c r="CN1059" s="14"/>
      <c r="CO1059" s="14"/>
      <c r="CP1059" s="14"/>
      <c r="CQ1059" s="14"/>
      <c r="CR1059" s="14"/>
      <c r="CS1059" s="14"/>
      <c r="CT1059" s="14"/>
      <c r="CU1059" s="14"/>
      <c r="CV1059" s="14"/>
      <c r="CW1059" s="14"/>
      <c r="CX1059" s="14"/>
      <c r="CY1059" s="14"/>
      <c r="CZ1059" s="14"/>
      <c r="DA1059" s="14"/>
      <c r="DB1059" s="14"/>
      <c r="DC1059" s="14"/>
      <c r="DD1059" s="14"/>
      <c r="DE1059" s="14"/>
      <c r="DF1059" s="14"/>
      <c r="DG1059" s="14"/>
      <c r="DH1059" s="14"/>
      <c r="DI1059" s="14"/>
    </row>
    <row r="1060" spans="2:113" x14ac:dyDescent="0.2"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77"/>
      <c r="AQ1060" s="77"/>
      <c r="AR1060" s="77"/>
      <c r="AS1060" s="77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99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  <c r="CH1060" s="14"/>
      <c r="CI1060" s="14"/>
      <c r="CJ1060" s="14"/>
      <c r="CK1060" s="14"/>
      <c r="CL1060" s="14"/>
      <c r="CM1060" s="14"/>
      <c r="CN1060" s="14"/>
      <c r="CO1060" s="14"/>
      <c r="CP1060" s="14"/>
      <c r="CQ1060" s="14"/>
      <c r="CR1060" s="14"/>
      <c r="CS1060" s="14"/>
      <c r="CT1060" s="14"/>
      <c r="CU1060" s="14"/>
      <c r="CV1060" s="14"/>
      <c r="CW1060" s="14"/>
      <c r="CX1060" s="14"/>
      <c r="CY1060" s="14"/>
      <c r="CZ1060" s="14"/>
      <c r="DA1060" s="14"/>
      <c r="DB1060" s="14"/>
      <c r="DC1060" s="14"/>
      <c r="DD1060" s="14"/>
      <c r="DE1060" s="14"/>
      <c r="DF1060" s="14"/>
      <c r="DG1060" s="14"/>
      <c r="DH1060" s="14"/>
      <c r="DI1060" s="14"/>
    </row>
    <row r="1061" spans="2:113" x14ac:dyDescent="0.2"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77"/>
      <c r="AQ1061" s="77"/>
      <c r="AR1061" s="77"/>
      <c r="AS1061" s="77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99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  <c r="CH1061" s="14"/>
      <c r="CI1061" s="14"/>
      <c r="CJ1061" s="14"/>
      <c r="CK1061" s="14"/>
      <c r="CL1061" s="14"/>
      <c r="CM1061" s="14"/>
      <c r="CN1061" s="14"/>
      <c r="CO1061" s="14"/>
      <c r="CP1061" s="14"/>
      <c r="CQ1061" s="14"/>
      <c r="CR1061" s="14"/>
      <c r="CS1061" s="14"/>
      <c r="CT1061" s="14"/>
      <c r="CU1061" s="14"/>
      <c r="CV1061" s="14"/>
      <c r="CW1061" s="14"/>
      <c r="CX1061" s="14"/>
      <c r="CY1061" s="14"/>
      <c r="CZ1061" s="14"/>
      <c r="DA1061" s="14"/>
      <c r="DB1061" s="14"/>
      <c r="DC1061" s="14"/>
      <c r="DD1061" s="14"/>
      <c r="DE1061" s="14"/>
      <c r="DF1061" s="14"/>
      <c r="DG1061" s="14"/>
      <c r="DH1061" s="14"/>
      <c r="DI1061" s="14"/>
    </row>
    <row r="1062" spans="2:113" x14ac:dyDescent="0.2"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77"/>
      <c r="AQ1062" s="77"/>
      <c r="AR1062" s="77"/>
      <c r="AS1062" s="77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99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  <c r="CH1062" s="14"/>
      <c r="CI1062" s="14"/>
      <c r="CJ1062" s="14"/>
      <c r="CK1062" s="14"/>
      <c r="CL1062" s="14"/>
      <c r="CM1062" s="14"/>
      <c r="CN1062" s="14"/>
      <c r="CO1062" s="14"/>
      <c r="CP1062" s="14"/>
      <c r="CQ1062" s="14"/>
      <c r="CR1062" s="14"/>
      <c r="CS1062" s="14"/>
      <c r="CT1062" s="14"/>
      <c r="CU1062" s="14"/>
      <c r="CV1062" s="14"/>
      <c r="CW1062" s="14"/>
      <c r="CX1062" s="14"/>
      <c r="CY1062" s="14"/>
      <c r="CZ1062" s="14"/>
      <c r="DA1062" s="14"/>
      <c r="DB1062" s="14"/>
      <c r="DC1062" s="14"/>
      <c r="DD1062" s="14"/>
      <c r="DE1062" s="14"/>
      <c r="DF1062" s="14"/>
      <c r="DG1062" s="14"/>
      <c r="DH1062" s="14"/>
      <c r="DI1062" s="14"/>
    </row>
    <row r="1063" spans="2:113" x14ac:dyDescent="0.2"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77"/>
      <c r="AQ1063" s="77"/>
      <c r="AR1063" s="77"/>
      <c r="AS1063" s="77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99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  <c r="CH1063" s="14"/>
      <c r="CI1063" s="14"/>
      <c r="CJ1063" s="14"/>
      <c r="CK1063" s="14"/>
      <c r="CL1063" s="14"/>
      <c r="CM1063" s="14"/>
      <c r="CN1063" s="14"/>
      <c r="CO1063" s="14"/>
      <c r="CP1063" s="14"/>
      <c r="CQ1063" s="14"/>
      <c r="CR1063" s="14"/>
      <c r="CS1063" s="14"/>
      <c r="CT1063" s="14"/>
      <c r="CU1063" s="14"/>
      <c r="CV1063" s="14"/>
      <c r="CW1063" s="14"/>
      <c r="CX1063" s="14"/>
      <c r="CY1063" s="14"/>
      <c r="CZ1063" s="14"/>
      <c r="DA1063" s="14"/>
      <c r="DB1063" s="14"/>
      <c r="DC1063" s="14"/>
      <c r="DD1063" s="14"/>
      <c r="DE1063" s="14"/>
      <c r="DF1063" s="14"/>
      <c r="DG1063" s="14"/>
      <c r="DH1063" s="14"/>
      <c r="DI1063" s="14"/>
    </row>
    <row r="1064" spans="2:113" x14ac:dyDescent="0.2"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77"/>
      <c r="AQ1064" s="77"/>
      <c r="AR1064" s="77"/>
      <c r="AS1064" s="77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99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A1064" s="14"/>
      <c r="DB1064" s="14"/>
      <c r="DC1064" s="14"/>
      <c r="DD1064" s="14"/>
      <c r="DE1064" s="14"/>
      <c r="DF1064" s="14"/>
      <c r="DG1064" s="14"/>
      <c r="DH1064" s="14"/>
      <c r="DI1064" s="14"/>
    </row>
    <row r="1065" spans="2:113" x14ac:dyDescent="0.2"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77"/>
      <c r="AQ1065" s="77"/>
      <c r="AR1065" s="77"/>
      <c r="AS1065" s="77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99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  <c r="CH1065" s="14"/>
      <c r="CI1065" s="14"/>
      <c r="CJ1065" s="14"/>
      <c r="CK1065" s="14"/>
      <c r="CL1065" s="14"/>
      <c r="CM1065" s="14"/>
      <c r="CN1065" s="14"/>
      <c r="CO1065" s="14"/>
      <c r="CP1065" s="14"/>
      <c r="CQ1065" s="14"/>
      <c r="CR1065" s="14"/>
      <c r="CS1065" s="14"/>
      <c r="CT1065" s="14"/>
      <c r="CU1065" s="14"/>
      <c r="CV1065" s="14"/>
      <c r="CW1065" s="14"/>
      <c r="CX1065" s="14"/>
      <c r="CY1065" s="14"/>
      <c r="CZ1065" s="14"/>
      <c r="DA1065" s="14"/>
      <c r="DB1065" s="14"/>
      <c r="DC1065" s="14"/>
      <c r="DD1065" s="14"/>
      <c r="DE1065" s="14"/>
      <c r="DF1065" s="14"/>
      <c r="DG1065" s="14"/>
      <c r="DH1065" s="14"/>
      <c r="DI1065" s="14"/>
    </row>
    <row r="1066" spans="2:113" x14ac:dyDescent="0.2"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77"/>
      <c r="AQ1066" s="77"/>
      <c r="AR1066" s="77"/>
      <c r="AS1066" s="77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99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A1066" s="14"/>
      <c r="DB1066" s="14"/>
      <c r="DC1066" s="14"/>
      <c r="DD1066" s="14"/>
      <c r="DE1066" s="14"/>
      <c r="DF1066" s="14"/>
      <c r="DG1066" s="14"/>
      <c r="DH1066" s="14"/>
      <c r="DI1066" s="14"/>
    </row>
    <row r="1067" spans="2:113" x14ac:dyDescent="0.2"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77"/>
      <c r="AQ1067" s="77"/>
      <c r="AR1067" s="77"/>
      <c r="AS1067" s="77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99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  <c r="CH1067" s="14"/>
      <c r="CI1067" s="14"/>
      <c r="CJ1067" s="14"/>
      <c r="CK1067" s="14"/>
      <c r="CL1067" s="14"/>
      <c r="CM1067" s="14"/>
      <c r="CN1067" s="14"/>
      <c r="CO1067" s="14"/>
      <c r="CP1067" s="14"/>
      <c r="CQ1067" s="14"/>
      <c r="CR1067" s="14"/>
      <c r="CS1067" s="14"/>
      <c r="CT1067" s="14"/>
      <c r="CU1067" s="14"/>
      <c r="CV1067" s="14"/>
      <c r="CW1067" s="14"/>
      <c r="CX1067" s="14"/>
      <c r="CY1067" s="14"/>
      <c r="CZ1067" s="14"/>
      <c r="DA1067" s="14"/>
      <c r="DB1067" s="14"/>
      <c r="DC1067" s="14"/>
      <c r="DD1067" s="14"/>
      <c r="DE1067" s="14"/>
      <c r="DF1067" s="14"/>
      <c r="DG1067" s="14"/>
      <c r="DH1067" s="14"/>
      <c r="DI1067" s="14"/>
    </row>
    <row r="1068" spans="2:113" x14ac:dyDescent="0.2"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77"/>
      <c r="AQ1068" s="77"/>
      <c r="AR1068" s="77"/>
      <c r="AS1068" s="77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99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  <c r="CH1068" s="14"/>
      <c r="CI1068" s="14"/>
      <c r="CJ1068" s="14"/>
      <c r="CK1068" s="14"/>
      <c r="CL1068" s="14"/>
      <c r="CM1068" s="14"/>
      <c r="CN1068" s="14"/>
      <c r="CO1068" s="14"/>
      <c r="CP1068" s="14"/>
      <c r="CQ1068" s="14"/>
      <c r="CR1068" s="14"/>
      <c r="CS1068" s="14"/>
      <c r="CT1068" s="14"/>
      <c r="CU1068" s="14"/>
      <c r="CV1068" s="14"/>
      <c r="CW1068" s="14"/>
      <c r="CX1068" s="14"/>
      <c r="CY1068" s="14"/>
      <c r="CZ1068" s="14"/>
      <c r="DA1068" s="14"/>
      <c r="DB1068" s="14"/>
      <c r="DC1068" s="14"/>
      <c r="DD1068" s="14"/>
      <c r="DE1068" s="14"/>
      <c r="DF1068" s="14"/>
      <c r="DG1068" s="14"/>
      <c r="DH1068" s="14"/>
      <c r="DI1068" s="14"/>
    </row>
    <row r="1069" spans="2:113" x14ac:dyDescent="0.2"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77"/>
      <c r="AQ1069" s="77"/>
      <c r="AR1069" s="77"/>
      <c r="AS1069" s="77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99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  <c r="DC1069" s="14"/>
      <c r="DD1069" s="14"/>
      <c r="DE1069" s="14"/>
      <c r="DF1069" s="14"/>
      <c r="DG1069" s="14"/>
      <c r="DH1069" s="14"/>
      <c r="DI1069" s="14"/>
    </row>
    <row r="1070" spans="2:113" x14ac:dyDescent="0.2"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77"/>
      <c r="AQ1070" s="77"/>
      <c r="AR1070" s="77"/>
      <c r="AS1070" s="77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99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  <c r="CH1070" s="14"/>
      <c r="CI1070" s="14"/>
      <c r="CJ1070" s="14"/>
      <c r="CK1070" s="14"/>
      <c r="CL1070" s="14"/>
      <c r="CM1070" s="14"/>
      <c r="CN1070" s="14"/>
      <c r="CO1070" s="14"/>
      <c r="CP1070" s="14"/>
      <c r="CQ1070" s="14"/>
      <c r="CR1070" s="14"/>
      <c r="CS1070" s="14"/>
      <c r="CT1070" s="14"/>
      <c r="CU1070" s="14"/>
      <c r="CV1070" s="14"/>
      <c r="CW1070" s="14"/>
      <c r="CX1070" s="14"/>
      <c r="CY1070" s="14"/>
      <c r="CZ1070" s="14"/>
      <c r="DA1070" s="14"/>
      <c r="DB1070" s="14"/>
      <c r="DC1070" s="14"/>
      <c r="DD1070" s="14"/>
      <c r="DE1070" s="14"/>
      <c r="DF1070" s="14"/>
      <c r="DG1070" s="14"/>
      <c r="DH1070" s="14"/>
      <c r="DI1070" s="14"/>
    </row>
    <row r="1071" spans="2:113" x14ac:dyDescent="0.2"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77"/>
      <c r="AQ1071" s="77"/>
      <c r="AR1071" s="77"/>
      <c r="AS1071" s="77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99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A1071" s="14"/>
      <c r="DB1071" s="14"/>
      <c r="DC1071" s="14"/>
      <c r="DD1071" s="14"/>
      <c r="DE1071" s="14"/>
      <c r="DF1071" s="14"/>
      <c r="DG1071" s="14"/>
      <c r="DH1071" s="14"/>
      <c r="DI1071" s="14"/>
    </row>
    <row r="1072" spans="2:113" x14ac:dyDescent="0.2"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77"/>
      <c r="AQ1072" s="77"/>
      <c r="AR1072" s="77"/>
      <c r="AS1072" s="77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99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  <c r="CH1072" s="14"/>
      <c r="CI1072" s="14"/>
      <c r="CJ1072" s="14"/>
      <c r="CK1072" s="14"/>
      <c r="CL1072" s="14"/>
      <c r="CM1072" s="14"/>
      <c r="CN1072" s="14"/>
      <c r="CO1072" s="14"/>
      <c r="CP1072" s="14"/>
      <c r="CQ1072" s="14"/>
      <c r="CR1072" s="14"/>
      <c r="CS1072" s="14"/>
      <c r="CT1072" s="14"/>
      <c r="CU1072" s="14"/>
      <c r="CV1072" s="14"/>
      <c r="CW1072" s="14"/>
      <c r="CX1072" s="14"/>
      <c r="CY1072" s="14"/>
      <c r="CZ1072" s="14"/>
      <c r="DA1072" s="14"/>
      <c r="DB1072" s="14"/>
      <c r="DC1072" s="14"/>
      <c r="DD1072" s="14"/>
      <c r="DE1072" s="14"/>
      <c r="DF1072" s="14"/>
      <c r="DG1072" s="14"/>
      <c r="DH1072" s="14"/>
      <c r="DI1072" s="14"/>
    </row>
    <row r="1073" spans="2:113" x14ac:dyDescent="0.2"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77"/>
      <c r="AQ1073" s="77"/>
      <c r="AR1073" s="77"/>
      <c r="AS1073" s="77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99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  <c r="CN1073" s="14"/>
      <c r="CO1073" s="14"/>
      <c r="CP1073" s="14"/>
      <c r="CQ1073" s="14"/>
      <c r="CR1073" s="14"/>
      <c r="CS1073" s="14"/>
      <c r="CT1073" s="14"/>
      <c r="CU1073" s="14"/>
      <c r="CV1073" s="14"/>
      <c r="CW1073" s="14"/>
      <c r="CX1073" s="14"/>
      <c r="CY1073" s="14"/>
      <c r="CZ1073" s="14"/>
      <c r="DA1073" s="14"/>
      <c r="DB1073" s="14"/>
      <c r="DC1073" s="14"/>
      <c r="DD1073" s="14"/>
      <c r="DE1073" s="14"/>
      <c r="DF1073" s="14"/>
      <c r="DG1073" s="14"/>
      <c r="DH1073" s="14"/>
      <c r="DI1073" s="14"/>
    </row>
    <row r="1074" spans="2:113" x14ac:dyDescent="0.2"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77"/>
      <c r="AQ1074" s="77"/>
      <c r="AR1074" s="77"/>
      <c r="AS1074" s="77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99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  <c r="CN1074" s="14"/>
      <c r="CO1074" s="14"/>
      <c r="CP1074" s="14"/>
      <c r="CQ1074" s="14"/>
      <c r="CR1074" s="14"/>
      <c r="CS1074" s="14"/>
      <c r="CT1074" s="14"/>
      <c r="CU1074" s="14"/>
      <c r="CV1074" s="14"/>
      <c r="CW1074" s="14"/>
      <c r="CX1074" s="14"/>
      <c r="CY1074" s="14"/>
      <c r="CZ1074" s="14"/>
      <c r="DA1074" s="14"/>
      <c r="DB1074" s="14"/>
      <c r="DC1074" s="14"/>
      <c r="DD1074" s="14"/>
      <c r="DE1074" s="14"/>
      <c r="DF1074" s="14"/>
      <c r="DG1074" s="14"/>
      <c r="DH1074" s="14"/>
      <c r="DI1074" s="14"/>
    </row>
    <row r="1075" spans="2:113" x14ac:dyDescent="0.2"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77"/>
      <c r="AQ1075" s="77"/>
      <c r="AR1075" s="77"/>
      <c r="AS1075" s="77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99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  <c r="CH1075" s="14"/>
      <c r="CI1075" s="14"/>
      <c r="CJ1075" s="14"/>
      <c r="CK1075" s="14"/>
      <c r="CL1075" s="14"/>
      <c r="CM1075" s="14"/>
      <c r="CN1075" s="14"/>
      <c r="CO1075" s="14"/>
      <c r="CP1075" s="14"/>
      <c r="CQ1075" s="14"/>
      <c r="CR1075" s="14"/>
      <c r="CS1075" s="14"/>
      <c r="CT1075" s="14"/>
      <c r="CU1075" s="14"/>
      <c r="CV1075" s="14"/>
      <c r="CW1075" s="14"/>
      <c r="CX1075" s="14"/>
      <c r="CY1075" s="14"/>
      <c r="CZ1075" s="14"/>
      <c r="DA1075" s="14"/>
      <c r="DB1075" s="14"/>
      <c r="DC1075" s="14"/>
      <c r="DD1075" s="14"/>
      <c r="DE1075" s="14"/>
      <c r="DF1075" s="14"/>
      <c r="DG1075" s="14"/>
      <c r="DH1075" s="14"/>
      <c r="DI1075" s="14"/>
    </row>
    <row r="1076" spans="2:113" x14ac:dyDescent="0.2"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77"/>
      <c r="AQ1076" s="77"/>
      <c r="AR1076" s="77"/>
      <c r="AS1076" s="77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99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  <c r="CH1076" s="14"/>
      <c r="CI1076" s="14"/>
      <c r="CJ1076" s="14"/>
      <c r="CK1076" s="14"/>
      <c r="CL1076" s="14"/>
      <c r="CM1076" s="14"/>
      <c r="CN1076" s="14"/>
      <c r="CO1076" s="14"/>
      <c r="CP1076" s="14"/>
      <c r="CQ1076" s="14"/>
      <c r="CR1076" s="14"/>
      <c r="CS1076" s="14"/>
      <c r="CT1076" s="14"/>
      <c r="CU1076" s="14"/>
      <c r="CV1076" s="14"/>
      <c r="CW1076" s="14"/>
      <c r="CX1076" s="14"/>
      <c r="CY1076" s="14"/>
      <c r="CZ1076" s="14"/>
      <c r="DA1076" s="14"/>
      <c r="DB1076" s="14"/>
      <c r="DC1076" s="14"/>
      <c r="DD1076" s="14"/>
      <c r="DE1076" s="14"/>
      <c r="DF1076" s="14"/>
      <c r="DG1076" s="14"/>
      <c r="DH1076" s="14"/>
      <c r="DI1076" s="14"/>
    </row>
    <row r="1077" spans="2:113" x14ac:dyDescent="0.2"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77"/>
      <c r="AQ1077" s="77"/>
      <c r="AR1077" s="77"/>
      <c r="AS1077" s="77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99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  <c r="CH1077" s="14"/>
      <c r="CI1077" s="14"/>
      <c r="CJ1077" s="14"/>
      <c r="CK1077" s="14"/>
      <c r="CL1077" s="14"/>
      <c r="CM1077" s="14"/>
      <c r="CN1077" s="14"/>
      <c r="CO1077" s="14"/>
      <c r="CP1077" s="14"/>
      <c r="CQ1077" s="14"/>
      <c r="CR1077" s="14"/>
      <c r="CS1077" s="14"/>
      <c r="CT1077" s="14"/>
      <c r="CU1077" s="14"/>
      <c r="CV1077" s="14"/>
      <c r="CW1077" s="14"/>
      <c r="CX1077" s="14"/>
      <c r="CY1077" s="14"/>
      <c r="CZ1077" s="14"/>
      <c r="DA1077" s="14"/>
      <c r="DB1077" s="14"/>
      <c r="DC1077" s="14"/>
      <c r="DD1077" s="14"/>
      <c r="DE1077" s="14"/>
      <c r="DF1077" s="14"/>
      <c r="DG1077" s="14"/>
      <c r="DH1077" s="14"/>
      <c r="DI1077" s="14"/>
    </row>
    <row r="1078" spans="2:113" x14ac:dyDescent="0.2"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77"/>
      <c r="AQ1078" s="77"/>
      <c r="AR1078" s="77"/>
      <c r="AS1078" s="77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99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  <c r="CH1078" s="14"/>
      <c r="CI1078" s="14"/>
      <c r="CJ1078" s="14"/>
      <c r="CK1078" s="14"/>
      <c r="CL1078" s="14"/>
      <c r="CM1078" s="14"/>
      <c r="CN1078" s="14"/>
      <c r="CO1078" s="14"/>
      <c r="CP1078" s="14"/>
      <c r="CQ1078" s="14"/>
      <c r="CR1078" s="14"/>
      <c r="CS1078" s="14"/>
      <c r="CT1078" s="14"/>
      <c r="CU1078" s="14"/>
      <c r="CV1078" s="14"/>
      <c r="CW1078" s="14"/>
      <c r="CX1078" s="14"/>
      <c r="CY1078" s="14"/>
      <c r="CZ1078" s="14"/>
      <c r="DA1078" s="14"/>
      <c r="DB1078" s="14"/>
      <c r="DC1078" s="14"/>
      <c r="DD1078" s="14"/>
      <c r="DE1078" s="14"/>
      <c r="DF1078" s="14"/>
      <c r="DG1078" s="14"/>
      <c r="DH1078" s="14"/>
      <c r="DI1078" s="14"/>
    </row>
    <row r="1079" spans="2:113" x14ac:dyDescent="0.2"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77"/>
      <c r="AQ1079" s="77"/>
      <c r="AR1079" s="77"/>
      <c r="AS1079" s="77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99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A1079" s="14"/>
      <c r="DB1079" s="14"/>
      <c r="DC1079" s="14"/>
      <c r="DD1079" s="14"/>
      <c r="DE1079" s="14"/>
      <c r="DF1079" s="14"/>
      <c r="DG1079" s="14"/>
      <c r="DH1079" s="14"/>
      <c r="DI1079" s="14"/>
    </row>
    <row r="1080" spans="2:113" x14ac:dyDescent="0.2"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77"/>
      <c r="AQ1080" s="77"/>
      <c r="AR1080" s="77"/>
      <c r="AS1080" s="77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99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 s="14"/>
      <c r="BU1080" s="14"/>
      <c r="BV1080" s="14"/>
      <c r="BW1080" s="14"/>
      <c r="BX1080" s="14"/>
      <c r="BY1080" s="14"/>
      <c r="BZ1080" s="14"/>
      <c r="CA1080" s="14"/>
      <c r="CB1080" s="14"/>
      <c r="CC1080" s="14"/>
      <c r="CD1080" s="14"/>
      <c r="CE1080" s="14"/>
      <c r="CF1080" s="14"/>
      <c r="CG1080" s="14"/>
      <c r="CH1080" s="14"/>
      <c r="CI1080" s="14"/>
      <c r="CJ1080" s="14"/>
      <c r="CK1080" s="14"/>
      <c r="CL1080" s="14"/>
      <c r="CM1080" s="14"/>
      <c r="CN1080" s="14"/>
      <c r="CO1080" s="14"/>
      <c r="CP1080" s="14"/>
      <c r="CQ1080" s="14"/>
      <c r="CR1080" s="14"/>
      <c r="CS1080" s="14"/>
      <c r="CT1080" s="14"/>
      <c r="CU1080" s="14"/>
      <c r="CV1080" s="14"/>
      <c r="CW1080" s="14"/>
      <c r="CX1080" s="14"/>
      <c r="CY1080" s="14"/>
      <c r="CZ1080" s="14"/>
      <c r="DA1080" s="14"/>
      <c r="DB1080" s="14"/>
      <c r="DC1080" s="14"/>
      <c r="DD1080" s="14"/>
      <c r="DE1080" s="14"/>
      <c r="DF1080" s="14"/>
      <c r="DG1080" s="14"/>
      <c r="DH1080" s="14"/>
      <c r="DI1080" s="14"/>
    </row>
    <row r="1081" spans="2:113" x14ac:dyDescent="0.2"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77"/>
      <c r="AQ1081" s="77"/>
      <c r="AR1081" s="77"/>
      <c r="AS1081" s="77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99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  <c r="CH1081" s="14"/>
      <c r="CI1081" s="14"/>
      <c r="CJ1081" s="14"/>
      <c r="CK1081" s="14"/>
      <c r="CL1081" s="14"/>
      <c r="CM1081" s="14"/>
      <c r="CN1081" s="14"/>
      <c r="CO1081" s="14"/>
      <c r="CP1081" s="14"/>
      <c r="CQ1081" s="14"/>
      <c r="CR1081" s="14"/>
      <c r="CS1081" s="14"/>
      <c r="CT1081" s="14"/>
      <c r="CU1081" s="14"/>
      <c r="CV1081" s="14"/>
      <c r="CW1081" s="14"/>
      <c r="CX1081" s="14"/>
      <c r="CY1081" s="14"/>
      <c r="CZ1081" s="14"/>
      <c r="DA1081" s="14"/>
      <c r="DB1081" s="14"/>
      <c r="DC1081" s="14"/>
      <c r="DD1081" s="14"/>
      <c r="DE1081" s="14"/>
      <c r="DF1081" s="14"/>
      <c r="DG1081" s="14"/>
      <c r="DH1081" s="14"/>
      <c r="DI1081" s="14"/>
    </row>
    <row r="1082" spans="2:113" x14ac:dyDescent="0.2"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77"/>
      <c r="AQ1082" s="77"/>
      <c r="AR1082" s="77"/>
      <c r="AS1082" s="77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99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  <c r="CH1082" s="14"/>
      <c r="CI1082" s="14"/>
      <c r="CJ1082" s="14"/>
      <c r="CK1082" s="14"/>
      <c r="CL1082" s="14"/>
      <c r="CM1082" s="14"/>
      <c r="CN1082" s="14"/>
      <c r="CO1082" s="14"/>
      <c r="CP1082" s="14"/>
      <c r="CQ1082" s="14"/>
      <c r="CR1082" s="14"/>
      <c r="CS1082" s="14"/>
      <c r="CT1082" s="14"/>
      <c r="CU1082" s="14"/>
      <c r="CV1082" s="14"/>
      <c r="CW1082" s="14"/>
      <c r="CX1082" s="14"/>
      <c r="CY1082" s="14"/>
      <c r="CZ1082" s="14"/>
      <c r="DA1082" s="14"/>
      <c r="DB1082" s="14"/>
      <c r="DC1082" s="14"/>
      <c r="DD1082" s="14"/>
      <c r="DE1082" s="14"/>
      <c r="DF1082" s="14"/>
      <c r="DG1082" s="14"/>
      <c r="DH1082" s="14"/>
      <c r="DI1082" s="14"/>
    </row>
    <row r="1083" spans="2:113" x14ac:dyDescent="0.2"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77"/>
      <c r="AQ1083" s="77"/>
      <c r="AR1083" s="77"/>
      <c r="AS1083" s="77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99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  <c r="CH1083" s="14"/>
      <c r="CI1083" s="14"/>
      <c r="CJ1083" s="14"/>
      <c r="CK1083" s="14"/>
      <c r="CL1083" s="14"/>
      <c r="CM1083" s="14"/>
      <c r="CN1083" s="14"/>
      <c r="CO1083" s="14"/>
      <c r="CP1083" s="14"/>
      <c r="CQ1083" s="14"/>
      <c r="CR1083" s="14"/>
      <c r="CS1083" s="14"/>
      <c r="CT1083" s="14"/>
      <c r="CU1083" s="14"/>
      <c r="CV1083" s="14"/>
      <c r="CW1083" s="14"/>
      <c r="CX1083" s="14"/>
      <c r="CY1083" s="14"/>
      <c r="CZ1083" s="14"/>
      <c r="DA1083" s="14"/>
      <c r="DB1083" s="14"/>
      <c r="DC1083" s="14"/>
      <c r="DD1083" s="14"/>
      <c r="DE1083" s="14"/>
      <c r="DF1083" s="14"/>
      <c r="DG1083" s="14"/>
      <c r="DH1083" s="14"/>
      <c r="DI1083" s="14"/>
    </row>
    <row r="1084" spans="2:113" x14ac:dyDescent="0.2"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77"/>
      <c r="AQ1084" s="77"/>
      <c r="AR1084" s="77"/>
      <c r="AS1084" s="77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99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A1084" s="14"/>
      <c r="DB1084" s="14"/>
      <c r="DC1084" s="14"/>
      <c r="DD1084" s="14"/>
      <c r="DE1084" s="14"/>
      <c r="DF1084" s="14"/>
      <c r="DG1084" s="14"/>
      <c r="DH1084" s="14"/>
      <c r="DI1084" s="14"/>
    </row>
    <row r="1085" spans="2:113" x14ac:dyDescent="0.2"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77"/>
      <c r="AQ1085" s="77"/>
      <c r="AR1085" s="77"/>
      <c r="AS1085" s="77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99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  <c r="CH1085" s="14"/>
      <c r="CI1085" s="14"/>
      <c r="CJ1085" s="14"/>
      <c r="CK1085" s="14"/>
      <c r="CL1085" s="14"/>
      <c r="CM1085" s="14"/>
      <c r="CN1085" s="14"/>
      <c r="CO1085" s="14"/>
      <c r="CP1085" s="14"/>
      <c r="CQ1085" s="14"/>
      <c r="CR1085" s="14"/>
      <c r="CS1085" s="14"/>
      <c r="CT1085" s="14"/>
      <c r="CU1085" s="14"/>
      <c r="CV1085" s="14"/>
      <c r="CW1085" s="14"/>
      <c r="CX1085" s="14"/>
      <c r="CY1085" s="14"/>
      <c r="CZ1085" s="14"/>
      <c r="DA1085" s="14"/>
      <c r="DB1085" s="14"/>
      <c r="DC1085" s="14"/>
      <c r="DD1085" s="14"/>
      <c r="DE1085" s="14"/>
      <c r="DF1085" s="14"/>
      <c r="DG1085" s="14"/>
      <c r="DH1085" s="14"/>
      <c r="DI1085" s="14"/>
    </row>
    <row r="1086" spans="2:113" x14ac:dyDescent="0.2"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77"/>
      <c r="AQ1086" s="77"/>
      <c r="AR1086" s="77"/>
      <c r="AS1086" s="77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99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A1086" s="14"/>
      <c r="DB1086" s="14"/>
      <c r="DC1086" s="14"/>
      <c r="DD1086" s="14"/>
      <c r="DE1086" s="14"/>
      <c r="DF1086" s="14"/>
      <c r="DG1086" s="14"/>
      <c r="DH1086" s="14"/>
      <c r="DI1086" s="14"/>
    </row>
    <row r="1087" spans="2:113" x14ac:dyDescent="0.2"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77"/>
      <c r="AQ1087" s="77"/>
      <c r="AR1087" s="77"/>
      <c r="AS1087" s="77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99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  <c r="CH1087" s="14"/>
      <c r="CI1087" s="14"/>
      <c r="CJ1087" s="14"/>
      <c r="CK1087" s="14"/>
      <c r="CL1087" s="14"/>
      <c r="CM1087" s="14"/>
      <c r="CN1087" s="14"/>
      <c r="CO1087" s="14"/>
      <c r="CP1087" s="14"/>
      <c r="CQ1087" s="14"/>
      <c r="CR1087" s="14"/>
      <c r="CS1087" s="14"/>
      <c r="CT1087" s="14"/>
      <c r="CU1087" s="14"/>
      <c r="CV1087" s="14"/>
      <c r="CW1087" s="14"/>
      <c r="CX1087" s="14"/>
      <c r="CY1087" s="14"/>
      <c r="CZ1087" s="14"/>
      <c r="DA1087" s="14"/>
      <c r="DB1087" s="14"/>
      <c r="DC1087" s="14"/>
      <c r="DD1087" s="14"/>
      <c r="DE1087" s="14"/>
      <c r="DF1087" s="14"/>
      <c r="DG1087" s="14"/>
      <c r="DH1087" s="14"/>
      <c r="DI1087" s="14"/>
    </row>
    <row r="1088" spans="2:113" x14ac:dyDescent="0.2"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77"/>
      <c r="AQ1088" s="77"/>
      <c r="AR1088" s="77"/>
      <c r="AS1088" s="77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99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  <c r="BX1088" s="14"/>
      <c r="BY1088" s="14"/>
      <c r="BZ1088" s="14"/>
      <c r="CA1088" s="14"/>
      <c r="CB1088" s="14"/>
      <c r="CC1088" s="14"/>
      <c r="CD1088" s="14"/>
      <c r="CE1088" s="14"/>
      <c r="CF1088" s="14"/>
      <c r="CG1088" s="14"/>
      <c r="CH1088" s="14"/>
      <c r="CI1088" s="14"/>
      <c r="CJ1088" s="14"/>
      <c r="CK1088" s="14"/>
      <c r="CL1088" s="14"/>
      <c r="CM1088" s="14"/>
      <c r="CN1088" s="14"/>
      <c r="CO1088" s="14"/>
      <c r="CP1088" s="14"/>
      <c r="CQ1088" s="14"/>
      <c r="CR1088" s="14"/>
      <c r="CS1088" s="14"/>
      <c r="CT1088" s="14"/>
      <c r="CU1088" s="14"/>
      <c r="CV1088" s="14"/>
      <c r="CW1088" s="14"/>
      <c r="CX1088" s="14"/>
      <c r="CY1088" s="14"/>
      <c r="CZ1088" s="14"/>
      <c r="DA1088" s="14"/>
      <c r="DB1088" s="14"/>
      <c r="DC1088" s="14"/>
      <c r="DD1088" s="14"/>
      <c r="DE1088" s="14"/>
      <c r="DF1088" s="14"/>
      <c r="DG1088" s="14"/>
      <c r="DH1088" s="14"/>
      <c r="DI1088" s="14"/>
    </row>
    <row r="1089" spans="2:113" x14ac:dyDescent="0.2"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77"/>
      <c r="AQ1089" s="77"/>
      <c r="AR1089" s="77"/>
      <c r="AS1089" s="77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99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  <c r="BX1089" s="14"/>
      <c r="BY1089" s="14"/>
      <c r="BZ1089" s="14"/>
      <c r="CA1089" s="14"/>
      <c r="CB1089" s="14"/>
      <c r="CC1089" s="14"/>
      <c r="CD1089" s="14"/>
      <c r="CE1089" s="14"/>
      <c r="CF1089" s="14"/>
      <c r="CG1089" s="14"/>
      <c r="CH1089" s="14"/>
      <c r="CI1089" s="14"/>
      <c r="CJ1089" s="14"/>
      <c r="CK1089" s="14"/>
      <c r="CL1089" s="14"/>
      <c r="CM1089" s="14"/>
      <c r="CN1089" s="14"/>
      <c r="CO1089" s="14"/>
      <c r="CP1089" s="14"/>
      <c r="CQ1089" s="14"/>
      <c r="CR1089" s="14"/>
      <c r="CS1089" s="14"/>
      <c r="CT1089" s="14"/>
      <c r="CU1089" s="14"/>
      <c r="CV1089" s="14"/>
      <c r="CW1089" s="14"/>
      <c r="CX1089" s="14"/>
      <c r="CY1089" s="14"/>
      <c r="CZ1089" s="14"/>
      <c r="DA1089" s="14"/>
      <c r="DB1089" s="14"/>
      <c r="DC1089" s="14"/>
      <c r="DD1089" s="14"/>
      <c r="DE1089" s="14"/>
      <c r="DF1089" s="14"/>
      <c r="DG1089" s="14"/>
      <c r="DH1089" s="14"/>
      <c r="DI1089" s="14"/>
    </row>
    <row r="1090" spans="2:113" x14ac:dyDescent="0.2"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77"/>
      <c r="AQ1090" s="77"/>
      <c r="AR1090" s="77"/>
      <c r="AS1090" s="77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99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  <c r="BS1090" s="14"/>
      <c r="BT1090" s="14"/>
      <c r="BU1090" s="14"/>
      <c r="BV1090" s="14"/>
      <c r="BW1090" s="14"/>
      <c r="BX1090" s="14"/>
      <c r="BY1090" s="14"/>
      <c r="BZ1090" s="14"/>
      <c r="CA1090" s="14"/>
      <c r="CB1090" s="14"/>
      <c r="CC1090" s="14"/>
      <c r="CD1090" s="14"/>
      <c r="CE1090" s="14"/>
      <c r="CF1090" s="14"/>
      <c r="CG1090" s="14"/>
      <c r="CH1090" s="14"/>
      <c r="CI1090" s="14"/>
      <c r="CJ1090" s="14"/>
      <c r="CK1090" s="14"/>
      <c r="CL1090" s="14"/>
      <c r="CM1090" s="14"/>
      <c r="CN1090" s="14"/>
      <c r="CO1090" s="14"/>
      <c r="CP1090" s="14"/>
      <c r="CQ1090" s="14"/>
      <c r="CR1090" s="14"/>
      <c r="CS1090" s="14"/>
      <c r="CT1090" s="14"/>
      <c r="CU1090" s="14"/>
      <c r="CV1090" s="14"/>
      <c r="CW1090" s="14"/>
      <c r="CX1090" s="14"/>
      <c r="CY1090" s="14"/>
      <c r="CZ1090" s="14"/>
      <c r="DA1090" s="14"/>
      <c r="DB1090" s="14"/>
      <c r="DC1090" s="14"/>
      <c r="DD1090" s="14"/>
      <c r="DE1090" s="14"/>
      <c r="DF1090" s="14"/>
      <c r="DG1090" s="14"/>
      <c r="DH1090" s="14"/>
      <c r="DI1090" s="14"/>
    </row>
    <row r="1091" spans="2:113" x14ac:dyDescent="0.2"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77"/>
      <c r="AQ1091" s="77"/>
      <c r="AR1091" s="77"/>
      <c r="AS1091" s="77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99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  <c r="BS1091" s="14"/>
      <c r="BT1091" s="14"/>
      <c r="BU1091" s="14"/>
      <c r="BV1091" s="14"/>
      <c r="BW1091" s="14"/>
      <c r="BX1091" s="14"/>
      <c r="BY1091" s="14"/>
      <c r="BZ1091" s="14"/>
      <c r="CA1091" s="14"/>
      <c r="CB1091" s="14"/>
      <c r="CC1091" s="14"/>
      <c r="CD1091" s="14"/>
      <c r="CE1091" s="14"/>
      <c r="CF1091" s="14"/>
      <c r="CG1091" s="14"/>
      <c r="CH1091" s="14"/>
      <c r="CI1091" s="14"/>
      <c r="CJ1091" s="14"/>
      <c r="CK1091" s="14"/>
      <c r="CL1091" s="14"/>
      <c r="CM1091" s="14"/>
      <c r="CN1091" s="14"/>
      <c r="CO1091" s="14"/>
      <c r="CP1091" s="14"/>
      <c r="CQ1091" s="14"/>
      <c r="CR1091" s="14"/>
      <c r="CS1091" s="14"/>
      <c r="CT1091" s="14"/>
      <c r="CU1091" s="14"/>
      <c r="CV1091" s="14"/>
      <c r="CW1091" s="14"/>
      <c r="CX1091" s="14"/>
      <c r="CY1091" s="14"/>
      <c r="CZ1091" s="14"/>
      <c r="DA1091" s="14"/>
      <c r="DB1091" s="14"/>
      <c r="DC1091" s="14"/>
      <c r="DD1091" s="14"/>
      <c r="DE1091" s="14"/>
      <c r="DF1091" s="14"/>
      <c r="DG1091" s="14"/>
      <c r="DH1091" s="14"/>
      <c r="DI1091" s="14"/>
    </row>
    <row r="1092" spans="2:113" x14ac:dyDescent="0.2"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77"/>
      <c r="AQ1092" s="77"/>
      <c r="AR1092" s="77"/>
      <c r="AS1092" s="77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99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  <c r="CH1092" s="14"/>
      <c r="CI1092" s="14"/>
      <c r="CJ1092" s="14"/>
      <c r="CK1092" s="14"/>
      <c r="CL1092" s="14"/>
      <c r="CM1092" s="14"/>
      <c r="CN1092" s="14"/>
      <c r="CO1092" s="14"/>
      <c r="CP1092" s="14"/>
      <c r="CQ1092" s="14"/>
      <c r="CR1092" s="14"/>
      <c r="CS1092" s="14"/>
      <c r="CT1092" s="14"/>
      <c r="CU1092" s="14"/>
      <c r="CV1092" s="14"/>
      <c r="CW1092" s="14"/>
      <c r="CX1092" s="14"/>
      <c r="CY1092" s="14"/>
      <c r="CZ1092" s="14"/>
      <c r="DA1092" s="14"/>
      <c r="DB1092" s="14"/>
      <c r="DC1092" s="14"/>
      <c r="DD1092" s="14"/>
      <c r="DE1092" s="14"/>
      <c r="DF1092" s="14"/>
      <c r="DG1092" s="14"/>
      <c r="DH1092" s="14"/>
      <c r="DI1092" s="14"/>
    </row>
    <row r="1093" spans="2:113" x14ac:dyDescent="0.2"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77"/>
      <c r="AQ1093" s="77"/>
      <c r="AR1093" s="77"/>
      <c r="AS1093" s="77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99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  <c r="BT1093" s="14"/>
      <c r="BU1093" s="14"/>
      <c r="BV1093" s="14"/>
      <c r="BW1093" s="14"/>
      <c r="BX1093" s="14"/>
      <c r="BY1093" s="14"/>
      <c r="BZ1093" s="14"/>
      <c r="CA1093" s="14"/>
      <c r="CB1093" s="14"/>
      <c r="CC1093" s="14"/>
      <c r="CD1093" s="14"/>
      <c r="CE1093" s="14"/>
      <c r="CF1093" s="14"/>
      <c r="CG1093" s="14"/>
      <c r="CH1093" s="14"/>
      <c r="CI1093" s="14"/>
      <c r="CJ1093" s="14"/>
      <c r="CK1093" s="14"/>
      <c r="CL1093" s="14"/>
      <c r="CM1093" s="14"/>
      <c r="CN1093" s="14"/>
      <c r="CO1093" s="14"/>
      <c r="CP1093" s="14"/>
      <c r="CQ1093" s="14"/>
      <c r="CR1093" s="14"/>
      <c r="CS1093" s="14"/>
      <c r="CT1093" s="14"/>
      <c r="CU1093" s="14"/>
      <c r="CV1093" s="14"/>
      <c r="CW1093" s="14"/>
      <c r="CX1093" s="14"/>
      <c r="CY1093" s="14"/>
      <c r="CZ1093" s="14"/>
      <c r="DA1093" s="14"/>
      <c r="DB1093" s="14"/>
      <c r="DC1093" s="14"/>
      <c r="DD1093" s="14"/>
      <c r="DE1093" s="14"/>
      <c r="DF1093" s="14"/>
      <c r="DG1093" s="14"/>
      <c r="DH1093" s="14"/>
      <c r="DI1093" s="14"/>
    </row>
    <row r="1094" spans="2:113" x14ac:dyDescent="0.2"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77"/>
      <c r="AQ1094" s="77"/>
      <c r="AR1094" s="77"/>
      <c r="AS1094" s="77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99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  <c r="BT1094" s="14"/>
      <c r="BU1094" s="14"/>
      <c r="BV1094" s="14"/>
      <c r="BW1094" s="14"/>
      <c r="BX1094" s="14"/>
      <c r="BY1094" s="14"/>
      <c r="BZ1094" s="14"/>
      <c r="CA1094" s="14"/>
      <c r="CB1094" s="14"/>
      <c r="CC1094" s="14"/>
      <c r="CD1094" s="14"/>
      <c r="CE1094" s="14"/>
      <c r="CF1094" s="14"/>
      <c r="CG1094" s="14"/>
      <c r="CH1094" s="14"/>
      <c r="CI1094" s="14"/>
      <c r="CJ1094" s="14"/>
      <c r="CK1094" s="14"/>
      <c r="CL1094" s="14"/>
      <c r="CM1094" s="14"/>
      <c r="CN1094" s="14"/>
      <c r="CO1094" s="14"/>
      <c r="CP1094" s="14"/>
      <c r="CQ1094" s="14"/>
      <c r="CR1094" s="14"/>
      <c r="CS1094" s="14"/>
      <c r="CT1094" s="14"/>
      <c r="CU1094" s="14"/>
      <c r="CV1094" s="14"/>
      <c r="CW1094" s="14"/>
      <c r="CX1094" s="14"/>
      <c r="CY1094" s="14"/>
      <c r="CZ1094" s="14"/>
      <c r="DA1094" s="14"/>
      <c r="DB1094" s="14"/>
      <c r="DC1094" s="14"/>
      <c r="DD1094" s="14"/>
      <c r="DE1094" s="14"/>
      <c r="DF1094" s="14"/>
      <c r="DG1094" s="14"/>
      <c r="DH1094" s="14"/>
      <c r="DI1094" s="14"/>
    </row>
    <row r="1095" spans="2:113" x14ac:dyDescent="0.2"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77"/>
      <c r="AQ1095" s="77"/>
      <c r="AR1095" s="77"/>
      <c r="AS1095" s="77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99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  <c r="BS1095" s="14"/>
      <c r="BT1095" s="14"/>
      <c r="BU1095" s="14"/>
      <c r="BV1095" s="14"/>
      <c r="BW1095" s="14"/>
      <c r="BX1095" s="14"/>
      <c r="BY1095" s="14"/>
      <c r="BZ1095" s="14"/>
      <c r="CA1095" s="14"/>
      <c r="CB1095" s="14"/>
      <c r="CC1095" s="14"/>
      <c r="CD1095" s="14"/>
      <c r="CE1095" s="14"/>
      <c r="CF1095" s="14"/>
      <c r="CG1095" s="14"/>
      <c r="CH1095" s="14"/>
      <c r="CI1095" s="14"/>
      <c r="CJ1095" s="14"/>
      <c r="CK1095" s="14"/>
      <c r="CL1095" s="14"/>
      <c r="CM1095" s="14"/>
      <c r="CN1095" s="14"/>
      <c r="CO1095" s="14"/>
      <c r="CP1095" s="14"/>
      <c r="CQ1095" s="14"/>
      <c r="CR1095" s="14"/>
      <c r="CS1095" s="14"/>
      <c r="CT1095" s="14"/>
      <c r="CU1095" s="14"/>
      <c r="CV1095" s="14"/>
      <c r="CW1095" s="14"/>
      <c r="CX1095" s="14"/>
      <c r="CY1095" s="14"/>
      <c r="CZ1095" s="14"/>
      <c r="DA1095" s="14"/>
      <c r="DB1095" s="14"/>
      <c r="DC1095" s="14"/>
      <c r="DD1095" s="14"/>
      <c r="DE1095" s="14"/>
      <c r="DF1095" s="14"/>
      <c r="DG1095" s="14"/>
      <c r="DH1095" s="14"/>
      <c r="DI1095" s="14"/>
    </row>
    <row r="1096" spans="2:113" x14ac:dyDescent="0.2"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77"/>
      <c r="AQ1096" s="77"/>
      <c r="AR1096" s="77"/>
      <c r="AS1096" s="77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99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  <c r="CH1096" s="14"/>
      <c r="CI1096" s="14"/>
      <c r="CJ1096" s="14"/>
      <c r="CK1096" s="14"/>
      <c r="CL1096" s="14"/>
      <c r="CM1096" s="14"/>
      <c r="CN1096" s="14"/>
      <c r="CO1096" s="14"/>
      <c r="CP1096" s="14"/>
      <c r="CQ1096" s="14"/>
      <c r="CR1096" s="14"/>
      <c r="CS1096" s="14"/>
      <c r="CT1096" s="14"/>
      <c r="CU1096" s="14"/>
      <c r="CV1096" s="14"/>
      <c r="CW1096" s="14"/>
      <c r="CX1096" s="14"/>
      <c r="CY1096" s="14"/>
      <c r="CZ1096" s="14"/>
      <c r="DA1096" s="14"/>
      <c r="DB1096" s="14"/>
      <c r="DC1096" s="14"/>
      <c r="DD1096" s="14"/>
      <c r="DE1096" s="14"/>
      <c r="DF1096" s="14"/>
      <c r="DG1096" s="14"/>
      <c r="DH1096" s="14"/>
      <c r="DI1096" s="14"/>
    </row>
    <row r="1097" spans="2:113" x14ac:dyDescent="0.2"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77"/>
      <c r="AQ1097" s="77"/>
      <c r="AR1097" s="77"/>
      <c r="AS1097" s="77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99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  <c r="CH1097" s="14"/>
      <c r="CI1097" s="14"/>
      <c r="CJ1097" s="14"/>
      <c r="CK1097" s="14"/>
      <c r="CL1097" s="14"/>
      <c r="CM1097" s="14"/>
      <c r="CN1097" s="14"/>
      <c r="CO1097" s="14"/>
      <c r="CP1097" s="14"/>
      <c r="CQ1097" s="14"/>
      <c r="CR1097" s="14"/>
      <c r="CS1097" s="14"/>
      <c r="CT1097" s="14"/>
      <c r="CU1097" s="14"/>
      <c r="CV1097" s="14"/>
      <c r="CW1097" s="14"/>
      <c r="CX1097" s="14"/>
      <c r="CY1097" s="14"/>
      <c r="CZ1097" s="14"/>
      <c r="DA1097" s="14"/>
      <c r="DB1097" s="14"/>
      <c r="DC1097" s="14"/>
      <c r="DD1097" s="14"/>
      <c r="DE1097" s="14"/>
      <c r="DF1097" s="14"/>
      <c r="DG1097" s="14"/>
      <c r="DH1097" s="14"/>
      <c r="DI1097" s="14"/>
    </row>
    <row r="1098" spans="2:113" x14ac:dyDescent="0.2"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77"/>
      <c r="AQ1098" s="77"/>
      <c r="AR1098" s="77"/>
      <c r="AS1098" s="77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99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  <c r="CH1098" s="14"/>
      <c r="CI1098" s="14"/>
      <c r="CJ1098" s="14"/>
      <c r="CK1098" s="14"/>
      <c r="CL1098" s="14"/>
      <c r="CM1098" s="14"/>
      <c r="CN1098" s="14"/>
      <c r="CO1098" s="14"/>
      <c r="CP1098" s="14"/>
      <c r="CQ1098" s="14"/>
      <c r="CR1098" s="14"/>
      <c r="CS1098" s="14"/>
      <c r="CT1098" s="14"/>
      <c r="CU1098" s="14"/>
      <c r="CV1098" s="14"/>
      <c r="CW1098" s="14"/>
      <c r="CX1098" s="14"/>
      <c r="CY1098" s="14"/>
      <c r="CZ1098" s="14"/>
      <c r="DA1098" s="14"/>
      <c r="DB1098" s="14"/>
      <c r="DC1098" s="14"/>
      <c r="DD1098" s="14"/>
      <c r="DE1098" s="14"/>
      <c r="DF1098" s="14"/>
      <c r="DG1098" s="14"/>
      <c r="DH1098" s="14"/>
      <c r="DI1098" s="14"/>
    </row>
    <row r="1099" spans="2:113" x14ac:dyDescent="0.2"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77"/>
      <c r="AQ1099" s="77"/>
      <c r="AR1099" s="77"/>
      <c r="AS1099" s="77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99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  <c r="CH1099" s="14"/>
      <c r="CI1099" s="14"/>
      <c r="CJ1099" s="14"/>
      <c r="CK1099" s="14"/>
      <c r="CL1099" s="14"/>
      <c r="CM1099" s="14"/>
      <c r="CN1099" s="14"/>
      <c r="CO1099" s="14"/>
      <c r="CP1099" s="14"/>
      <c r="CQ1099" s="14"/>
      <c r="CR1099" s="14"/>
      <c r="CS1099" s="14"/>
      <c r="CT1099" s="14"/>
      <c r="CU1099" s="14"/>
      <c r="CV1099" s="14"/>
      <c r="CW1099" s="14"/>
      <c r="CX1099" s="14"/>
      <c r="CY1099" s="14"/>
      <c r="CZ1099" s="14"/>
      <c r="DA1099" s="14"/>
      <c r="DB1099" s="14"/>
      <c r="DC1099" s="14"/>
      <c r="DD1099" s="14"/>
      <c r="DE1099" s="14"/>
      <c r="DF1099" s="14"/>
      <c r="DG1099" s="14"/>
      <c r="DH1099" s="14"/>
      <c r="DI1099" s="14"/>
    </row>
    <row r="1100" spans="2:113" x14ac:dyDescent="0.2"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77"/>
      <c r="AQ1100" s="77"/>
      <c r="AR1100" s="77"/>
      <c r="AS1100" s="77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99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  <c r="BS1100" s="14"/>
      <c r="BT1100" s="14"/>
      <c r="BU1100" s="14"/>
      <c r="BV1100" s="14"/>
      <c r="BW1100" s="14"/>
      <c r="BX1100" s="14"/>
      <c r="BY1100" s="14"/>
      <c r="BZ1100" s="14"/>
      <c r="CA1100" s="14"/>
      <c r="CB1100" s="14"/>
      <c r="CC1100" s="14"/>
      <c r="CD1100" s="14"/>
      <c r="CE1100" s="14"/>
      <c r="CF1100" s="14"/>
      <c r="CG1100" s="14"/>
      <c r="CH1100" s="14"/>
      <c r="CI1100" s="14"/>
      <c r="CJ1100" s="14"/>
      <c r="CK1100" s="14"/>
      <c r="CL1100" s="14"/>
      <c r="CM1100" s="14"/>
      <c r="CN1100" s="14"/>
      <c r="CO1100" s="14"/>
      <c r="CP1100" s="14"/>
      <c r="CQ1100" s="14"/>
      <c r="CR1100" s="14"/>
      <c r="CS1100" s="14"/>
      <c r="CT1100" s="14"/>
      <c r="CU1100" s="14"/>
      <c r="CV1100" s="14"/>
      <c r="CW1100" s="14"/>
      <c r="CX1100" s="14"/>
      <c r="CY1100" s="14"/>
      <c r="CZ1100" s="14"/>
      <c r="DA1100" s="14"/>
      <c r="DB1100" s="14"/>
      <c r="DC1100" s="14"/>
      <c r="DD1100" s="14"/>
      <c r="DE1100" s="14"/>
      <c r="DF1100" s="14"/>
      <c r="DG1100" s="14"/>
      <c r="DH1100" s="14"/>
      <c r="DI1100" s="14"/>
    </row>
    <row r="1101" spans="2:113" x14ac:dyDescent="0.2"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77"/>
      <c r="AQ1101" s="77"/>
      <c r="AR1101" s="77"/>
      <c r="AS1101" s="77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99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  <c r="BS1101" s="14"/>
      <c r="BT1101" s="14"/>
      <c r="BU1101" s="14"/>
      <c r="BV1101" s="14"/>
      <c r="BW1101" s="14"/>
      <c r="BX1101" s="14"/>
      <c r="BY1101" s="14"/>
      <c r="BZ1101" s="14"/>
      <c r="CA1101" s="14"/>
      <c r="CB1101" s="14"/>
      <c r="CC1101" s="14"/>
      <c r="CD1101" s="14"/>
      <c r="CE1101" s="14"/>
      <c r="CF1101" s="14"/>
      <c r="CG1101" s="14"/>
      <c r="CH1101" s="14"/>
      <c r="CI1101" s="14"/>
      <c r="CJ1101" s="14"/>
      <c r="CK1101" s="14"/>
      <c r="CL1101" s="14"/>
      <c r="CM1101" s="14"/>
      <c r="CN1101" s="14"/>
      <c r="CO1101" s="14"/>
      <c r="CP1101" s="14"/>
      <c r="CQ1101" s="14"/>
      <c r="CR1101" s="14"/>
      <c r="CS1101" s="14"/>
      <c r="CT1101" s="14"/>
      <c r="CU1101" s="14"/>
      <c r="CV1101" s="14"/>
      <c r="CW1101" s="14"/>
      <c r="CX1101" s="14"/>
      <c r="CY1101" s="14"/>
      <c r="CZ1101" s="14"/>
      <c r="DA1101" s="14"/>
      <c r="DB1101" s="14"/>
      <c r="DC1101" s="14"/>
      <c r="DD1101" s="14"/>
      <c r="DE1101" s="14"/>
      <c r="DF1101" s="14"/>
      <c r="DG1101" s="14"/>
      <c r="DH1101" s="14"/>
      <c r="DI1101" s="14"/>
    </row>
    <row r="1102" spans="2:113" x14ac:dyDescent="0.2"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77"/>
      <c r="AQ1102" s="77"/>
      <c r="AR1102" s="77"/>
      <c r="AS1102" s="77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99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  <c r="CN1102" s="14"/>
      <c r="CO1102" s="14"/>
      <c r="CP1102" s="14"/>
      <c r="CQ1102" s="14"/>
      <c r="CR1102" s="14"/>
      <c r="CS1102" s="14"/>
      <c r="CT1102" s="14"/>
      <c r="CU1102" s="14"/>
      <c r="CV1102" s="14"/>
      <c r="CW1102" s="14"/>
      <c r="CX1102" s="14"/>
      <c r="CY1102" s="14"/>
      <c r="CZ1102" s="14"/>
      <c r="DA1102" s="14"/>
      <c r="DB1102" s="14"/>
      <c r="DC1102" s="14"/>
      <c r="DD1102" s="14"/>
      <c r="DE1102" s="14"/>
      <c r="DF1102" s="14"/>
      <c r="DG1102" s="14"/>
      <c r="DH1102" s="14"/>
      <c r="DI1102" s="14"/>
    </row>
    <row r="1103" spans="2:113" x14ac:dyDescent="0.2"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77"/>
      <c r="AQ1103" s="77"/>
      <c r="AR1103" s="77"/>
      <c r="AS1103" s="77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99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  <c r="CH1103" s="14"/>
      <c r="CI1103" s="14"/>
      <c r="CJ1103" s="14"/>
      <c r="CK1103" s="14"/>
      <c r="CL1103" s="14"/>
      <c r="CM1103" s="14"/>
      <c r="CN1103" s="14"/>
      <c r="CO1103" s="14"/>
      <c r="CP1103" s="14"/>
      <c r="CQ1103" s="14"/>
      <c r="CR1103" s="14"/>
      <c r="CS1103" s="14"/>
      <c r="CT1103" s="14"/>
      <c r="CU1103" s="14"/>
      <c r="CV1103" s="14"/>
      <c r="CW1103" s="14"/>
      <c r="CX1103" s="14"/>
      <c r="CY1103" s="14"/>
      <c r="CZ1103" s="14"/>
      <c r="DA1103" s="14"/>
      <c r="DB1103" s="14"/>
      <c r="DC1103" s="14"/>
      <c r="DD1103" s="14"/>
      <c r="DE1103" s="14"/>
      <c r="DF1103" s="14"/>
      <c r="DG1103" s="14"/>
      <c r="DH1103" s="14"/>
      <c r="DI1103" s="14"/>
    </row>
    <row r="1104" spans="2:113" x14ac:dyDescent="0.2"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77"/>
      <c r="AQ1104" s="77"/>
      <c r="AR1104" s="77"/>
      <c r="AS1104" s="77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99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A1104" s="14"/>
      <c r="DB1104" s="14"/>
      <c r="DC1104" s="14"/>
      <c r="DD1104" s="14"/>
      <c r="DE1104" s="14"/>
      <c r="DF1104" s="14"/>
      <c r="DG1104" s="14"/>
      <c r="DH1104" s="14"/>
      <c r="DI1104" s="14"/>
    </row>
    <row r="1105" spans="2:113" x14ac:dyDescent="0.2"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77"/>
      <c r="AQ1105" s="77"/>
      <c r="AR1105" s="77"/>
      <c r="AS1105" s="77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99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  <c r="BS1105" s="14"/>
      <c r="BT1105" s="14"/>
      <c r="BU1105" s="14"/>
      <c r="BV1105" s="14"/>
      <c r="BW1105" s="14"/>
      <c r="BX1105" s="14"/>
      <c r="BY1105" s="14"/>
      <c r="BZ1105" s="14"/>
      <c r="CA1105" s="14"/>
      <c r="CB1105" s="14"/>
      <c r="CC1105" s="14"/>
      <c r="CD1105" s="14"/>
      <c r="CE1105" s="14"/>
      <c r="CF1105" s="14"/>
      <c r="CG1105" s="14"/>
      <c r="CH1105" s="14"/>
      <c r="CI1105" s="14"/>
      <c r="CJ1105" s="14"/>
      <c r="CK1105" s="14"/>
      <c r="CL1105" s="14"/>
      <c r="CM1105" s="14"/>
      <c r="CN1105" s="14"/>
      <c r="CO1105" s="14"/>
      <c r="CP1105" s="14"/>
      <c r="CQ1105" s="14"/>
      <c r="CR1105" s="14"/>
      <c r="CS1105" s="14"/>
      <c r="CT1105" s="14"/>
      <c r="CU1105" s="14"/>
      <c r="CV1105" s="14"/>
      <c r="CW1105" s="14"/>
      <c r="CX1105" s="14"/>
      <c r="CY1105" s="14"/>
      <c r="CZ1105" s="14"/>
      <c r="DA1105" s="14"/>
      <c r="DB1105" s="14"/>
      <c r="DC1105" s="14"/>
      <c r="DD1105" s="14"/>
      <c r="DE1105" s="14"/>
      <c r="DF1105" s="14"/>
      <c r="DG1105" s="14"/>
      <c r="DH1105" s="14"/>
      <c r="DI1105" s="14"/>
    </row>
    <row r="1106" spans="2:113" x14ac:dyDescent="0.2"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77"/>
      <c r="AQ1106" s="77"/>
      <c r="AR1106" s="77"/>
      <c r="AS1106" s="77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99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  <c r="BS1106" s="14"/>
      <c r="BT1106" s="14"/>
      <c r="BU1106" s="14"/>
      <c r="BV1106" s="14"/>
      <c r="BW1106" s="14"/>
      <c r="BX1106" s="14"/>
      <c r="BY1106" s="14"/>
      <c r="BZ1106" s="14"/>
      <c r="CA1106" s="14"/>
      <c r="CB1106" s="14"/>
      <c r="CC1106" s="14"/>
      <c r="CD1106" s="14"/>
      <c r="CE1106" s="14"/>
      <c r="CF1106" s="14"/>
      <c r="CG1106" s="14"/>
      <c r="CH1106" s="14"/>
      <c r="CI1106" s="14"/>
      <c r="CJ1106" s="14"/>
      <c r="CK1106" s="14"/>
      <c r="CL1106" s="14"/>
      <c r="CM1106" s="14"/>
      <c r="CN1106" s="14"/>
      <c r="CO1106" s="14"/>
      <c r="CP1106" s="14"/>
      <c r="CQ1106" s="14"/>
      <c r="CR1106" s="14"/>
      <c r="CS1106" s="14"/>
      <c r="CT1106" s="14"/>
      <c r="CU1106" s="14"/>
      <c r="CV1106" s="14"/>
      <c r="CW1106" s="14"/>
      <c r="CX1106" s="14"/>
      <c r="CY1106" s="14"/>
      <c r="CZ1106" s="14"/>
      <c r="DA1106" s="14"/>
      <c r="DB1106" s="14"/>
      <c r="DC1106" s="14"/>
      <c r="DD1106" s="14"/>
      <c r="DE1106" s="14"/>
      <c r="DF1106" s="14"/>
      <c r="DG1106" s="14"/>
      <c r="DH1106" s="14"/>
      <c r="DI1106" s="14"/>
    </row>
    <row r="1107" spans="2:113" x14ac:dyDescent="0.2"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77"/>
      <c r="AQ1107" s="77"/>
      <c r="AR1107" s="77"/>
      <c r="AS1107" s="77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99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  <c r="BS1107" s="14"/>
      <c r="BT1107" s="14"/>
      <c r="BU1107" s="14"/>
      <c r="BV1107" s="14"/>
      <c r="BW1107" s="14"/>
      <c r="BX1107" s="14"/>
      <c r="BY1107" s="14"/>
      <c r="BZ1107" s="14"/>
      <c r="CA1107" s="14"/>
      <c r="CB1107" s="14"/>
      <c r="CC1107" s="14"/>
      <c r="CD1107" s="14"/>
      <c r="CE1107" s="14"/>
      <c r="CF1107" s="14"/>
      <c r="CG1107" s="14"/>
      <c r="CH1107" s="14"/>
      <c r="CI1107" s="14"/>
      <c r="CJ1107" s="14"/>
      <c r="CK1107" s="14"/>
      <c r="CL1107" s="14"/>
      <c r="CM1107" s="14"/>
      <c r="CN1107" s="14"/>
      <c r="CO1107" s="14"/>
      <c r="CP1107" s="14"/>
      <c r="CQ1107" s="14"/>
      <c r="CR1107" s="14"/>
      <c r="CS1107" s="14"/>
      <c r="CT1107" s="14"/>
      <c r="CU1107" s="14"/>
      <c r="CV1107" s="14"/>
      <c r="CW1107" s="14"/>
      <c r="CX1107" s="14"/>
      <c r="CY1107" s="14"/>
      <c r="CZ1107" s="14"/>
      <c r="DA1107" s="14"/>
      <c r="DB1107" s="14"/>
      <c r="DC1107" s="14"/>
      <c r="DD1107" s="14"/>
      <c r="DE1107" s="14"/>
      <c r="DF1107" s="14"/>
      <c r="DG1107" s="14"/>
      <c r="DH1107" s="14"/>
      <c r="DI1107" s="14"/>
    </row>
    <row r="1108" spans="2:113" x14ac:dyDescent="0.2"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77"/>
      <c r="AQ1108" s="77"/>
      <c r="AR1108" s="77"/>
      <c r="AS1108" s="77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99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  <c r="CH1108" s="14"/>
      <c r="CI1108" s="14"/>
      <c r="CJ1108" s="14"/>
      <c r="CK1108" s="14"/>
      <c r="CL1108" s="14"/>
      <c r="CM1108" s="14"/>
      <c r="CN1108" s="14"/>
      <c r="CO1108" s="14"/>
      <c r="CP1108" s="14"/>
      <c r="CQ1108" s="14"/>
      <c r="CR1108" s="14"/>
      <c r="CS1108" s="14"/>
      <c r="CT1108" s="14"/>
      <c r="CU1108" s="14"/>
      <c r="CV1108" s="14"/>
      <c r="CW1108" s="14"/>
      <c r="CX1108" s="14"/>
      <c r="CY1108" s="14"/>
      <c r="CZ1108" s="14"/>
      <c r="DA1108" s="14"/>
      <c r="DB1108" s="14"/>
      <c r="DC1108" s="14"/>
      <c r="DD1108" s="14"/>
      <c r="DE1108" s="14"/>
      <c r="DF1108" s="14"/>
      <c r="DG1108" s="14"/>
      <c r="DH1108" s="14"/>
      <c r="DI1108" s="14"/>
    </row>
    <row r="1109" spans="2:113" x14ac:dyDescent="0.2"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77"/>
      <c r="AQ1109" s="77"/>
      <c r="AR1109" s="77"/>
      <c r="AS1109" s="77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99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  <c r="CH1109" s="14"/>
      <c r="CI1109" s="14"/>
      <c r="CJ1109" s="14"/>
      <c r="CK1109" s="14"/>
      <c r="CL1109" s="14"/>
      <c r="CM1109" s="14"/>
      <c r="CN1109" s="14"/>
      <c r="CO1109" s="14"/>
      <c r="CP1109" s="14"/>
      <c r="CQ1109" s="14"/>
      <c r="CR1109" s="14"/>
      <c r="CS1109" s="14"/>
      <c r="CT1109" s="14"/>
      <c r="CU1109" s="14"/>
      <c r="CV1109" s="14"/>
      <c r="CW1109" s="14"/>
      <c r="CX1109" s="14"/>
      <c r="CY1109" s="14"/>
      <c r="CZ1109" s="14"/>
      <c r="DA1109" s="14"/>
      <c r="DB1109" s="14"/>
      <c r="DC1109" s="14"/>
      <c r="DD1109" s="14"/>
      <c r="DE1109" s="14"/>
      <c r="DF1109" s="14"/>
      <c r="DG1109" s="14"/>
      <c r="DH1109" s="14"/>
      <c r="DI1109" s="14"/>
    </row>
    <row r="1110" spans="2:113" x14ac:dyDescent="0.2"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77"/>
      <c r="AQ1110" s="77"/>
      <c r="AR1110" s="77"/>
      <c r="AS1110" s="77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99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  <c r="CH1110" s="14"/>
      <c r="CI1110" s="14"/>
      <c r="CJ1110" s="14"/>
      <c r="CK1110" s="14"/>
      <c r="CL1110" s="14"/>
      <c r="CM1110" s="14"/>
      <c r="CN1110" s="14"/>
      <c r="CO1110" s="14"/>
      <c r="CP1110" s="14"/>
      <c r="CQ1110" s="14"/>
      <c r="CR1110" s="14"/>
      <c r="CS1110" s="14"/>
      <c r="CT1110" s="14"/>
      <c r="CU1110" s="14"/>
      <c r="CV1110" s="14"/>
      <c r="CW1110" s="14"/>
      <c r="CX1110" s="14"/>
      <c r="CY1110" s="14"/>
      <c r="CZ1110" s="14"/>
      <c r="DA1110" s="14"/>
      <c r="DB1110" s="14"/>
      <c r="DC1110" s="14"/>
      <c r="DD1110" s="14"/>
      <c r="DE1110" s="14"/>
      <c r="DF1110" s="14"/>
      <c r="DG1110" s="14"/>
      <c r="DH1110" s="14"/>
      <c r="DI1110" s="14"/>
    </row>
    <row r="1111" spans="2:113" x14ac:dyDescent="0.2"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77"/>
      <c r="AQ1111" s="77"/>
      <c r="AR1111" s="77"/>
      <c r="AS1111" s="77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99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  <c r="BT1111" s="14"/>
      <c r="BU1111" s="14"/>
      <c r="BV1111" s="14"/>
      <c r="BW1111" s="14"/>
      <c r="BX1111" s="14"/>
      <c r="BY1111" s="14"/>
      <c r="BZ1111" s="14"/>
      <c r="CA1111" s="14"/>
      <c r="CB1111" s="14"/>
      <c r="CC1111" s="14"/>
      <c r="CD1111" s="14"/>
      <c r="CE1111" s="14"/>
      <c r="CF1111" s="14"/>
      <c r="CG1111" s="14"/>
      <c r="CH1111" s="14"/>
      <c r="CI1111" s="14"/>
      <c r="CJ1111" s="14"/>
      <c r="CK1111" s="14"/>
      <c r="CL1111" s="14"/>
      <c r="CM1111" s="14"/>
      <c r="CN1111" s="14"/>
      <c r="CO1111" s="14"/>
      <c r="CP1111" s="14"/>
      <c r="CQ1111" s="14"/>
      <c r="CR1111" s="14"/>
      <c r="CS1111" s="14"/>
      <c r="CT1111" s="14"/>
      <c r="CU1111" s="14"/>
      <c r="CV1111" s="14"/>
      <c r="CW1111" s="14"/>
      <c r="CX1111" s="14"/>
      <c r="CY1111" s="14"/>
      <c r="CZ1111" s="14"/>
      <c r="DA1111" s="14"/>
      <c r="DB1111" s="14"/>
      <c r="DC1111" s="14"/>
      <c r="DD1111" s="14"/>
      <c r="DE1111" s="14"/>
      <c r="DF1111" s="14"/>
      <c r="DG1111" s="14"/>
      <c r="DH1111" s="14"/>
      <c r="DI1111" s="14"/>
    </row>
    <row r="1112" spans="2:113" x14ac:dyDescent="0.2"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77"/>
      <c r="AQ1112" s="77"/>
      <c r="AR1112" s="77"/>
      <c r="AS1112" s="77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99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  <c r="BT1112" s="14"/>
      <c r="BU1112" s="14"/>
      <c r="BV1112" s="14"/>
      <c r="BW1112" s="14"/>
      <c r="BX1112" s="14"/>
      <c r="BY1112" s="14"/>
      <c r="BZ1112" s="14"/>
      <c r="CA1112" s="14"/>
      <c r="CB1112" s="14"/>
      <c r="CC1112" s="14"/>
      <c r="CD1112" s="14"/>
      <c r="CE1112" s="14"/>
      <c r="CF1112" s="14"/>
      <c r="CG1112" s="14"/>
      <c r="CH1112" s="14"/>
      <c r="CI1112" s="14"/>
      <c r="CJ1112" s="14"/>
      <c r="CK1112" s="14"/>
      <c r="CL1112" s="14"/>
      <c r="CM1112" s="14"/>
      <c r="CN1112" s="14"/>
      <c r="CO1112" s="14"/>
      <c r="CP1112" s="14"/>
      <c r="CQ1112" s="14"/>
      <c r="CR1112" s="14"/>
      <c r="CS1112" s="14"/>
      <c r="CT1112" s="14"/>
      <c r="CU1112" s="14"/>
      <c r="CV1112" s="14"/>
      <c r="CW1112" s="14"/>
      <c r="CX1112" s="14"/>
      <c r="CY1112" s="14"/>
      <c r="CZ1112" s="14"/>
      <c r="DA1112" s="14"/>
      <c r="DB1112" s="14"/>
      <c r="DC1112" s="14"/>
      <c r="DD1112" s="14"/>
      <c r="DE1112" s="14"/>
      <c r="DF1112" s="14"/>
      <c r="DG1112" s="14"/>
      <c r="DH1112" s="14"/>
      <c r="DI1112" s="14"/>
    </row>
    <row r="1113" spans="2:113" x14ac:dyDescent="0.2"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77"/>
      <c r="AQ1113" s="77"/>
      <c r="AR1113" s="77"/>
      <c r="AS1113" s="77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99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  <c r="CH1113" s="14"/>
      <c r="CI1113" s="14"/>
      <c r="CJ1113" s="14"/>
      <c r="CK1113" s="14"/>
      <c r="CL1113" s="14"/>
      <c r="CM1113" s="14"/>
      <c r="CN1113" s="14"/>
      <c r="CO1113" s="14"/>
      <c r="CP1113" s="14"/>
      <c r="CQ1113" s="14"/>
      <c r="CR1113" s="14"/>
      <c r="CS1113" s="14"/>
      <c r="CT1113" s="14"/>
      <c r="CU1113" s="14"/>
      <c r="CV1113" s="14"/>
      <c r="CW1113" s="14"/>
      <c r="CX1113" s="14"/>
      <c r="CY1113" s="14"/>
      <c r="CZ1113" s="14"/>
      <c r="DA1113" s="14"/>
      <c r="DB1113" s="14"/>
      <c r="DC1113" s="14"/>
      <c r="DD1113" s="14"/>
      <c r="DE1113" s="14"/>
      <c r="DF1113" s="14"/>
      <c r="DG1113" s="14"/>
      <c r="DH1113" s="14"/>
      <c r="DI1113" s="14"/>
    </row>
    <row r="1114" spans="2:113" x14ac:dyDescent="0.2"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77"/>
      <c r="AQ1114" s="77"/>
      <c r="AR1114" s="77"/>
      <c r="AS1114" s="77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99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  <c r="BT1114" s="14"/>
      <c r="BU1114" s="14"/>
      <c r="BV1114" s="14"/>
      <c r="BW1114" s="14"/>
      <c r="BX1114" s="14"/>
      <c r="BY1114" s="14"/>
      <c r="BZ1114" s="14"/>
      <c r="CA1114" s="14"/>
      <c r="CB1114" s="14"/>
      <c r="CC1114" s="14"/>
      <c r="CD1114" s="14"/>
      <c r="CE1114" s="14"/>
      <c r="CF1114" s="14"/>
      <c r="CG1114" s="14"/>
      <c r="CH1114" s="14"/>
      <c r="CI1114" s="14"/>
      <c r="CJ1114" s="14"/>
      <c r="CK1114" s="14"/>
      <c r="CL1114" s="14"/>
      <c r="CM1114" s="14"/>
      <c r="CN1114" s="14"/>
      <c r="CO1114" s="14"/>
      <c r="CP1114" s="14"/>
      <c r="CQ1114" s="14"/>
      <c r="CR1114" s="14"/>
      <c r="CS1114" s="14"/>
      <c r="CT1114" s="14"/>
      <c r="CU1114" s="14"/>
      <c r="CV1114" s="14"/>
      <c r="CW1114" s="14"/>
      <c r="CX1114" s="14"/>
      <c r="CY1114" s="14"/>
      <c r="CZ1114" s="14"/>
      <c r="DA1114" s="14"/>
      <c r="DB1114" s="14"/>
      <c r="DC1114" s="14"/>
      <c r="DD1114" s="14"/>
      <c r="DE1114" s="14"/>
      <c r="DF1114" s="14"/>
      <c r="DG1114" s="14"/>
      <c r="DH1114" s="14"/>
      <c r="DI1114" s="14"/>
    </row>
    <row r="1115" spans="2:113" x14ac:dyDescent="0.2"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77"/>
      <c r="AQ1115" s="77"/>
      <c r="AR1115" s="77"/>
      <c r="AS1115" s="77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99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 s="14"/>
      <c r="BU1115" s="14"/>
      <c r="BV1115" s="14"/>
      <c r="BW1115" s="14"/>
      <c r="BX1115" s="14"/>
      <c r="BY1115" s="14"/>
      <c r="BZ1115" s="14"/>
      <c r="CA1115" s="14"/>
      <c r="CB1115" s="14"/>
      <c r="CC1115" s="14"/>
      <c r="CD1115" s="14"/>
      <c r="CE1115" s="14"/>
      <c r="CF1115" s="14"/>
      <c r="CG1115" s="14"/>
      <c r="CH1115" s="14"/>
      <c r="CI1115" s="14"/>
      <c r="CJ1115" s="14"/>
      <c r="CK1115" s="14"/>
      <c r="CL1115" s="14"/>
      <c r="CM1115" s="14"/>
      <c r="CN1115" s="14"/>
      <c r="CO1115" s="14"/>
      <c r="CP1115" s="14"/>
      <c r="CQ1115" s="14"/>
      <c r="CR1115" s="14"/>
      <c r="CS1115" s="14"/>
      <c r="CT1115" s="14"/>
      <c r="CU1115" s="14"/>
      <c r="CV1115" s="14"/>
      <c r="CW1115" s="14"/>
      <c r="CX1115" s="14"/>
      <c r="CY1115" s="14"/>
      <c r="CZ1115" s="14"/>
      <c r="DA1115" s="14"/>
      <c r="DB1115" s="14"/>
      <c r="DC1115" s="14"/>
      <c r="DD1115" s="14"/>
      <c r="DE1115" s="14"/>
      <c r="DF1115" s="14"/>
      <c r="DG1115" s="14"/>
      <c r="DH1115" s="14"/>
      <c r="DI1115" s="14"/>
    </row>
    <row r="1116" spans="2:113" x14ac:dyDescent="0.2"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77"/>
      <c r="AQ1116" s="77"/>
      <c r="AR1116" s="77"/>
      <c r="AS1116" s="77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99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 s="14"/>
      <c r="BU1116" s="14"/>
      <c r="BV1116" s="14"/>
      <c r="BW1116" s="14"/>
      <c r="BX1116" s="14"/>
      <c r="BY1116" s="14"/>
      <c r="BZ1116" s="14"/>
      <c r="CA1116" s="14"/>
      <c r="CB1116" s="14"/>
      <c r="CC1116" s="14"/>
      <c r="CD1116" s="14"/>
      <c r="CE1116" s="14"/>
      <c r="CF1116" s="14"/>
      <c r="CG1116" s="14"/>
      <c r="CH1116" s="14"/>
      <c r="CI1116" s="14"/>
      <c r="CJ1116" s="14"/>
      <c r="CK1116" s="14"/>
      <c r="CL1116" s="14"/>
      <c r="CM1116" s="14"/>
      <c r="CN1116" s="14"/>
      <c r="CO1116" s="14"/>
      <c r="CP1116" s="14"/>
      <c r="CQ1116" s="14"/>
      <c r="CR1116" s="14"/>
      <c r="CS1116" s="14"/>
      <c r="CT1116" s="14"/>
      <c r="CU1116" s="14"/>
      <c r="CV1116" s="14"/>
      <c r="CW1116" s="14"/>
      <c r="CX1116" s="14"/>
      <c r="CY1116" s="14"/>
      <c r="CZ1116" s="14"/>
      <c r="DA1116" s="14"/>
      <c r="DB1116" s="14"/>
      <c r="DC1116" s="14"/>
      <c r="DD1116" s="14"/>
      <c r="DE1116" s="14"/>
      <c r="DF1116" s="14"/>
      <c r="DG1116" s="14"/>
      <c r="DH1116" s="14"/>
      <c r="DI1116" s="14"/>
    </row>
    <row r="1117" spans="2:113" x14ac:dyDescent="0.2"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77"/>
      <c r="AQ1117" s="77"/>
      <c r="AR1117" s="77"/>
      <c r="AS1117" s="77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99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  <c r="BS1117" s="14"/>
      <c r="BT1117" s="14"/>
      <c r="BU1117" s="14"/>
      <c r="BV1117" s="14"/>
      <c r="BW1117" s="14"/>
      <c r="BX1117" s="14"/>
      <c r="BY1117" s="14"/>
      <c r="BZ1117" s="14"/>
      <c r="CA1117" s="14"/>
      <c r="CB1117" s="14"/>
      <c r="CC1117" s="14"/>
      <c r="CD1117" s="14"/>
      <c r="CE1117" s="14"/>
      <c r="CF1117" s="14"/>
      <c r="CG1117" s="14"/>
      <c r="CH1117" s="14"/>
      <c r="CI1117" s="14"/>
      <c r="CJ1117" s="14"/>
      <c r="CK1117" s="14"/>
      <c r="CL1117" s="14"/>
      <c r="CM1117" s="14"/>
      <c r="CN1117" s="14"/>
      <c r="CO1117" s="14"/>
      <c r="CP1117" s="14"/>
      <c r="CQ1117" s="14"/>
      <c r="CR1117" s="14"/>
      <c r="CS1117" s="14"/>
      <c r="CT1117" s="14"/>
      <c r="CU1117" s="14"/>
      <c r="CV1117" s="14"/>
      <c r="CW1117" s="14"/>
      <c r="CX1117" s="14"/>
      <c r="CY1117" s="14"/>
      <c r="CZ1117" s="14"/>
      <c r="DA1117" s="14"/>
      <c r="DB1117" s="14"/>
      <c r="DC1117" s="14"/>
      <c r="DD1117" s="14"/>
      <c r="DE1117" s="14"/>
      <c r="DF1117" s="14"/>
      <c r="DG1117" s="14"/>
      <c r="DH1117" s="14"/>
      <c r="DI1117" s="14"/>
    </row>
    <row r="1118" spans="2:113" x14ac:dyDescent="0.2"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77"/>
      <c r="AQ1118" s="77"/>
      <c r="AR1118" s="77"/>
      <c r="AS1118" s="77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99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  <c r="CH1118" s="14"/>
      <c r="CI1118" s="14"/>
      <c r="CJ1118" s="14"/>
      <c r="CK1118" s="14"/>
      <c r="CL1118" s="14"/>
      <c r="CM1118" s="14"/>
      <c r="CN1118" s="14"/>
      <c r="CO1118" s="14"/>
      <c r="CP1118" s="14"/>
      <c r="CQ1118" s="14"/>
      <c r="CR1118" s="14"/>
      <c r="CS1118" s="14"/>
      <c r="CT1118" s="14"/>
      <c r="CU1118" s="14"/>
      <c r="CV1118" s="14"/>
      <c r="CW1118" s="14"/>
      <c r="CX1118" s="14"/>
      <c r="CY1118" s="14"/>
      <c r="CZ1118" s="14"/>
      <c r="DA1118" s="14"/>
      <c r="DB1118" s="14"/>
      <c r="DC1118" s="14"/>
      <c r="DD1118" s="14"/>
      <c r="DE1118" s="14"/>
      <c r="DF1118" s="14"/>
      <c r="DG1118" s="14"/>
      <c r="DH1118" s="14"/>
      <c r="DI1118" s="14"/>
    </row>
    <row r="1119" spans="2:113" x14ac:dyDescent="0.2"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77"/>
      <c r="AQ1119" s="77"/>
      <c r="AR1119" s="77"/>
      <c r="AS1119" s="77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99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  <c r="CH1119" s="14"/>
      <c r="CI1119" s="14"/>
      <c r="CJ1119" s="14"/>
      <c r="CK1119" s="14"/>
      <c r="CL1119" s="14"/>
      <c r="CM1119" s="14"/>
      <c r="CN1119" s="14"/>
      <c r="CO1119" s="14"/>
      <c r="CP1119" s="14"/>
      <c r="CQ1119" s="14"/>
      <c r="CR1119" s="14"/>
      <c r="CS1119" s="14"/>
      <c r="CT1119" s="14"/>
      <c r="CU1119" s="14"/>
      <c r="CV1119" s="14"/>
      <c r="CW1119" s="14"/>
      <c r="CX1119" s="14"/>
      <c r="CY1119" s="14"/>
      <c r="CZ1119" s="14"/>
      <c r="DA1119" s="14"/>
      <c r="DB1119" s="14"/>
      <c r="DC1119" s="14"/>
      <c r="DD1119" s="14"/>
      <c r="DE1119" s="14"/>
      <c r="DF1119" s="14"/>
      <c r="DG1119" s="14"/>
      <c r="DH1119" s="14"/>
      <c r="DI1119" s="14"/>
    </row>
    <row r="1120" spans="2:113" x14ac:dyDescent="0.2"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77"/>
      <c r="AQ1120" s="77"/>
      <c r="AR1120" s="77"/>
      <c r="AS1120" s="77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99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  <c r="CH1120" s="14"/>
      <c r="CI1120" s="14"/>
      <c r="CJ1120" s="14"/>
      <c r="CK1120" s="14"/>
      <c r="CL1120" s="14"/>
      <c r="CM1120" s="14"/>
      <c r="CN1120" s="14"/>
      <c r="CO1120" s="14"/>
      <c r="CP1120" s="14"/>
      <c r="CQ1120" s="14"/>
      <c r="CR1120" s="14"/>
      <c r="CS1120" s="14"/>
      <c r="CT1120" s="14"/>
      <c r="CU1120" s="14"/>
      <c r="CV1120" s="14"/>
      <c r="CW1120" s="14"/>
      <c r="CX1120" s="14"/>
      <c r="CY1120" s="14"/>
      <c r="CZ1120" s="14"/>
      <c r="DA1120" s="14"/>
      <c r="DB1120" s="14"/>
      <c r="DC1120" s="14"/>
      <c r="DD1120" s="14"/>
      <c r="DE1120" s="14"/>
      <c r="DF1120" s="14"/>
      <c r="DG1120" s="14"/>
      <c r="DH1120" s="14"/>
      <c r="DI1120" s="14"/>
    </row>
    <row r="1121" spans="2:113" x14ac:dyDescent="0.2"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77"/>
      <c r="AQ1121" s="77"/>
      <c r="AR1121" s="77"/>
      <c r="AS1121" s="77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99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  <c r="BS1121" s="14"/>
      <c r="BT1121" s="14"/>
      <c r="BU1121" s="14"/>
      <c r="BV1121" s="14"/>
      <c r="BW1121" s="14"/>
      <c r="BX1121" s="14"/>
      <c r="BY1121" s="14"/>
      <c r="BZ1121" s="14"/>
      <c r="CA1121" s="14"/>
      <c r="CB1121" s="14"/>
      <c r="CC1121" s="14"/>
      <c r="CD1121" s="14"/>
      <c r="CE1121" s="14"/>
      <c r="CF1121" s="14"/>
      <c r="CG1121" s="14"/>
      <c r="CH1121" s="14"/>
      <c r="CI1121" s="14"/>
      <c r="CJ1121" s="14"/>
      <c r="CK1121" s="14"/>
      <c r="CL1121" s="14"/>
      <c r="CM1121" s="14"/>
      <c r="CN1121" s="14"/>
      <c r="CO1121" s="14"/>
      <c r="CP1121" s="14"/>
      <c r="CQ1121" s="14"/>
      <c r="CR1121" s="14"/>
      <c r="CS1121" s="14"/>
      <c r="CT1121" s="14"/>
      <c r="CU1121" s="14"/>
      <c r="CV1121" s="14"/>
      <c r="CW1121" s="14"/>
      <c r="CX1121" s="14"/>
      <c r="CY1121" s="14"/>
      <c r="CZ1121" s="14"/>
      <c r="DA1121" s="14"/>
      <c r="DB1121" s="14"/>
      <c r="DC1121" s="14"/>
      <c r="DD1121" s="14"/>
      <c r="DE1121" s="14"/>
      <c r="DF1121" s="14"/>
      <c r="DG1121" s="14"/>
      <c r="DH1121" s="14"/>
      <c r="DI1121" s="14"/>
    </row>
    <row r="1122" spans="2:113" x14ac:dyDescent="0.2"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77"/>
      <c r="AQ1122" s="77"/>
      <c r="AR1122" s="77"/>
      <c r="AS1122" s="77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99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  <c r="BS1122" s="14"/>
      <c r="BT1122" s="14"/>
      <c r="BU1122" s="14"/>
      <c r="BV1122" s="14"/>
      <c r="BW1122" s="14"/>
      <c r="BX1122" s="14"/>
      <c r="BY1122" s="14"/>
      <c r="BZ1122" s="14"/>
      <c r="CA1122" s="14"/>
      <c r="CB1122" s="14"/>
      <c r="CC1122" s="14"/>
      <c r="CD1122" s="14"/>
      <c r="CE1122" s="14"/>
      <c r="CF1122" s="14"/>
      <c r="CG1122" s="14"/>
      <c r="CH1122" s="14"/>
      <c r="CI1122" s="14"/>
      <c r="CJ1122" s="14"/>
      <c r="CK1122" s="14"/>
      <c r="CL1122" s="14"/>
      <c r="CM1122" s="14"/>
      <c r="CN1122" s="14"/>
      <c r="CO1122" s="14"/>
      <c r="CP1122" s="14"/>
      <c r="CQ1122" s="14"/>
      <c r="CR1122" s="14"/>
      <c r="CS1122" s="14"/>
      <c r="CT1122" s="14"/>
      <c r="CU1122" s="14"/>
      <c r="CV1122" s="14"/>
      <c r="CW1122" s="14"/>
      <c r="CX1122" s="14"/>
      <c r="CY1122" s="14"/>
      <c r="CZ1122" s="14"/>
      <c r="DA1122" s="14"/>
      <c r="DB1122" s="14"/>
      <c r="DC1122" s="14"/>
      <c r="DD1122" s="14"/>
      <c r="DE1122" s="14"/>
      <c r="DF1122" s="14"/>
      <c r="DG1122" s="14"/>
      <c r="DH1122" s="14"/>
      <c r="DI1122" s="14"/>
    </row>
    <row r="1123" spans="2:113" x14ac:dyDescent="0.2"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77"/>
      <c r="AQ1123" s="77"/>
      <c r="AR1123" s="77"/>
      <c r="AS1123" s="77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99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  <c r="BS1123" s="14"/>
      <c r="BT1123" s="14"/>
      <c r="BU1123" s="14"/>
      <c r="BV1123" s="14"/>
      <c r="BW1123" s="14"/>
      <c r="BX1123" s="14"/>
      <c r="BY1123" s="14"/>
      <c r="BZ1123" s="14"/>
      <c r="CA1123" s="14"/>
      <c r="CB1123" s="14"/>
      <c r="CC1123" s="14"/>
      <c r="CD1123" s="14"/>
      <c r="CE1123" s="14"/>
      <c r="CF1123" s="14"/>
      <c r="CG1123" s="14"/>
      <c r="CH1123" s="14"/>
      <c r="CI1123" s="14"/>
      <c r="CJ1123" s="14"/>
      <c r="CK1123" s="14"/>
      <c r="CL1123" s="14"/>
      <c r="CM1123" s="14"/>
      <c r="CN1123" s="14"/>
      <c r="CO1123" s="14"/>
      <c r="CP1123" s="14"/>
      <c r="CQ1123" s="14"/>
      <c r="CR1123" s="14"/>
      <c r="CS1123" s="14"/>
      <c r="CT1123" s="14"/>
      <c r="CU1123" s="14"/>
      <c r="CV1123" s="14"/>
      <c r="CW1123" s="14"/>
      <c r="CX1123" s="14"/>
      <c r="CY1123" s="14"/>
      <c r="CZ1123" s="14"/>
      <c r="DA1123" s="14"/>
      <c r="DB1123" s="14"/>
      <c r="DC1123" s="14"/>
      <c r="DD1123" s="14"/>
      <c r="DE1123" s="14"/>
      <c r="DF1123" s="14"/>
      <c r="DG1123" s="14"/>
      <c r="DH1123" s="14"/>
      <c r="DI1123" s="14"/>
    </row>
    <row r="1124" spans="2:113" x14ac:dyDescent="0.2"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77"/>
      <c r="AQ1124" s="77"/>
      <c r="AR1124" s="77"/>
      <c r="AS1124" s="77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99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  <c r="BS1124" s="14"/>
      <c r="BT1124" s="14"/>
      <c r="BU1124" s="14"/>
      <c r="BV1124" s="14"/>
      <c r="BW1124" s="14"/>
      <c r="BX1124" s="14"/>
      <c r="BY1124" s="14"/>
      <c r="BZ1124" s="14"/>
      <c r="CA1124" s="14"/>
      <c r="CB1124" s="14"/>
      <c r="CC1124" s="14"/>
      <c r="CD1124" s="14"/>
      <c r="CE1124" s="14"/>
      <c r="CF1124" s="14"/>
      <c r="CG1124" s="14"/>
      <c r="CH1124" s="14"/>
      <c r="CI1124" s="14"/>
      <c r="CJ1124" s="14"/>
      <c r="CK1124" s="14"/>
      <c r="CL1124" s="14"/>
      <c r="CM1124" s="14"/>
      <c r="CN1124" s="14"/>
      <c r="CO1124" s="14"/>
      <c r="CP1124" s="14"/>
      <c r="CQ1124" s="14"/>
      <c r="CR1124" s="14"/>
      <c r="CS1124" s="14"/>
      <c r="CT1124" s="14"/>
      <c r="CU1124" s="14"/>
      <c r="CV1124" s="14"/>
      <c r="CW1124" s="14"/>
      <c r="CX1124" s="14"/>
      <c r="CY1124" s="14"/>
      <c r="CZ1124" s="14"/>
      <c r="DA1124" s="14"/>
      <c r="DB1124" s="14"/>
      <c r="DC1124" s="14"/>
      <c r="DD1124" s="14"/>
      <c r="DE1124" s="14"/>
      <c r="DF1124" s="14"/>
      <c r="DG1124" s="14"/>
      <c r="DH1124" s="14"/>
      <c r="DI1124" s="14"/>
    </row>
    <row r="1125" spans="2:113" x14ac:dyDescent="0.2"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77"/>
      <c r="AQ1125" s="77"/>
      <c r="AR1125" s="77"/>
      <c r="AS1125" s="77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99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  <c r="BS1125" s="14"/>
      <c r="BT1125" s="14"/>
      <c r="BU1125" s="14"/>
      <c r="BV1125" s="14"/>
      <c r="BW1125" s="14"/>
      <c r="BX1125" s="14"/>
      <c r="BY1125" s="14"/>
      <c r="BZ1125" s="14"/>
      <c r="CA1125" s="14"/>
      <c r="CB1125" s="14"/>
      <c r="CC1125" s="14"/>
      <c r="CD1125" s="14"/>
      <c r="CE1125" s="14"/>
      <c r="CF1125" s="14"/>
      <c r="CG1125" s="14"/>
      <c r="CH1125" s="14"/>
      <c r="CI1125" s="14"/>
      <c r="CJ1125" s="14"/>
      <c r="CK1125" s="14"/>
      <c r="CL1125" s="14"/>
      <c r="CM1125" s="14"/>
      <c r="CN1125" s="14"/>
      <c r="CO1125" s="14"/>
      <c r="CP1125" s="14"/>
      <c r="CQ1125" s="14"/>
      <c r="CR1125" s="14"/>
      <c r="CS1125" s="14"/>
      <c r="CT1125" s="14"/>
      <c r="CU1125" s="14"/>
      <c r="CV1125" s="14"/>
      <c r="CW1125" s="14"/>
      <c r="CX1125" s="14"/>
      <c r="CY1125" s="14"/>
      <c r="CZ1125" s="14"/>
      <c r="DA1125" s="14"/>
      <c r="DB1125" s="14"/>
      <c r="DC1125" s="14"/>
      <c r="DD1125" s="14"/>
      <c r="DE1125" s="14"/>
      <c r="DF1125" s="14"/>
      <c r="DG1125" s="14"/>
      <c r="DH1125" s="14"/>
      <c r="DI1125" s="14"/>
    </row>
    <row r="1126" spans="2:113" x14ac:dyDescent="0.2"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77"/>
      <c r="AQ1126" s="77"/>
      <c r="AR1126" s="77"/>
      <c r="AS1126" s="77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99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  <c r="BS1126" s="14"/>
      <c r="BT1126" s="14"/>
      <c r="BU1126" s="14"/>
      <c r="BV1126" s="14"/>
      <c r="BW1126" s="14"/>
      <c r="BX1126" s="14"/>
      <c r="BY1126" s="14"/>
      <c r="BZ1126" s="14"/>
      <c r="CA1126" s="14"/>
      <c r="CB1126" s="14"/>
      <c r="CC1126" s="14"/>
      <c r="CD1126" s="14"/>
      <c r="CE1126" s="14"/>
      <c r="CF1126" s="14"/>
      <c r="CG1126" s="14"/>
      <c r="CH1126" s="14"/>
      <c r="CI1126" s="14"/>
      <c r="CJ1126" s="14"/>
      <c r="CK1126" s="14"/>
      <c r="CL1126" s="14"/>
      <c r="CM1126" s="14"/>
      <c r="CN1126" s="14"/>
      <c r="CO1126" s="14"/>
      <c r="CP1126" s="14"/>
      <c r="CQ1126" s="14"/>
      <c r="CR1126" s="14"/>
      <c r="CS1126" s="14"/>
      <c r="CT1126" s="14"/>
      <c r="CU1126" s="14"/>
      <c r="CV1126" s="14"/>
      <c r="CW1126" s="14"/>
      <c r="CX1126" s="14"/>
      <c r="CY1126" s="14"/>
      <c r="CZ1126" s="14"/>
      <c r="DA1126" s="14"/>
      <c r="DB1126" s="14"/>
      <c r="DC1126" s="14"/>
      <c r="DD1126" s="14"/>
      <c r="DE1126" s="14"/>
      <c r="DF1126" s="14"/>
      <c r="DG1126" s="14"/>
      <c r="DH1126" s="14"/>
      <c r="DI1126" s="14"/>
    </row>
    <row r="1127" spans="2:113" x14ac:dyDescent="0.2"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77"/>
      <c r="AQ1127" s="77"/>
      <c r="AR1127" s="77"/>
      <c r="AS1127" s="77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99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  <c r="BS1127" s="14"/>
      <c r="BT1127" s="14"/>
      <c r="BU1127" s="14"/>
      <c r="BV1127" s="14"/>
      <c r="BW1127" s="14"/>
      <c r="BX1127" s="14"/>
      <c r="BY1127" s="14"/>
      <c r="BZ1127" s="14"/>
      <c r="CA1127" s="14"/>
      <c r="CB1127" s="14"/>
      <c r="CC1127" s="14"/>
      <c r="CD1127" s="14"/>
      <c r="CE1127" s="14"/>
      <c r="CF1127" s="14"/>
      <c r="CG1127" s="14"/>
      <c r="CH1127" s="14"/>
      <c r="CI1127" s="14"/>
      <c r="CJ1127" s="14"/>
      <c r="CK1127" s="14"/>
      <c r="CL1127" s="14"/>
      <c r="CM1127" s="14"/>
      <c r="CN1127" s="14"/>
      <c r="CO1127" s="14"/>
      <c r="CP1127" s="14"/>
      <c r="CQ1127" s="14"/>
      <c r="CR1127" s="14"/>
      <c r="CS1127" s="14"/>
      <c r="CT1127" s="14"/>
      <c r="CU1127" s="14"/>
      <c r="CV1127" s="14"/>
      <c r="CW1127" s="14"/>
      <c r="CX1127" s="14"/>
      <c r="CY1127" s="14"/>
      <c r="CZ1127" s="14"/>
      <c r="DA1127" s="14"/>
      <c r="DB1127" s="14"/>
      <c r="DC1127" s="14"/>
      <c r="DD1127" s="14"/>
      <c r="DE1127" s="14"/>
      <c r="DF1127" s="14"/>
      <c r="DG1127" s="14"/>
      <c r="DH1127" s="14"/>
      <c r="DI1127" s="14"/>
    </row>
    <row r="1128" spans="2:113" x14ac:dyDescent="0.2"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77"/>
      <c r="AQ1128" s="77"/>
      <c r="AR1128" s="77"/>
      <c r="AS1128" s="77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99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  <c r="BS1128" s="14"/>
      <c r="BT1128" s="14"/>
      <c r="BU1128" s="14"/>
      <c r="BV1128" s="14"/>
      <c r="BW1128" s="14"/>
      <c r="BX1128" s="14"/>
      <c r="BY1128" s="14"/>
      <c r="BZ1128" s="14"/>
      <c r="CA1128" s="14"/>
      <c r="CB1128" s="14"/>
      <c r="CC1128" s="14"/>
      <c r="CD1128" s="14"/>
      <c r="CE1128" s="14"/>
      <c r="CF1128" s="14"/>
      <c r="CG1128" s="14"/>
      <c r="CH1128" s="14"/>
      <c r="CI1128" s="14"/>
      <c r="CJ1128" s="14"/>
      <c r="CK1128" s="14"/>
      <c r="CL1128" s="14"/>
      <c r="CM1128" s="14"/>
      <c r="CN1128" s="14"/>
      <c r="CO1128" s="14"/>
      <c r="CP1128" s="14"/>
      <c r="CQ1128" s="14"/>
      <c r="CR1128" s="14"/>
      <c r="CS1128" s="14"/>
      <c r="CT1128" s="14"/>
      <c r="CU1128" s="14"/>
      <c r="CV1128" s="14"/>
      <c r="CW1128" s="14"/>
      <c r="CX1128" s="14"/>
      <c r="CY1128" s="14"/>
      <c r="CZ1128" s="14"/>
      <c r="DA1128" s="14"/>
      <c r="DB1128" s="14"/>
      <c r="DC1128" s="14"/>
      <c r="DD1128" s="14"/>
      <c r="DE1128" s="14"/>
      <c r="DF1128" s="14"/>
      <c r="DG1128" s="14"/>
      <c r="DH1128" s="14"/>
      <c r="DI1128" s="14"/>
    </row>
    <row r="1129" spans="2:113" x14ac:dyDescent="0.2"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77"/>
      <c r="AQ1129" s="77"/>
      <c r="AR1129" s="77"/>
      <c r="AS1129" s="77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99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  <c r="BS1129" s="14"/>
      <c r="BT1129" s="14"/>
      <c r="BU1129" s="14"/>
      <c r="BV1129" s="14"/>
      <c r="BW1129" s="14"/>
      <c r="BX1129" s="14"/>
      <c r="BY1129" s="14"/>
      <c r="BZ1129" s="14"/>
      <c r="CA1129" s="14"/>
      <c r="CB1129" s="14"/>
      <c r="CC1129" s="14"/>
      <c r="CD1129" s="14"/>
      <c r="CE1129" s="14"/>
      <c r="CF1129" s="14"/>
      <c r="CG1129" s="14"/>
      <c r="CH1129" s="14"/>
      <c r="CI1129" s="14"/>
      <c r="CJ1129" s="14"/>
      <c r="CK1129" s="14"/>
      <c r="CL1129" s="14"/>
      <c r="CM1129" s="14"/>
      <c r="CN1129" s="14"/>
      <c r="CO1129" s="14"/>
      <c r="CP1129" s="14"/>
      <c r="CQ1129" s="14"/>
      <c r="CR1129" s="14"/>
      <c r="CS1129" s="14"/>
      <c r="CT1129" s="14"/>
      <c r="CU1129" s="14"/>
      <c r="CV1129" s="14"/>
      <c r="CW1129" s="14"/>
      <c r="CX1129" s="14"/>
      <c r="CY1129" s="14"/>
      <c r="CZ1129" s="14"/>
      <c r="DA1129" s="14"/>
      <c r="DB1129" s="14"/>
      <c r="DC1129" s="14"/>
      <c r="DD1129" s="14"/>
      <c r="DE1129" s="14"/>
      <c r="DF1129" s="14"/>
      <c r="DG1129" s="14"/>
      <c r="DH1129" s="14"/>
      <c r="DI1129" s="14"/>
    </row>
    <row r="1130" spans="2:113" x14ac:dyDescent="0.2"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77"/>
      <c r="AQ1130" s="77"/>
      <c r="AR1130" s="77"/>
      <c r="AS1130" s="77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99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  <c r="BS1130" s="14"/>
      <c r="BT1130" s="14"/>
      <c r="BU1130" s="14"/>
      <c r="BV1130" s="14"/>
      <c r="BW1130" s="14"/>
      <c r="BX1130" s="14"/>
      <c r="BY1130" s="14"/>
      <c r="BZ1130" s="14"/>
      <c r="CA1130" s="14"/>
      <c r="CB1130" s="14"/>
      <c r="CC1130" s="14"/>
      <c r="CD1130" s="14"/>
      <c r="CE1130" s="14"/>
      <c r="CF1130" s="14"/>
      <c r="CG1130" s="14"/>
      <c r="CH1130" s="14"/>
      <c r="CI1130" s="14"/>
      <c r="CJ1130" s="14"/>
      <c r="CK1130" s="14"/>
      <c r="CL1130" s="14"/>
      <c r="CM1130" s="14"/>
      <c r="CN1130" s="14"/>
      <c r="CO1130" s="14"/>
      <c r="CP1130" s="14"/>
      <c r="CQ1130" s="14"/>
      <c r="CR1130" s="14"/>
      <c r="CS1130" s="14"/>
      <c r="CT1130" s="14"/>
      <c r="CU1130" s="14"/>
      <c r="CV1130" s="14"/>
      <c r="CW1130" s="14"/>
      <c r="CX1130" s="14"/>
      <c r="CY1130" s="14"/>
      <c r="CZ1130" s="14"/>
      <c r="DA1130" s="14"/>
      <c r="DB1130" s="14"/>
      <c r="DC1130" s="14"/>
      <c r="DD1130" s="14"/>
      <c r="DE1130" s="14"/>
      <c r="DF1130" s="14"/>
      <c r="DG1130" s="14"/>
      <c r="DH1130" s="14"/>
      <c r="DI1130" s="14"/>
    </row>
    <row r="1131" spans="2:113" x14ac:dyDescent="0.2"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77"/>
      <c r="AQ1131" s="77"/>
      <c r="AR1131" s="77"/>
      <c r="AS1131" s="77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99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  <c r="BS1131" s="14"/>
      <c r="BT1131" s="14"/>
      <c r="BU1131" s="14"/>
      <c r="BV1131" s="14"/>
      <c r="BW1131" s="14"/>
      <c r="BX1131" s="14"/>
      <c r="BY1131" s="14"/>
      <c r="BZ1131" s="14"/>
      <c r="CA1131" s="14"/>
      <c r="CB1131" s="14"/>
      <c r="CC1131" s="14"/>
      <c r="CD1131" s="14"/>
      <c r="CE1131" s="14"/>
      <c r="CF1131" s="14"/>
      <c r="CG1131" s="14"/>
      <c r="CH1131" s="14"/>
      <c r="CI1131" s="14"/>
      <c r="CJ1131" s="14"/>
      <c r="CK1131" s="14"/>
      <c r="CL1131" s="14"/>
      <c r="CM1131" s="14"/>
      <c r="CN1131" s="14"/>
      <c r="CO1131" s="14"/>
      <c r="CP1131" s="14"/>
      <c r="CQ1131" s="14"/>
      <c r="CR1131" s="14"/>
      <c r="CS1131" s="14"/>
      <c r="CT1131" s="14"/>
      <c r="CU1131" s="14"/>
      <c r="CV1131" s="14"/>
      <c r="CW1131" s="14"/>
      <c r="CX1131" s="14"/>
      <c r="CY1131" s="14"/>
      <c r="CZ1131" s="14"/>
      <c r="DA1131" s="14"/>
      <c r="DB1131" s="14"/>
      <c r="DC1131" s="14"/>
      <c r="DD1131" s="14"/>
      <c r="DE1131" s="14"/>
      <c r="DF1131" s="14"/>
      <c r="DG1131" s="14"/>
      <c r="DH1131" s="14"/>
      <c r="DI1131" s="14"/>
    </row>
    <row r="1132" spans="2:113" x14ac:dyDescent="0.2"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77"/>
      <c r="AQ1132" s="77"/>
      <c r="AR1132" s="77"/>
      <c r="AS1132" s="77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99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  <c r="CH1132" s="14"/>
      <c r="CI1132" s="14"/>
      <c r="CJ1132" s="14"/>
      <c r="CK1132" s="14"/>
      <c r="CL1132" s="14"/>
      <c r="CM1132" s="14"/>
      <c r="CN1132" s="14"/>
      <c r="CO1132" s="14"/>
      <c r="CP1132" s="14"/>
      <c r="CQ1132" s="14"/>
      <c r="CR1132" s="14"/>
      <c r="CS1132" s="14"/>
      <c r="CT1132" s="14"/>
      <c r="CU1132" s="14"/>
      <c r="CV1132" s="14"/>
      <c r="CW1132" s="14"/>
      <c r="CX1132" s="14"/>
      <c r="CY1132" s="14"/>
      <c r="CZ1132" s="14"/>
      <c r="DA1132" s="14"/>
      <c r="DB1132" s="14"/>
      <c r="DC1132" s="14"/>
      <c r="DD1132" s="14"/>
      <c r="DE1132" s="14"/>
      <c r="DF1132" s="14"/>
      <c r="DG1132" s="14"/>
      <c r="DH1132" s="14"/>
      <c r="DI1132" s="14"/>
    </row>
    <row r="1133" spans="2:113" x14ac:dyDescent="0.2"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77"/>
      <c r="AQ1133" s="77"/>
      <c r="AR1133" s="77"/>
      <c r="AS1133" s="77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99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  <c r="CH1133" s="14"/>
      <c r="CI1133" s="14"/>
      <c r="CJ1133" s="14"/>
      <c r="CK1133" s="14"/>
      <c r="CL1133" s="14"/>
      <c r="CM1133" s="14"/>
      <c r="CN1133" s="14"/>
      <c r="CO1133" s="14"/>
      <c r="CP1133" s="14"/>
      <c r="CQ1133" s="14"/>
      <c r="CR1133" s="14"/>
      <c r="CS1133" s="14"/>
      <c r="CT1133" s="14"/>
      <c r="CU1133" s="14"/>
      <c r="CV1133" s="14"/>
      <c r="CW1133" s="14"/>
      <c r="CX1133" s="14"/>
      <c r="CY1133" s="14"/>
      <c r="CZ1133" s="14"/>
      <c r="DA1133" s="14"/>
      <c r="DB1133" s="14"/>
      <c r="DC1133" s="14"/>
      <c r="DD1133" s="14"/>
      <c r="DE1133" s="14"/>
      <c r="DF1133" s="14"/>
      <c r="DG1133" s="14"/>
      <c r="DH1133" s="14"/>
      <c r="DI1133" s="14"/>
    </row>
    <row r="1134" spans="2:113" x14ac:dyDescent="0.2"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77"/>
      <c r="AQ1134" s="77"/>
      <c r="AR1134" s="77"/>
      <c r="AS1134" s="77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99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  <c r="CH1134" s="14"/>
      <c r="CI1134" s="14"/>
      <c r="CJ1134" s="14"/>
      <c r="CK1134" s="14"/>
      <c r="CL1134" s="14"/>
      <c r="CM1134" s="14"/>
      <c r="CN1134" s="14"/>
      <c r="CO1134" s="14"/>
      <c r="CP1134" s="14"/>
      <c r="CQ1134" s="14"/>
      <c r="CR1134" s="14"/>
      <c r="CS1134" s="14"/>
      <c r="CT1134" s="14"/>
      <c r="CU1134" s="14"/>
      <c r="CV1134" s="14"/>
      <c r="CW1134" s="14"/>
      <c r="CX1134" s="14"/>
      <c r="CY1134" s="14"/>
      <c r="CZ1134" s="14"/>
      <c r="DA1134" s="14"/>
      <c r="DB1134" s="14"/>
      <c r="DC1134" s="14"/>
      <c r="DD1134" s="14"/>
      <c r="DE1134" s="14"/>
      <c r="DF1134" s="14"/>
      <c r="DG1134" s="14"/>
      <c r="DH1134" s="14"/>
      <c r="DI1134" s="14"/>
    </row>
    <row r="1135" spans="2:113" x14ac:dyDescent="0.2"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77"/>
      <c r="AQ1135" s="77"/>
      <c r="AR1135" s="77"/>
      <c r="AS1135" s="77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99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  <c r="BS1135" s="14"/>
      <c r="BT1135" s="14"/>
      <c r="BU1135" s="14"/>
      <c r="BV1135" s="14"/>
      <c r="BW1135" s="14"/>
      <c r="BX1135" s="14"/>
      <c r="BY1135" s="14"/>
      <c r="BZ1135" s="14"/>
      <c r="CA1135" s="14"/>
      <c r="CB1135" s="14"/>
      <c r="CC1135" s="14"/>
      <c r="CD1135" s="14"/>
      <c r="CE1135" s="14"/>
      <c r="CF1135" s="14"/>
      <c r="CG1135" s="14"/>
      <c r="CH1135" s="14"/>
      <c r="CI1135" s="14"/>
      <c r="CJ1135" s="14"/>
      <c r="CK1135" s="14"/>
      <c r="CL1135" s="14"/>
      <c r="CM1135" s="14"/>
      <c r="CN1135" s="14"/>
      <c r="CO1135" s="14"/>
      <c r="CP1135" s="14"/>
      <c r="CQ1135" s="14"/>
      <c r="CR1135" s="14"/>
      <c r="CS1135" s="14"/>
      <c r="CT1135" s="14"/>
      <c r="CU1135" s="14"/>
      <c r="CV1135" s="14"/>
      <c r="CW1135" s="14"/>
      <c r="CX1135" s="14"/>
      <c r="CY1135" s="14"/>
      <c r="CZ1135" s="14"/>
      <c r="DA1135" s="14"/>
      <c r="DB1135" s="14"/>
      <c r="DC1135" s="14"/>
      <c r="DD1135" s="14"/>
      <c r="DE1135" s="14"/>
      <c r="DF1135" s="14"/>
      <c r="DG1135" s="14"/>
      <c r="DH1135" s="14"/>
      <c r="DI1135" s="14"/>
    </row>
    <row r="1136" spans="2:113" x14ac:dyDescent="0.2"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77"/>
      <c r="AQ1136" s="77"/>
      <c r="AR1136" s="77"/>
      <c r="AS1136" s="77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99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  <c r="BS1136" s="14"/>
      <c r="BT1136" s="14"/>
      <c r="BU1136" s="14"/>
      <c r="BV1136" s="14"/>
      <c r="BW1136" s="14"/>
      <c r="BX1136" s="14"/>
      <c r="BY1136" s="14"/>
      <c r="BZ1136" s="14"/>
      <c r="CA1136" s="14"/>
      <c r="CB1136" s="14"/>
      <c r="CC1136" s="14"/>
      <c r="CD1136" s="14"/>
      <c r="CE1136" s="14"/>
      <c r="CF1136" s="14"/>
      <c r="CG1136" s="14"/>
      <c r="CH1136" s="14"/>
      <c r="CI1136" s="14"/>
      <c r="CJ1136" s="14"/>
      <c r="CK1136" s="14"/>
      <c r="CL1136" s="14"/>
      <c r="CM1136" s="14"/>
      <c r="CN1136" s="14"/>
      <c r="CO1136" s="14"/>
      <c r="CP1136" s="14"/>
      <c r="CQ1136" s="14"/>
      <c r="CR1136" s="14"/>
      <c r="CS1136" s="14"/>
      <c r="CT1136" s="14"/>
      <c r="CU1136" s="14"/>
      <c r="CV1136" s="14"/>
      <c r="CW1136" s="14"/>
      <c r="CX1136" s="14"/>
      <c r="CY1136" s="14"/>
      <c r="CZ1136" s="14"/>
      <c r="DA1136" s="14"/>
      <c r="DB1136" s="14"/>
      <c r="DC1136" s="14"/>
      <c r="DD1136" s="14"/>
      <c r="DE1136" s="14"/>
      <c r="DF1136" s="14"/>
      <c r="DG1136" s="14"/>
      <c r="DH1136" s="14"/>
      <c r="DI1136" s="14"/>
    </row>
    <row r="1137" spans="2:113" x14ac:dyDescent="0.2"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77"/>
      <c r="AQ1137" s="77"/>
      <c r="AR1137" s="77"/>
      <c r="AS1137" s="77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99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  <c r="BS1137" s="14"/>
      <c r="BT1137" s="14"/>
      <c r="BU1137" s="14"/>
      <c r="BV1137" s="14"/>
      <c r="BW1137" s="14"/>
      <c r="BX1137" s="14"/>
      <c r="BY1137" s="14"/>
      <c r="BZ1137" s="14"/>
      <c r="CA1137" s="14"/>
      <c r="CB1137" s="14"/>
      <c r="CC1137" s="14"/>
      <c r="CD1137" s="14"/>
      <c r="CE1137" s="14"/>
      <c r="CF1137" s="14"/>
      <c r="CG1137" s="14"/>
      <c r="CH1137" s="14"/>
      <c r="CI1137" s="14"/>
      <c r="CJ1137" s="14"/>
      <c r="CK1137" s="14"/>
      <c r="CL1137" s="14"/>
      <c r="CM1137" s="14"/>
      <c r="CN1137" s="14"/>
      <c r="CO1137" s="14"/>
      <c r="CP1137" s="14"/>
      <c r="CQ1137" s="14"/>
      <c r="CR1137" s="14"/>
      <c r="CS1137" s="14"/>
      <c r="CT1137" s="14"/>
      <c r="CU1137" s="14"/>
      <c r="CV1137" s="14"/>
      <c r="CW1137" s="14"/>
      <c r="CX1137" s="14"/>
      <c r="CY1137" s="14"/>
      <c r="CZ1137" s="14"/>
      <c r="DA1137" s="14"/>
      <c r="DB1137" s="14"/>
      <c r="DC1137" s="14"/>
      <c r="DD1137" s="14"/>
      <c r="DE1137" s="14"/>
      <c r="DF1137" s="14"/>
      <c r="DG1137" s="14"/>
      <c r="DH1137" s="14"/>
      <c r="DI1137" s="14"/>
    </row>
    <row r="1138" spans="2:113" x14ac:dyDescent="0.2"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77"/>
      <c r="AQ1138" s="77"/>
      <c r="AR1138" s="77"/>
      <c r="AS1138" s="77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99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  <c r="BS1138" s="14"/>
      <c r="BT1138" s="14"/>
      <c r="BU1138" s="14"/>
      <c r="BV1138" s="14"/>
      <c r="BW1138" s="14"/>
      <c r="BX1138" s="14"/>
      <c r="BY1138" s="14"/>
      <c r="BZ1138" s="14"/>
      <c r="CA1138" s="14"/>
      <c r="CB1138" s="14"/>
      <c r="CC1138" s="14"/>
      <c r="CD1138" s="14"/>
      <c r="CE1138" s="14"/>
      <c r="CF1138" s="14"/>
      <c r="CG1138" s="14"/>
      <c r="CH1138" s="14"/>
      <c r="CI1138" s="14"/>
      <c r="CJ1138" s="14"/>
      <c r="CK1138" s="14"/>
      <c r="CL1138" s="14"/>
      <c r="CM1138" s="14"/>
      <c r="CN1138" s="14"/>
      <c r="CO1138" s="14"/>
      <c r="CP1138" s="14"/>
      <c r="CQ1138" s="14"/>
      <c r="CR1138" s="14"/>
      <c r="CS1138" s="14"/>
      <c r="CT1138" s="14"/>
      <c r="CU1138" s="14"/>
      <c r="CV1138" s="14"/>
      <c r="CW1138" s="14"/>
      <c r="CX1138" s="14"/>
      <c r="CY1138" s="14"/>
      <c r="CZ1138" s="14"/>
      <c r="DA1138" s="14"/>
      <c r="DB1138" s="14"/>
      <c r="DC1138" s="14"/>
      <c r="DD1138" s="14"/>
      <c r="DE1138" s="14"/>
      <c r="DF1138" s="14"/>
      <c r="DG1138" s="14"/>
      <c r="DH1138" s="14"/>
      <c r="DI1138" s="14"/>
    </row>
    <row r="1139" spans="2:113" x14ac:dyDescent="0.2"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77"/>
      <c r="AQ1139" s="77"/>
      <c r="AR1139" s="77"/>
      <c r="AS1139" s="77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99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  <c r="BS1139" s="14"/>
      <c r="BT1139" s="14"/>
      <c r="BU1139" s="14"/>
      <c r="BV1139" s="14"/>
      <c r="BW1139" s="14"/>
      <c r="BX1139" s="14"/>
      <c r="BY1139" s="14"/>
      <c r="BZ1139" s="14"/>
      <c r="CA1139" s="14"/>
      <c r="CB1139" s="14"/>
      <c r="CC1139" s="14"/>
      <c r="CD1139" s="14"/>
      <c r="CE1139" s="14"/>
      <c r="CF1139" s="14"/>
      <c r="CG1139" s="14"/>
      <c r="CH1139" s="14"/>
      <c r="CI1139" s="14"/>
      <c r="CJ1139" s="14"/>
      <c r="CK1139" s="14"/>
      <c r="CL1139" s="14"/>
      <c r="CM1139" s="14"/>
      <c r="CN1139" s="14"/>
      <c r="CO1139" s="14"/>
      <c r="CP1139" s="14"/>
      <c r="CQ1139" s="14"/>
      <c r="CR1139" s="14"/>
      <c r="CS1139" s="14"/>
      <c r="CT1139" s="14"/>
      <c r="CU1139" s="14"/>
      <c r="CV1139" s="14"/>
      <c r="CW1139" s="14"/>
      <c r="CX1139" s="14"/>
      <c r="CY1139" s="14"/>
      <c r="CZ1139" s="14"/>
      <c r="DA1139" s="14"/>
      <c r="DB1139" s="14"/>
      <c r="DC1139" s="14"/>
      <c r="DD1139" s="14"/>
      <c r="DE1139" s="14"/>
      <c r="DF1139" s="14"/>
      <c r="DG1139" s="14"/>
      <c r="DH1139" s="14"/>
      <c r="DI1139" s="14"/>
    </row>
    <row r="1140" spans="2:113" x14ac:dyDescent="0.2"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77"/>
      <c r="AQ1140" s="77"/>
      <c r="AR1140" s="77"/>
      <c r="AS1140" s="77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99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  <c r="BS1140" s="14"/>
      <c r="BT1140" s="14"/>
      <c r="BU1140" s="14"/>
      <c r="BV1140" s="14"/>
      <c r="BW1140" s="14"/>
      <c r="BX1140" s="14"/>
      <c r="BY1140" s="14"/>
      <c r="BZ1140" s="14"/>
      <c r="CA1140" s="14"/>
      <c r="CB1140" s="14"/>
      <c r="CC1140" s="14"/>
      <c r="CD1140" s="14"/>
      <c r="CE1140" s="14"/>
      <c r="CF1140" s="14"/>
      <c r="CG1140" s="14"/>
      <c r="CH1140" s="14"/>
      <c r="CI1140" s="14"/>
      <c r="CJ1140" s="14"/>
      <c r="CK1140" s="14"/>
      <c r="CL1140" s="14"/>
      <c r="CM1140" s="14"/>
      <c r="CN1140" s="14"/>
      <c r="CO1140" s="14"/>
      <c r="CP1140" s="14"/>
      <c r="CQ1140" s="14"/>
      <c r="CR1140" s="14"/>
      <c r="CS1140" s="14"/>
      <c r="CT1140" s="14"/>
      <c r="CU1140" s="14"/>
      <c r="CV1140" s="14"/>
      <c r="CW1140" s="14"/>
      <c r="CX1140" s="14"/>
      <c r="CY1140" s="14"/>
      <c r="CZ1140" s="14"/>
      <c r="DA1140" s="14"/>
      <c r="DB1140" s="14"/>
      <c r="DC1140" s="14"/>
      <c r="DD1140" s="14"/>
      <c r="DE1140" s="14"/>
      <c r="DF1140" s="14"/>
      <c r="DG1140" s="14"/>
      <c r="DH1140" s="14"/>
      <c r="DI1140" s="14"/>
    </row>
    <row r="1141" spans="2:113" x14ac:dyDescent="0.2"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77"/>
      <c r="AQ1141" s="77"/>
      <c r="AR1141" s="77"/>
      <c r="AS1141" s="77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99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  <c r="BS1141" s="14"/>
      <c r="BT1141" s="14"/>
      <c r="BU1141" s="14"/>
      <c r="BV1141" s="14"/>
      <c r="BW1141" s="14"/>
      <c r="BX1141" s="14"/>
      <c r="BY1141" s="14"/>
      <c r="BZ1141" s="14"/>
      <c r="CA1141" s="14"/>
      <c r="CB1141" s="14"/>
      <c r="CC1141" s="14"/>
      <c r="CD1141" s="14"/>
      <c r="CE1141" s="14"/>
      <c r="CF1141" s="14"/>
      <c r="CG1141" s="14"/>
      <c r="CH1141" s="14"/>
      <c r="CI1141" s="14"/>
      <c r="CJ1141" s="14"/>
      <c r="CK1141" s="14"/>
      <c r="CL1141" s="14"/>
      <c r="CM1141" s="14"/>
      <c r="CN1141" s="14"/>
      <c r="CO1141" s="14"/>
      <c r="CP1141" s="14"/>
      <c r="CQ1141" s="14"/>
      <c r="CR1141" s="14"/>
      <c r="CS1141" s="14"/>
      <c r="CT1141" s="14"/>
      <c r="CU1141" s="14"/>
      <c r="CV1141" s="14"/>
      <c r="CW1141" s="14"/>
      <c r="CX1141" s="14"/>
      <c r="CY1141" s="14"/>
      <c r="CZ1141" s="14"/>
      <c r="DA1141" s="14"/>
      <c r="DB1141" s="14"/>
      <c r="DC1141" s="14"/>
      <c r="DD1141" s="14"/>
      <c r="DE1141" s="14"/>
      <c r="DF1141" s="14"/>
      <c r="DG1141" s="14"/>
      <c r="DH1141" s="14"/>
      <c r="DI1141" s="14"/>
    </row>
    <row r="1142" spans="2:113" x14ac:dyDescent="0.2"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77"/>
      <c r="AQ1142" s="77"/>
      <c r="AR1142" s="77"/>
      <c r="AS1142" s="77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99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  <c r="BS1142" s="14"/>
      <c r="BT1142" s="14"/>
      <c r="BU1142" s="14"/>
      <c r="BV1142" s="14"/>
      <c r="BW1142" s="14"/>
      <c r="BX1142" s="14"/>
      <c r="BY1142" s="14"/>
      <c r="BZ1142" s="14"/>
      <c r="CA1142" s="14"/>
      <c r="CB1142" s="14"/>
      <c r="CC1142" s="14"/>
      <c r="CD1142" s="14"/>
      <c r="CE1142" s="14"/>
      <c r="CF1142" s="14"/>
      <c r="CG1142" s="14"/>
      <c r="CH1142" s="14"/>
      <c r="CI1142" s="14"/>
      <c r="CJ1142" s="14"/>
      <c r="CK1142" s="14"/>
      <c r="CL1142" s="14"/>
      <c r="CM1142" s="14"/>
      <c r="CN1142" s="14"/>
      <c r="CO1142" s="14"/>
      <c r="CP1142" s="14"/>
      <c r="CQ1142" s="14"/>
      <c r="CR1142" s="14"/>
      <c r="CS1142" s="14"/>
      <c r="CT1142" s="14"/>
      <c r="CU1142" s="14"/>
      <c r="CV1142" s="14"/>
      <c r="CW1142" s="14"/>
      <c r="CX1142" s="14"/>
      <c r="CY1142" s="14"/>
      <c r="CZ1142" s="14"/>
      <c r="DA1142" s="14"/>
      <c r="DB1142" s="14"/>
      <c r="DC1142" s="14"/>
      <c r="DD1142" s="14"/>
      <c r="DE1142" s="14"/>
      <c r="DF1142" s="14"/>
      <c r="DG1142" s="14"/>
      <c r="DH1142" s="14"/>
      <c r="DI1142" s="14"/>
    </row>
    <row r="1143" spans="2:113" x14ac:dyDescent="0.2"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77"/>
      <c r="AQ1143" s="77"/>
      <c r="AR1143" s="77"/>
      <c r="AS1143" s="77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99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  <c r="BS1143" s="14"/>
      <c r="BT1143" s="14"/>
      <c r="BU1143" s="14"/>
      <c r="BV1143" s="14"/>
      <c r="BW1143" s="14"/>
      <c r="BX1143" s="14"/>
      <c r="BY1143" s="14"/>
      <c r="BZ1143" s="14"/>
      <c r="CA1143" s="14"/>
      <c r="CB1143" s="14"/>
      <c r="CC1143" s="14"/>
      <c r="CD1143" s="14"/>
      <c r="CE1143" s="14"/>
      <c r="CF1143" s="14"/>
      <c r="CG1143" s="14"/>
      <c r="CH1143" s="14"/>
      <c r="CI1143" s="14"/>
      <c r="CJ1143" s="14"/>
      <c r="CK1143" s="14"/>
      <c r="CL1143" s="14"/>
      <c r="CM1143" s="14"/>
      <c r="CN1143" s="14"/>
      <c r="CO1143" s="14"/>
      <c r="CP1143" s="14"/>
      <c r="CQ1143" s="14"/>
      <c r="CR1143" s="14"/>
      <c r="CS1143" s="14"/>
      <c r="CT1143" s="14"/>
      <c r="CU1143" s="14"/>
      <c r="CV1143" s="14"/>
      <c r="CW1143" s="14"/>
      <c r="CX1143" s="14"/>
      <c r="CY1143" s="14"/>
      <c r="CZ1143" s="14"/>
      <c r="DA1143" s="14"/>
      <c r="DB1143" s="14"/>
      <c r="DC1143" s="14"/>
      <c r="DD1143" s="14"/>
      <c r="DE1143" s="14"/>
      <c r="DF1143" s="14"/>
      <c r="DG1143" s="14"/>
      <c r="DH1143" s="14"/>
      <c r="DI1143" s="14"/>
    </row>
    <row r="1144" spans="2:113" x14ac:dyDescent="0.2"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77"/>
      <c r="AQ1144" s="77"/>
      <c r="AR1144" s="77"/>
      <c r="AS1144" s="77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99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  <c r="BS1144" s="14"/>
      <c r="BT1144" s="14"/>
      <c r="BU1144" s="14"/>
      <c r="BV1144" s="14"/>
      <c r="BW1144" s="14"/>
      <c r="BX1144" s="14"/>
      <c r="BY1144" s="14"/>
      <c r="BZ1144" s="14"/>
      <c r="CA1144" s="14"/>
      <c r="CB1144" s="14"/>
      <c r="CC1144" s="14"/>
      <c r="CD1144" s="14"/>
      <c r="CE1144" s="14"/>
      <c r="CF1144" s="14"/>
      <c r="CG1144" s="14"/>
      <c r="CH1144" s="14"/>
      <c r="CI1144" s="14"/>
      <c r="CJ1144" s="14"/>
      <c r="CK1144" s="14"/>
      <c r="CL1144" s="14"/>
      <c r="CM1144" s="14"/>
      <c r="CN1144" s="14"/>
      <c r="CO1144" s="14"/>
      <c r="CP1144" s="14"/>
      <c r="CQ1144" s="14"/>
      <c r="CR1144" s="14"/>
      <c r="CS1144" s="14"/>
      <c r="CT1144" s="14"/>
      <c r="CU1144" s="14"/>
      <c r="CV1144" s="14"/>
      <c r="CW1144" s="14"/>
      <c r="CX1144" s="14"/>
      <c r="CY1144" s="14"/>
      <c r="CZ1144" s="14"/>
      <c r="DA1144" s="14"/>
      <c r="DB1144" s="14"/>
      <c r="DC1144" s="14"/>
      <c r="DD1144" s="14"/>
      <c r="DE1144" s="14"/>
      <c r="DF1144" s="14"/>
      <c r="DG1144" s="14"/>
      <c r="DH1144" s="14"/>
      <c r="DI1144" s="14"/>
    </row>
    <row r="1145" spans="2:113" x14ac:dyDescent="0.2"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77"/>
      <c r="AQ1145" s="77"/>
      <c r="AR1145" s="77"/>
      <c r="AS1145" s="77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99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  <c r="BS1145" s="14"/>
      <c r="BT1145" s="14"/>
      <c r="BU1145" s="14"/>
      <c r="BV1145" s="14"/>
      <c r="BW1145" s="14"/>
      <c r="BX1145" s="14"/>
      <c r="BY1145" s="14"/>
      <c r="BZ1145" s="14"/>
      <c r="CA1145" s="14"/>
      <c r="CB1145" s="14"/>
      <c r="CC1145" s="14"/>
      <c r="CD1145" s="14"/>
      <c r="CE1145" s="14"/>
      <c r="CF1145" s="14"/>
      <c r="CG1145" s="14"/>
      <c r="CH1145" s="14"/>
      <c r="CI1145" s="14"/>
      <c r="CJ1145" s="14"/>
      <c r="CK1145" s="14"/>
      <c r="CL1145" s="14"/>
      <c r="CM1145" s="14"/>
      <c r="CN1145" s="14"/>
      <c r="CO1145" s="14"/>
      <c r="CP1145" s="14"/>
      <c r="CQ1145" s="14"/>
      <c r="CR1145" s="14"/>
      <c r="CS1145" s="14"/>
      <c r="CT1145" s="14"/>
      <c r="CU1145" s="14"/>
      <c r="CV1145" s="14"/>
      <c r="CW1145" s="14"/>
      <c r="CX1145" s="14"/>
      <c r="CY1145" s="14"/>
      <c r="CZ1145" s="14"/>
      <c r="DA1145" s="14"/>
      <c r="DB1145" s="14"/>
      <c r="DC1145" s="14"/>
      <c r="DD1145" s="14"/>
      <c r="DE1145" s="14"/>
      <c r="DF1145" s="14"/>
      <c r="DG1145" s="14"/>
      <c r="DH1145" s="14"/>
      <c r="DI1145" s="14"/>
    </row>
    <row r="1146" spans="2:113" x14ac:dyDescent="0.2"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77"/>
      <c r="AQ1146" s="77"/>
      <c r="AR1146" s="77"/>
      <c r="AS1146" s="77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99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  <c r="BS1146" s="14"/>
      <c r="BT1146" s="14"/>
      <c r="BU1146" s="14"/>
      <c r="BV1146" s="14"/>
      <c r="BW1146" s="14"/>
      <c r="BX1146" s="14"/>
      <c r="BY1146" s="14"/>
      <c r="BZ1146" s="14"/>
      <c r="CA1146" s="14"/>
      <c r="CB1146" s="14"/>
      <c r="CC1146" s="14"/>
      <c r="CD1146" s="14"/>
      <c r="CE1146" s="14"/>
      <c r="CF1146" s="14"/>
      <c r="CG1146" s="14"/>
      <c r="CH1146" s="14"/>
      <c r="CI1146" s="14"/>
      <c r="CJ1146" s="14"/>
      <c r="CK1146" s="14"/>
      <c r="CL1146" s="14"/>
      <c r="CM1146" s="14"/>
      <c r="CN1146" s="14"/>
      <c r="CO1146" s="14"/>
      <c r="CP1146" s="14"/>
      <c r="CQ1146" s="14"/>
      <c r="CR1146" s="14"/>
      <c r="CS1146" s="14"/>
      <c r="CT1146" s="14"/>
      <c r="CU1146" s="14"/>
      <c r="CV1146" s="14"/>
      <c r="CW1146" s="14"/>
      <c r="CX1146" s="14"/>
      <c r="CY1146" s="14"/>
      <c r="CZ1146" s="14"/>
      <c r="DA1146" s="14"/>
      <c r="DB1146" s="14"/>
      <c r="DC1146" s="14"/>
      <c r="DD1146" s="14"/>
      <c r="DE1146" s="14"/>
      <c r="DF1146" s="14"/>
      <c r="DG1146" s="14"/>
      <c r="DH1146" s="14"/>
      <c r="DI1146" s="14"/>
    </row>
    <row r="1147" spans="2:113" x14ac:dyDescent="0.2"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77"/>
      <c r="AQ1147" s="77"/>
      <c r="AR1147" s="77"/>
      <c r="AS1147" s="77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99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  <c r="BS1147" s="14"/>
      <c r="BT1147" s="14"/>
      <c r="BU1147" s="14"/>
      <c r="BV1147" s="14"/>
      <c r="BW1147" s="14"/>
      <c r="BX1147" s="14"/>
      <c r="BY1147" s="14"/>
      <c r="BZ1147" s="14"/>
      <c r="CA1147" s="14"/>
      <c r="CB1147" s="14"/>
      <c r="CC1147" s="14"/>
      <c r="CD1147" s="14"/>
      <c r="CE1147" s="14"/>
      <c r="CF1147" s="14"/>
      <c r="CG1147" s="14"/>
      <c r="CH1147" s="14"/>
      <c r="CI1147" s="14"/>
      <c r="CJ1147" s="14"/>
      <c r="CK1147" s="14"/>
      <c r="CL1147" s="14"/>
      <c r="CM1147" s="14"/>
      <c r="CN1147" s="14"/>
      <c r="CO1147" s="14"/>
      <c r="CP1147" s="14"/>
      <c r="CQ1147" s="14"/>
      <c r="CR1147" s="14"/>
      <c r="CS1147" s="14"/>
      <c r="CT1147" s="14"/>
      <c r="CU1147" s="14"/>
      <c r="CV1147" s="14"/>
      <c r="CW1147" s="14"/>
      <c r="CX1147" s="14"/>
      <c r="CY1147" s="14"/>
      <c r="CZ1147" s="14"/>
      <c r="DA1147" s="14"/>
      <c r="DB1147" s="14"/>
      <c r="DC1147" s="14"/>
      <c r="DD1147" s="14"/>
      <c r="DE1147" s="14"/>
      <c r="DF1147" s="14"/>
      <c r="DG1147" s="14"/>
      <c r="DH1147" s="14"/>
      <c r="DI1147" s="14"/>
    </row>
    <row r="1148" spans="2:113" x14ac:dyDescent="0.2"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77"/>
      <c r="AQ1148" s="77"/>
      <c r="AR1148" s="77"/>
      <c r="AS1148" s="77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99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  <c r="BS1148" s="14"/>
      <c r="BT1148" s="14"/>
      <c r="BU1148" s="14"/>
      <c r="BV1148" s="14"/>
      <c r="BW1148" s="14"/>
      <c r="BX1148" s="14"/>
      <c r="BY1148" s="14"/>
      <c r="BZ1148" s="14"/>
      <c r="CA1148" s="14"/>
      <c r="CB1148" s="14"/>
      <c r="CC1148" s="14"/>
      <c r="CD1148" s="14"/>
      <c r="CE1148" s="14"/>
      <c r="CF1148" s="14"/>
      <c r="CG1148" s="14"/>
      <c r="CH1148" s="14"/>
      <c r="CI1148" s="14"/>
      <c r="CJ1148" s="14"/>
      <c r="CK1148" s="14"/>
      <c r="CL1148" s="14"/>
      <c r="CM1148" s="14"/>
      <c r="CN1148" s="14"/>
      <c r="CO1148" s="14"/>
      <c r="CP1148" s="14"/>
      <c r="CQ1148" s="14"/>
      <c r="CR1148" s="14"/>
      <c r="CS1148" s="14"/>
      <c r="CT1148" s="14"/>
      <c r="CU1148" s="14"/>
      <c r="CV1148" s="14"/>
      <c r="CW1148" s="14"/>
      <c r="CX1148" s="14"/>
      <c r="CY1148" s="14"/>
      <c r="CZ1148" s="14"/>
      <c r="DA1148" s="14"/>
      <c r="DB1148" s="14"/>
      <c r="DC1148" s="14"/>
      <c r="DD1148" s="14"/>
      <c r="DE1148" s="14"/>
      <c r="DF1148" s="14"/>
      <c r="DG1148" s="14"/>
      <c r="DH1148" s="14"/>
      <c r="DI1148" s="14"/>
    </row>
    <row r="1149" spans="2:113" x14ac:dyDescent="0.2"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77"/>
      <c r="AQ1149" s="77"/>
      <c r="AR1149" s="77"/>
      <c r="AS1149" s="77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99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  <c r="CH1149" s="14"/>
      <c r="CI1149" s="14"/>
      <c r="CJ1149" s="14"/>
      <c r="CK1149" s="14"/>
      <c r="CL1149" s="14"/>
      <c r="CM1149" s="14"/>
      <c r="CN1149" s="14"/>
      <c r="CO1149" s="14"/>
      <c r="CP1149" s="14"/>
      <c r="CQ1149" s="14"/>
      <c r="CR1149" s="14"/>
      <c r="CS1149" s="14"/>
      <c r="CT1149" s="14"/>
      <c r="CU1149" s="14"/>
      <c r="CV1149" s="14"/>
      <c r="CW1149" s="14"/>
      <c r="CX1149" s="14"/>
      <c r="CY1149" s="14"/>
      <c r="CZ1149" s="14"/>
      <c r="DA1149" s="14"/>
      <c r="DB1149" s="14"/>
      <c r="DC1149" s="14"/>
      <c r="DD1149" s="14"/>
      <c r="DE1149" s="14"/>
      <c r="DF1149" s="14"/>
      <c r="DG1149" s="14"/>
      <c r="DH1149" s="14"/>
      <c r="DI1149" s="14"/>
    </row>
    <row r="1150" spans="2:113" x14ac:dyDescent="0.2"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77"/>
      <c r="AQ1150" s="77"/>
      <c r="AR1150" s="77"/>
      <c r="AS1150" s="77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99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  <c r="CH1150" s="14"/>
      <c r="CI1150" s="14"/>
      <c r="CJ1150" s="14"/>
      <c r="CK1150" s="14"/>
      <c r="CL1150" s="14"/>
      <c r="CM1150" s="14"/>
      <c r="CN1150" s="14"/>
      <c r="CO1150" s="14"/>
      <c r="CP1150" s="14"/>
      <c r="CQ1150" s="14"/>
      <c r="CR1150" s="14"/>
      <c r="CS1150" s="14"/>
      <c r="CT1150" s="14"/>
      <c r="CU1150" s="14"/>
      <c r="CV1150" s="14"/>
      <c r="CW1150" s="14"/>
      <c r="CX1150" s="14"/>
      <c r="CY1150" s="14"/>
      <c r="CZ1150" s="14"/>
      <c r="DA1150" s="14"/>
      <c r="DB1150" s="14"/>
      <c r="DC1150" s="14"/>
      <c r="DD1150" s="14"/>
      <c r="DE1150" s="14"/>
      <c r="DF1150" s="14"/>
      <c r="DG1150" s="14"/>
      <c r="DH1150" s="14"/>
      <c r="DI1150" s="14"/>
    </row>
    <row r="1151" spans="2:113" x14ac:dyDescent="0.2"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77"/>
      <c r="AQ1151" s="77"/>
      <c r="AR1151" s="77"/>
      <c r="AS1151" s="77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99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  <c r="CH1151" s="14"/>
      <c r="CI1151" s="14"/>
      <c r="CJ1151" s="14"/>
      <c r="CK1151" s="14"/>
      <c r="CL1151" s="14"/>
      <c r="CM1151" s="14"/>
      <c r="CN1151" s="14"/>
      <c r="CO1151" s="14"/>
      <c r="CP1151" s="14"/>
      <c r="CQ1151" s="14"/>
      <c r="CR1151" s="14"/>
      <c r="CS1151" s="14"/>
      <c r="CT1151" s="14"/>
      <c r="CU1151" s="14"/>
      <c r="CV1151" s="14"/>
      <c r="CW1151" s="14"/>
      <c r="CX1151" s="14"/>
      <c r="CY1151" s="14"/>
      <c r="CZ1151" s="14"/>
      <c r="DA1151" s="14"/>
      <c r="DB1151" s="14"/>
      <c r="DC1151" s="14"/>
      <c r="DD1151" s="14"/>
      <c r="DE1151" s="14"/>
      <c r="DF1151" s="14"/>
      <c r="DG1151" s="14"/>
      <c r="DH1151" s="14"/>
      <c r="DI1151" s="14"/>
    </row>
    <row r="1152" spans="2:113" x14ac:dyDescent="0.2"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77"/>
      <c r="AQ1152" s="77"/>
      <c r="AR1152" s="77"/>
      <c r="AS1152" s="77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99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  <c r="CH1152" s="14"/>
      <c r="CI1152" s="14"/>
      <c r="CJ1152" s="14"/>
      <c r="CK1152" s="14"/>
      <c r="CL1152" s="14"/>
      <c r="CM1152" s="14"/>
      <c r="CN1152" s="14"/>
      <c r="CO1152" s="14"/>
      <c r="CP1152" s="14"/>
      <c r="CQ1152" s="14"/>
      <c r="CR1152" s="14"/>
      <c r="CS1152" s="14"/>
      <c r="CT1152" s="14"/>
      <c r="CU1152" s="14"/>
      <c r="CV1152" s="14"/>
      <c r="CW1152" s="14"/>
      <c r="CX1152" s="14"/>
      <c r="CY1152" s="14"/>
      <c r="CZ1152" s="14"/>
      <c r="DA1152" s="14"/>
      <c r="DB1152" s="14"/>
      <c r="DC1152" s="14"/>
      <c r="DD1152" s="14"/>
      <c r="DE1152" s="14"/>
      <c r="DF1152" s="14"/>
      <c r="DG1152" s="14"/>
      <c r="DH1152" s="14"/>
      <c r="DI1152" s="14"/>
    </row>
    <row r="1153" spans="2:113" x14ac:dyDescent="0.2"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77"/>
      <c r="AQ1153" s="77"/>
      <c r="AR1153" s="77"/>
      <c r="AS1153" s="77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99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  <c r="BS1153" s="14"/>
      <c r="BT1153" s="14"/>
      <c r="BU1153" s="14"/>
      <c r="BV1153" s="14"/>
      <c r="BW1153" s="14"/>
      <c r="BX1153" s="14"/>
      <c r="BY1153" s="14"/>
      <c r="BZ1153" s="14"/>
      <c r="CA1153" s="14"/>
      <c r="CB1153" s="14"/>
      <c r="CC1153" s="14"/>
      <c r="CD1153" s="14"/>
      <c r="CE1153" s="14"/>
      <c r="CF1153" s="14"/>
      <c r="CG1153" s="14"/>
      <c r="CH1153" s="14"/>
      <c r="CI1153" s="14"/>
      <c r="CJ1153" s="14"/>
      <c r="CK1153" s="14"/>
      <c r="CL1153" s="14"/>
      <c r="CM1153" s="14"/>
      <c r="CN1153" s="14"/>
      <c r="CO1153" s="14"/>
      <c r="CP1153" s="14"/>
      <c r="CQ1153" s="14"/>
      <c r="CR1153" s="14"/>
      <c r="CS1153" s="14"/>
      <c r="CT1153" s="14"/>
      <c r="CU1153" s="14"/>
      <c r="CV1153" s="14"/>
      <c r="CW1153" s="14"/>
      <c r="CX1153" s="14"/>
      <c r="CY1153" s="14"/>
      <c r="CZ1153" s="14"/>
      <c r="DA1153" s="14"/>
      <c r="DB1153" s="14"/>
      <c r="DC1153" s="14"/>
      <c r="DD1153" s="14"/>
      <c r="DE1153" s="14"/>
      <c r="DF1153" s="14"/>
      <c r="DG1153" s="14"/>
      <c r="DH1153" s="14"/>
      <c r="DI1153" s="14"/>
    </row>
    <row r="1154" spans="2:113" x14ac:dyDescent="0.2"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77"/>
      <c r="AQ1154" s="77"/>
      <c r="AR1154" s="77"/>
      <c r="AS1154" s="77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99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  <c r="CH1154" s="14"/>
      <c r="CI1154" s="14"/>
      <c r="CJ1154" s="14"/>
      <c r="CK1154" s="14"/>
      <c r="CL1154" s="14"/>
      <c r="CM1154" s="14"/>
      <c r="CN1154" s="14"/>
      <c r="CO1154" s="14"/>
      <c r="CP1154" s="14"/>
      <c r="CQ1154" s="14"/>
      <c r="CR1154" s="14"/>
      <c r="CS1154" s="14"/>
      <c r="CT1154" s="14"/>
      <c r="CU1154" s="14"/>
      <c r="CV1154" s="14"/>
      <c r="CW1154" s="14"/>
      <c r="CX1154" s="14"/>
      <c r="CY1154" s="14"/>
      <c r="CZ1154" s="14"/>
      <c r="DA1154" s="14"/>
      <c r="DB1154" s="14"/>
      <c r="DC1154" s="14"/>
      <c r="DD1154" s="14"/>
      <c r="DE1154" s="14"/>
      <c r="DF1154" s="14"/>
      <c r="DG1154" s="14"/>
      <c r="DH1154" s="14"/>
      <c r="DI1154" s="14"/>
    </row>
    <row r="1155" spans="2:113" x14ac:dyDescent="0.2"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77"/>
      <c r="AQ1155" s="77"/>
      <c r="AR1155" s="77"/>
      <c r="AS1155" s="77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99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  <c r="CH1155" s="14"/>
      <c r="CI1155" s="14"/>
      <c r="CJ1155" s="14"/>
      <c r="CK1155" s="14"/>
      <c r="CL1155" s="14"/>
      <c r="CM1155" s="14"/>
      <c r="CN1155" s="14"/>
      <c r="CO1155" s="14"/>
      <c r="CP1155" s="14"/>
      <c r="CQ1155" s="14"/>
      <c r="CR1155" s="14"/>
      <c r="CS1155" s="14"/>
      <c r="CT1155" s="14"/>
      <c r="CU1155" s="14"/>
      <c r="CV1155" s="14"/>
      <c r="CW1155" s="14"/>
      <c r="CX1155" s="14"/>
      <c r="CY1155" s="14"/>
      <c r="CZ1155" s="14"/>
      <c r="DA1155" s="14"/>
      <c r="DB1155" s="14"/>
      <c r="DC1155" s="14"/>
      <c r="DD1155" s="14"/>
      <c r="DE1155" s="14"/>
      <c r="DF1155" s="14"/>
      <c r="DG1155" s="14"/>
      <c r="DH1155" s="14"/>
      <c r="DI1155" s="14"/>
    </row>
    <row r="1156" spans="2:113" x14ac:dyDescent="0.2"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77"/>
      <c r="AQ1156" s="77"/>
      <c r="AR1156" s="77"/>
      <c r="AS1156" s="77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99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  <c r="CH1156" s="14"/>
      <c r="CI1156" s="14"/>
      <c r="CJ1156" s="14"/>
      <c r="CK1156" s="14"/>
      <c r="CL1156" s="14"/>
      <c r="CM1156" s="14"/>
      <c r="CN1156" s="14"/>
      <c r="CO1156" s="14"/>
      <c r="CP1156" s="14"/>
      <c r="CQ1156" s="14"/>
      <c r="CR1156" s="14"/>
      <c r="CS1156" s="14"/>
      <c r="CT1156" s="14"/>
      <c r="CU1156" s="14"/>
      <c r="CV1156" s="14"/>
      <c r="CW1156" s="14"/>
      <c r="CX1156" s="14"/>
      <c r="CY1156" s="14"/>
      <c r="CZ1156" s="14"/>
      <c r="DA1156" s="14"/>
      <c r="DB1156" s="14"/>
      <c r="DC1156" s="14"/>
      <c r="DD1156" s="14"/>
      <c r="DE1156" s="14"/>
      <c r="DF1156" s="14"/>
      <c r="DG1156" s="14"/>
      <c r="DH1156" s="14"/>
      <c r="DI1156" s="14"/>
    </row>
    <row r="1157" spans="2:113" x14ac:dyDescent="0.2"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77"/>
      <c r="AQ1157" s="77"/>
      <c r="AR1157" s="77"/>
      <c r="AS1157" s="77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99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  <c r="CH1157" s="14"/>
      <c r="CI1157" s="14"/>
      <c r="CJ1157" s="14"/>
      <c r="CK1157" s="14"/>
      <c r="CL1157" s="14"/>
      <c r="CM1157" s="14"/>
      <c r="CN1157" s="14"/>
      <c r="CO1157" s="14"/>
      <c r="CP1157" s="14"/>
      <c r="CQ1157" s="14"/>
      <c r="CR1157" s="14"/>
      <c r="CS1157" s="14"/>
      <c r="CT1157" s="14"/>
      <c r="CU1157" s="14"/>
      <c r="CV1157" s="14"/>
      <c r="CW1157" s="14"/>
      <c r="CX1157" s="14"/>
      <c r="CY1157" s="14"/>
      <c r="CZ1157" s="14"/>
      <c r="DA1157" s="14"/>
      <c r="DB1157" s="14"/>
      <c r="DC1157" s="14"/>
      <c r="DD1157" s="14"/>
      <c r="DE1157" s="14"/>
      <c r="DF1157" s="14"/>
      <c r="DG1157" s="14"/>
      <c r="DH1157" s="14"/>
      <c r="DI1157" s="14"/>
    </row>
    <row r="1158" spans="2:113" x14ac:dyDescent="0.2"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77"/>
      <c r="AQ1158" s="77"/>
      <c r="AR1158" s="77"/>
      <c r="AS1158" s="77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99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  <c r="CH1158" s="14"/>
      <c r="CI1158" s="14"/>
      <c r="CJ1158" s="14"/>
      <c r="CK1158" s="14"/>
      <c r="CL1158" s="14"/>
      <c r="CM1158" s="14"/>
      <c r="CN1158" s="14"/>
      <c r="CO1158" s="14"/>
      <c r="CP1158" s="14"/>
      <c r="CQ1158" s="14"/>
      <c r="CR1158" s="14"/>
      <c r="CS1158" s="14"/>
      <c r="CT1158" s="14"/>
      <c r="CU1158" s="14"/>
      <c r="CV1158" s="14"/>
      <c r="CW1158" s="14"/>
      <c r="CX1158" s="14"/>
      <c r="CY1158" s="14"/>
      <c r="CZ1158" s="14"/>
      <c r="DA1158" s="14"/>
      <c r="DB1158" s="14"/>
      <c r="DC1158" s="14"/>
      <c r="DD1158" s="14"/>
      <c r="DE1158" s="14"/>
      <c r="DF1158" s="14"/>
      <c r="DG1158" s="14"/>
      <c r="DH1158" s="14"/>
      <c r="DI1158" s="14"/>
    </row>
    <row r="1159" spans="2:113" x14ac:dyDescent="0.2"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77"/>
      <c r="AQ1159" s="77"/>
      <c r="AR1159" s="77"/>
      <c r="AS1159" s="77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99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  <c r="CH1159" s="14"/>
      <c r="CI1159" s="14"/>
      <c r="CJ1159" s="14"/>
      <c r="CK1159" s="14"/>
      <c r="CL1159" s="14"/>
      <c r="CM1159" s="14"/>
      <c r="CN1159" s="14"/>
      <c r="CO1159" s="14"/>
      <c r="CP1159" s="14"/>
      <c r="CQ1159" s="14"/>
      <c r="CR1159" s="14"/>
      <c r="CS1159" s="14"/>
      <c r="CT1159" s="14"/>
      <c r="CU1159" s="14"/>
      <c r="CV1159" s="14"/>
      <c r="CW1159" s="14"/>
      <c r="CX1159" s="14"/>
      <c r="CY1159" s="14"/>
      <c r="CZ1159" s="14"/>
      <c r="DA1159" s="14"/>
      <c r="DB1159" s="14"/>
      <c r="DC1159" s="14"/>
      <c r="DD1159" s="14"/>
      <c r="DE1159" s="14"/>
      <c r="DF1159" s="14"/>
      <c r="DG1159" s="14"/>
      <c r="DH1159" s="14"/>
      <c r="DI1159" s="14"/>
    </row>
    <row r="1160" spans="2:113" x14ac:dyDescent="0.2"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77"/>
      <c r="AQ1160" s="77"/>
      <c r="AR1160" s="77"/>
      <c r="AS1160" s="77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99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  <c r="CH1160" s="14"/>
      <c r="CI1160" s="14"/>
      <c r="CJ1160" s="14"/>
      <c r="CK1160" s="14"/>
      <c r="CL1160" s="14"/>
      <c r="CM1160" s="14"/>
      <c r="CN1160" s="14"/>
      <c r="CO1160" s="14"/>
      <c r="CP1160" s="14"/>
      <c r="CQ1160" s="14"/>
      <c r="CR1160" s="14"/>
      <c r="CS1160" s="14"/>
      <c r="CT1160" s="14"/>
      <c r="CU1160" s="14"/>
      <c r="CV1160" s="14"/>
      <c r="CW1160" s="14"/>
      <c r="CX1160" s="14"/>
      <c r="CY1160" s="14"/>
      <c r="CZ1160" s="14"/>
      <c r="DA1160" s="14"/>
      <c r="DB1160" s="14"/>
      <c r="DC1160" s="14"/>
      <c r="DD1160" s="14"/>
      <c r="DE1160" s="14"/>
      <c r="DF1160" s="14"/>
      <c r="DG1160" s="14"/>
      <c r="DH1160" s="14"/>
      <c r="DI1160" s="14"/>
    </row>
    <row r="1161" spans="2:113" x14ac:dyDescent="0.2"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77"/>
      <c r="AQ1161" s="77"/>
      <c r="AR1161" s="77"/>
      <c r="AS1161" s="77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99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  <c r="CH1161" s="14"/>
      <c r="CI1161" s="14"/>
      <c r="CJ1161" s="14"/>
      <c r="CK1161" s="14"/>
      <c r="CL1161" s="14"/>
      <c r="CM1161" s="14"/>
      <c r="CN1161" s="14"/>
      <c r="CO1161" s="14"/>
      <c r="CP1161" s="14"/>
      <c r="CQ1161" s="14"/>
      <c r="CR1161" s="14"/>
      <c r="CS1161" s="14"/>
      <c r="CT1161" s="14"/>
      <c r="CU1161" s="14"/>
      <c r="CV1161" s="14"/>
      <c r="CW1161" s="14"/>
      <c r="CX1161" s="14"/>
      <c r="CY1161" s="14"/>
      <c r="CZ1161" s="14"/>
      <c r="DA1161" s="14"/>
      <c r="DB1161" s="14"/>
      <c r="DC1161" s="14"/>
      <c r="DD1161" s="14"/>
      <c r="DE1161" s="14"/>
      <c r="DF1161" s="14"/>
      <c r="DG1161" s="14"/>
      <c r="DH1161" s="14"/>
      <c r="DI1161" s="14"/>
    </row>
    <row r="1162" spans="2:113" x14ac:dyDescent="0.2"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77"/>
      <c r="AQ1162" s="77"/>
      <c r="AR1162" s="77"/>
      <c r="AS1162" s="77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99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  <c r="BS1162" s="14"/>
      <c r="BT1162" s="14"/>
      <c r="BU1162" s="14"/>
      <c r="BV1162" s="14"/>
      <c r="BW1162" s="14"/>
      <c r="BX1162" s="14"/>
      <c r="BY1162" s="14"/>
      <c r="BZ1162" s="14"/>
      <c r="CA1162" s="14"/>
      <c r="CB1162" s="14"/>
      <c r="CC1162" s="14"/>
      <c r="CD1162" s="14"/>
      <c r="CE1162" s="14"/>
      <c r="CF1162" s="14"/>
      <c r="CG1162" s="14"/>
      <c r="CH1162" s="14"/>
      <c r="CI1162" s="14"/>
      <c r="CJ1162" s="14"/>
      <c r="CK1162" s="14"/>
      <c r="CL1162" s="14"/>
      <c r="CM1162" s="14"/>
      <c r="CN1162" s="14"/>
      <c r="CO1162" s="14"/>
      <c r="CP1162" s="14"/>
      <c r="CQ1162" s="14"/>
      <c r="CR1162" s="14"/>
      <c r="CS1162" s="14"/>
      <c r="CT1162" s="14"/>
      <c r="CU1162" s="14"/>
      <c r="CV1162" s="14"/>
      <c r="CW1162" s="14"/>
      <c r="CX1162" s="14"/>
      <c r="CY1162" s="14"/>
      <c r="CZ1162" s="14"/>
      <c r="DA1162" s="14"/>
      <c r="DB1162" s="14"/>
      <c r="DC1162" s="14"/>
      <c r="DD1162" s="14"/>
      <c r="DE1162" s="14"/>
      <c r="DF1162" s="14"/>
      <c r="DG1162" s="14"/>
      <c r="DH1162" s="14"/>
      <c r="DI1162" s="14"/>
    </row>
    <row r="1163" spans="2:113" x14ac:dyDescent="0.2"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77"/>
      <c r="AQ1163" s="77"/>
      <c r="AR1163" s="77"/>
      <c r="AS1163" s="77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99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  <c r="BS1163" s="14"/>
      <c r="BT1163" s="14"/>
      <c r="BU1163" s="14"/>
      <c r="BV1163" s="14"/>
      <c r="BW1163" s="14"/>
      <c r="BX1163" s="14"/>
      <c r="BY1163" s="14"/>
      <c r="BZ1163" s="14"/>
      <c r="CA1163" s="14"/>
      <c r="CB1163" s="14"/>
      <c r="CC1163" s="14"/>
      <c r="CD1163" s="14"/>
      <c r="CE1163" s="14"/>
      <c r="CF1163" s="14"/>
      <c r="CG1163" s="14"/>
      <c r="CH1163" s="14"/>
      <c r="CI1163" s="14"/>
      <c r="CJ1163" s="14"/>
      <c r="CK1163" s="14"/>
      <c r="CL1163" s="14"/>
      <c r="CM1163" s="14"/>
      <c r="CN1163" s="14"/>
      <c r="CO1163" s="14"/>
      <c r="CP1163" s="14"/>
      <c r="CQ1163" s="14"/>
      <c r="CR1163" s="14"/>
      <c r="CS1163" s="14"/>
      <c r="CT1163" s="14"/>
      <c r="CU1163" s="14"/>
      <c r="CV1163" s="14"/>
      <c r="CW1163" s="14"/>
      <c r="CX1163" s="14"/>
      <c r="CY1163" s="14"/>
      <c r="CZ1163" s="14"/>
      <c r="DA1163" s="14"/>
      <c r="DB1163" s="14"/>
      <c r="DC1163" s="14"/>
      <c r="DD1163" s="14"/>
      <c r="DE1163" s="14"/>
      <c r="DF1163" s="14"/>
      <c r="DG1163" s="14"/>
      <c r="DH1163" s="14"/>
      <c r="DI1163" s="14"/>
    </row>
    <row r="1164" spans="2:113" x14ac:dyDescent="0.2"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77"/>
      <c r="AQ1164" s="77"/>
      <c r="AR1164" s="77"/>
      <c r="AS1164" s="77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99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  <c r="BS1164" s="14"/>
      <c r="BT1164" s="14"/>
      <c r="BU1164" s="14"/>
      <c r="BV1164" s="14"/>
      <c r="BW1164" s="14"/>
      <c r="BX1164" s="14"/>
      <c r="BY1164" s="14"/>
      <c r="BZ1164" s="14"/>
      <c r="CA1164" s="14"/>
      <c r="CB1164" s="14"/>
      <c r="CC1164" s="14"/>
      <c r="CD1164" s="14"/>
      <c r="CE1164" s="14"/>
      <c r="CF1164" s="14"/>
      <c r="CG1164" s="14"/>
      <c r="CH1164" s="14"/>
      <c r="CI1164" s="14"/>
      <c r="CJ1164" s="14"/>
      <c r="CK1164" s="14"/>
      <c r="CL1164" s="14"/>
      <c r="CM1164" s="14"/>
      <c r="CN1164" s="14"/>
      <c r="CO1164" s="14"/>
      <c r="CP1164" s="14"/>
      <c r="CQ1164" s="14"/>
      <c r="CR1164" s="14"/>
      <c r="CS1164" s="14"/>
      <c r="CT1164" s="14"/>
      <c r="CU1164" s="14"/>
      <c r="CV1164" s="14"/>
      <c r="CW1164" s="14"/>
      <c r="CX1164" s="14"/>
      <c r="CY1164" s="14"/>
      <c r="CZ1164" s="14"/>
      <c r="DA1164" s="14"/>
      <c r="DB1164" s="14"/>
      <c r="DC1164" s="14"/>
      <c r="DD1164" s="14"/>
      <c r="DE1164" s="14"/>
      <c r="DF1164" s="14"/>
      <c r="DG1164" s="14"/>
      <c r="DH1164" s="14"/>
      <c r="DI1164" s="14"/>
    </row>
    <row r="1165" spans="2:113" x14ac:dyDescent="0.2"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77"/>
      <c r="AQ1165" s="77"/>
      <c r="AR1165" s="77"/>
      <c r="AS1165" s="77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99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  <c r="BS1165" s="14"/>
      <c r="BT1165" s="14"/>
      <c r="BU1165" s="14"/>
      <c r="BV1165" s="14"/>
      <c r="BW1165" s="14"/>
      <c r="BX1165" s="14"/>
      <c r="BY1165" s="14"/>
      <c r="BZ1165" s="14"/>
      <c r="CA1165" s="14"/>
      <c r="CB1165" s="14"/>
      <c r="CC1165" s="14"/>
      <c r="CD1165" s="14"/>
      <c r="CE1165" s="14"/>
      <c r="CF1165" s="14"/>
      <c r="CG1165" s="14"/>
      <c r="CH1165" s="14"/>
      <c r="CI1165" s="14"/>
      <c r="CJ1165" s="14"/>
      <c r="CK1165" s="14"/>
      <c r="CL1165" s="14"/>
      <c r="CM1165" s="14"/>
      <c r="CN1165" s="14"/>
      <c r="CO1165" s="14"/>
      <c r="CP1165" s="14"/>
      <c r="CQ1165" s="14"/>
      <c r="CR1165" s="14"/>
      <c r="CS1165" s="14"/>
      <c r="CT1165" s="14"/>
      <c r="CU1165" s="14"/>
      <c r="CV1165" s="14"/>
      <c r="CW1165" s="14"/>
      <c r="CX1165" s="14"/>
      <c r="CY1165" s="14"/>
      <c r="CZ1165" s="14"/>
      <c r="DA1165" s="14"/>
      <c r="DB1165" s="14"/>
      <c r="DC1165" s="14"/>
      <c r="DD1165" s="14"/>
      <c r="DE1165" s="14"/>
      <c r="DF1165" s="14"/>
      <c r="DG1165" s="14"/>
      <c r="DH1165" s="14"/>
      <c r="DI1165" s="14"/>
    </row>
    <row r="1166" spans="2:113" x14ac:dyDescent="0.2"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77"/>
      <c r="AQ1166" s="77"/>
      <c r="AR1166" s="77"/>
      <c r="AS1166" s="77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99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  <c r="BS1166" s="14"/>
      <c r="BT1166" s="14"/>
      <c r="BU1166" s="14"/>
      <c r="BV1166" s="14"/>
      <c r="BW1166" s="14"/>
      <c r="BX1166" s="14"/>
      <c r="BY1166" s="14"/>
      <c r="BZ1166" s="14"/>
      <c r="CA1166" s="14"/>
      <c r="CB1166" s="14"/>
      <c r="CC1166" s="14"/>
      <c r="CD1166" s="14"/>
      <c r="CE1166" s="14"/>
      <c r="CF1166" s="14"/>
      <c r="CG1166" s="14"/>
      <c r="CH1166" s="14"/>
      <c r="CI1166" s="14"/>
      <c r="CJ1166" s="14"/>
      <c r="CK1166" s="14"/>
      <c r="CL1166" s="14"/>
      <c r="CM1166" s="14"/>
      <c r="CN1166" s="14"/>
      <c r="CO1166" s="14"/>
      <c r="CP1166" s="14"/>
      <c r="CQ1166" s="14"/>
      <c r="CR1166" s="14"/>
      <c r="CS1166" s="14"/>
      <c r="CT1166" s="14"/>
      <c r="CU1166" s="14"/>
      <c r="CV1166" s="14"/>
      <c r="CW1166" s="14"/>
      <c r="CX1166" s="14"/>
      <c r="CY1166" s="14"/>
      <c r="CZ1166" s="14"/>
      <c r="DA1166" s="14"/>
      <c r="DB1166" s="14"/>
      <c r="DC1166" s="14"/>
      <c r="DD1166" s="14"/>
      <c r="DE1166" s="14"/>
      <c r="DF1166" s="14"/>
      <c r="DG1166" s="14"/>
      <c r="DH1166" s="14"/>
      <c r="DI1166" s="14"/>
    </row>
    <row r="1167" spans="2:113" x14ac:dyDescent="0.2"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77"/>
      <c r="AQ1167" s="77"/>
      <c r="AR1167" s="77"/>
      <c r="AS1167" s="77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99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  <c r="CH1167" s="14"/>
      <c r="CI1167" s="14"/>
      <c r="CJ1167" s="14"/>
      <c r="CK1167" s="14"/>
      <c r="CL1167" s="14"/>
      <c r="CM1167" s="14"/>
      <c r="CN1167" s="14"/>
      <c r="CO1167" s="14"/>
      <c r="CP1167" s="14"/>
      <c r="CQ1167" s="14"/>
      <c r="CR1167" s="14"/>
      <c r="CS1167" s="14"/>
      <c r="CT1167" s="14"/>
      <c r="CU1167" s="14"/>
      <c r="CV1167" s="14"/>
      <c r="CW1167" s="14"/>
      <c r="CX1167" s="14"/>
      <c r="CY1167" s="14"/>
      <c r="CZ1167" s="14"/>
      <c r="DA1167" s="14"/>
      <c r="DB1167" s="14"/>
      <c r="DC1167" s="14"/>
      <c r="DD1167" s="14"/>
      <c r="DE1167" s="14"/>
      <c r="DF1167" s="14"/>
      <c r="DG1167" s="14"/>
      <c r="DH1167" s="14"/>
      <c r="DI1167" s="14"/>
    </row>
    <row r="1168" spans="2:113" x14ac:dyDescent="0.2"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77"/>
      <c r="AQ1168" s="77"/>
      <c r="AR1168" s="77"/>
      <c r="AS1168" s="77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99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  <c r="BS1168" s="14"/>
      <c r="BT1168" s="14"/>
      <c r="BU1168" s="14"/>
      <c r="BV1168" s="14"/>
      <c r="BW1168" s="14"/>
      <c r="BX1168" s="14"/>
      <c r="BY1168" s="14"/>
      <c r="BZ1168" s="14"/>
      <c r="CA1168" s="14"/>
      <c r="CB1168" s="14"/>
      <c r="CC1168" s="14"/>
      <c r="CD1168" s="14"/>
      <c r="CE1168" s="14"/>
      <c r="CF1168" s="14"/>
      <c r="CG1168" s="14"/>
      <c r="CH1168" s="14"/>
      <c r="CI1168" s="14"/>
      <c r="CJ1168" s="14"/>
      <c r="CK1168" s="14"/>
      <c r="CL1168" s="14"/>
      <c r="CM1168" s="14"/>
      <c r="CN1168" s="14"/>
      <c r="CO1168" s="14"/>
      <c r="CP1168" s="14"/>
      <c r="CQ1168" s="14"/>
      <c r="CR1168" s="14"/>
      <c r="CS1168" s="14"/>
      <c r="CT1168" s="14"/>
      <c r="CU1168" s="14"/>
      <c r="CV1168" s="14"/>
      <c r="CW1168" s="14"/>
      <c r="CX1168" s="14"/>
      <c r="CY1168" s="14"/>
      <c r="CZ1168" s="14"/>
      <c r="DA1168" s="14"/>
      <c r="DB1168" s="14"/>
      <c r="DC1168" s="14"/>
      <c r="DD1168" s="14"/>
      <c r="DE1168" s="14"/>
      <c r="DF1168" s="14"/>
      <c r="DG1168" s="14"/>
      <c r="DH1168" s="14"/>
      <c r="DI1168" s="14"/>
    </row>
    <row r="1169" spans="2:113" x14ac:dyDescent="0.2"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77"/>
      <c r="AQ1169" s="77"/>
      <c r="AR1169" s="77"/>
      <c r="AS1169" s="77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99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  <c r="BS1169" s="14"/>
      <c r="BT1169" s="14"/>
      <c r="BU1169" s="14"/>
      <c r="BV1169" s="14"/>
      <c r="BW1169" s="14"/>
      <c r="BX1169" s="14"/>
      <c r="BY1169" s="14"/>
      <c r="BZ1169" s="14"/>
      <c r="CA1169" s="14"/>
      <c r="CB1169" s="14"/>
      <c r="CC1169" s="14"/>
      <c r="CD1169" s="14"/>
      <c r="CE1169" s="14"/>
      <c r="CF1169" s="14"/>
      <c r="CG1169" s="14"/>
      <c r="CH1169" s="14"/>
      <c r="CI1169" s="14"/>
      <c r="CJ1169" s="14"/>
      <c r="CK1169" s="14"/>
      <c r="CL1169" s="14"/>
      <c r="CM1169" s="14"/>
      <c r="CN1169" s="14"/>
      <c r="CO1169" s="14"/>
      <c r="CP1169" s="14"/>
      <c r="CQ1169" s="14"/>
      <c r="CR1169" s="14"/>
      <c r="CS1169" s="14"/>
      <c r="CT1169" s="14"/>
      <c r="CU1169" s="14"/>
      <c r="CV1169" s="14"/>
      <c r="CW1169" s="14"/>
      <c r="CX1169" s="14"/>
      <c r="CY1169" s="14"/>
      <c r="CZ1169" s="14"/>
      <c r="DA1169" s="14"/>
      <c r="DB1169" s="14"/>
      <c r="DC1169" s="14"/>
      <c r="DD1169" s="14"/>
      <c r="DE1169" s="14"/>
      <c r="DF1169" s="14"/>
      <c r="DG1169" s="14"/>
      <c r="DH1169" s="14"/>
      <c r="DI1169" s="14"/>
    </row>
    <row r="1170" spans="2:113" x14ac:dyDescent="0.2"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77"/>
      <c r="AQ1170" s="77"/>
      <c r="AR1170" s="77"/>
      <c r="AS1170" s="77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99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  <c r="BS1170" s="14"/>
      <c r="BT1170" s="14"/>
      <c r="BU1170" s="14"/>
      <c r="BV1170" s="14"/>
      <c r="BW1170" s="14"/>
      <c r="BX1170" s="14"/>
      <c r="BY1170" s="14"/>
      <c r="BZ1170" s="14"/>
      <c r="CA1170" s="14"/>
      <c r="CB1170" s="14"/>
      <c r="CC1170" s="14"/>
      <c r="CD1170" s="14"/>
      <c r="CE1170" s="14"/>
      <c r="CF1170" s="14"/>
      <c r="CG1170" s="14"/>
      <c r="CH1170" s="14"/>
      <c r="CI1170" s="14"/>
      <c r="CJ1170" s="14"/>
      <c r="CK1170" s="14"/>
      <c r="CL1170" s="14"/>
      <c r="CM1170" s="14"/>
      <c r="CN1170" s="14"/>
      <c r="CO1170" s="14"/>
      <c r="CP1170" s="14"/>
      <c r="CQ1170" s="14"/>
      <c r="CR1170" s="14"/>
      <c r="CS1170" s="14"/>
      <c r="CT1170" s="14"/>
      <c r="CU1170" s="14"/>
      <c r="CV1170" s="14"/>
      <c r="CW1170" s="14"/>
      <c r="CX1170" s="14"/>
      <c r="CY1170" s="14"/>
      <c r="CZ1170" s="14"/>
      <c r="DA1170" s="14"/>
      <c r="DB1170" s="14"/>
      <c r="DC1170" s="14"/>
      <c r="DD1170" s="14"/>
      <c r="DE1170" s="14"/>
      <c r="DF1170" s="14"/>
      <c r="DG1170" s="14"/>
      <c r="DH1170" s="14"/>
      <c r="DI1170" s="14"/>
    </row>
    <row r="1171" spans="2:113" x14ac:dyDescent="0.2"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77"/>
      <c r="AQ1171" s="77"/>
      <c r="AR1171" s="77"/>
      <c r="AS1171" s="77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99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  <c r="BS1171" s="14"/>
      <c r="BT1171" s="14"/>
      <c r="BU1171" s="14"/>
      <c r="BV1171" s="14"/>
      <c r="BW1171" s="14"/>
      <c r="BX1171" s="14"/>
      <c r="BY1171" s="14"/>
      <c r="BZ1171" s="14"/>
      <c r="CA1171" s="14"/>
      <c r="CB1171" s="14"/>
      <c r="CC1171" s="14"/>
      <c r="CD1171" s="14"/>
      <c r="CE1171" s="14"/>
      <c r="CF1171" s="14"/>
      <c r="CG1171" s="14"/>
      <c r="CH1171" s="14"/>
      <c r="CI1171" s="14"/>
      <c r="CJ1171" s="14"/>
      <c r="CK1171" s="14"/>
      <c r="CL1171" s="14"/>
      <c r="CM1171" s="14"/>
      <c r="CN1171" s="14"/>
      <c r="CO1171" s="14"/>
      <c r="CP1171" s="14"/>
      <c r="CQ1171" s="14"/>
      <c r="CR1171" s="14"/>
      <c r="CS1171" s="14"/>
      <c r="CT1171" s="14"/>
      <c r="CU1171" s="14"/>
      <c r="CV1171" s="14"/>
      <c r="CW1171" s="14"/>
      <c r="CX1171" s="14"/>
      <c r="CY1171" s="14"/>
      <c r="CZ1171" s="14"/>
      <c r="DA1171" s="14"/>
      <c r="DB1171" s="14"/>
      <c r="DC1171" s="14"/>
      <c r="DD1171" s="14"/>
      <c r="DE1171" s="14"/>
      <c r="DF1171" s="14"/>
      <c r="DG1171" s="14"/>
      <c r="DH1171" s="14"/>
      <c r="DI1171" s="14"/>
    </row>
    <row r="1172" spans="2:113" x14ac:dyDescent="0.2"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77"/>
      <c r="AQ1172" s="77"/>
      <c r="AR1172" s="77"/>
      <c r="AS1172" s="77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99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  <c r="BS1172" s="14"/>
      <c r="BT1172" s="14"/>
      <c r="BU1172" s="14"/>
      <c r="BV1172" s="14"/>
      <c r="BW1172" s="14"/>
      <c r="BX1172" s="14"/>
      <c r="BY1172" s="14"/>
      <c r="BZ1172" s="14"/>
      <c r="CA1172" s="14"/>
      <c r="CB1172" s="14"/>
      <c r="CC1172" s="14"/>
      <c r="CD1172" s="14"/>
      <c r="CE1172" s="14"/>
      <c r="CF1172" s="14"/>
      <c r="CG1172" s="14"/>
      <c r="CH1172" s="14"/>
      <c r="CI1172" s="14"/>
      <c r="CJ1172" s="14"/>
      <c r="CK1172" s="14"/>
      <c r="CL1172" s="14"/>
      <c r="CM1172" s="14"/>
      <c r="CN1172" s="14"/>
      <c r="CO1172" s="14"/>
      <c r="CP1172" s="14"/>
      <c r="CQ1172" s="14"/>
      <c r="CR1172" s="14"/>
      <c r="CS1172" s="14"/>
      <c r="CT1172" s="14"/>
      <c r="CU1172" s="14"/>
      <c r="CV1172" s="14"/>
      <c r="CW1172" s="14"/>
      <c r="CX1172" s="14"/>
      <c r="CY1172" s="14"/>
      <c r="CZ1172" s="14"/>
      <c r="DA1172" s="14"/>
      <c r="DB1172" s="14"/>
      <c r="DC1172" s="14"/>
      <c r="DD1172" s="14"/>
      <c r="DE1172" s="14"/>
      <c r="DF1172" s="14"/>
      <c r="DG1172" s="14"/>
      <c r="DH1172" s="14"/>
      <c r="DI1172" s="14"/>
    </row>
    <row r="1173" spans="2:113" x14ac:dyDescent="0.2"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77"/>
      <c r="AQ1173" s="77"/>
      <c r="AR1173" s="77"/>
      <c r="AS1173" s="77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99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  <c r="BS1173" s="14"/>
      <c r="BT1173" s="14"/>
      <c r="BU1173" s="14"/>
      <c r="BV1173" s="14"/>
      <c r="BW1173" s="14"/>
      <c r="BX1173" s="14"/>
      <c r="BY1173" s="14"/>
      <c r="BZ1173" s="14"/>
      <c r="CA1173" s="14"/>
      <c r="CB1173" s="14"/>
      <c r="CC1173" s="14"/>
      <c r="CD1173" s="14"/>
      <c r="CE1173" s="14"/>
      <c r="CF1173" s="14"/>
      <c r="CG1173" s="14"/>
      <c r="CH1173" s="14"/>
      <c r="CI1173" s="14"/>
      <c r="CJ1173" s="14"/>
      <c r="CK1173" s="14"/>
      <c r="CL1173" s="14"/>
      <c r="CM1173" s="14"/>
      <c r="CN1173" s="14"/>
      <c r="CO1173" s="14"/>
      <c r="CP1173" s="14"/>
      <c r="CQ1173" s="14"/>
      <c r="CR1173" s="14"/>
      <c r="CS1173" s="14"/>
      <c r="CT1173" s="14"/>
      <c r="CU1173" s="14"/>
      <c r="CV1173" s="14"/>
      <c r="CW1173" s="14"/>
      <c r="CX1173" s="14"/>
      <c r="CY1173" s="14"/>
      <c r="CZ1173" s="14"/>
      <c r="DA1173" s="14"/>
      <c r="DB1173" s="14"/>
      <c r="DC1173" s="14"/>
      <c r="DD1173" s="14"/>
      <c r="DE1173" s="14"/>
      <c r="DF1173" s="14"/>
      <c r="DG1173" s="14"/>
      <c r="DH1173" s="14"/>
      <c r="DI1173" s="14"/>
    </row>
    <row r="1174" spans="2:113" x14ac:dyDescent="0.2"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77"/>
      <c r="AQ1174" s="77"/>
      <c r="AR1174" s="77"/>
      <c r="AS1174" s="77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99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  <c r="CH1174" s="14"/>
      <c r="CI1174" s="14"/>
      <c r="CJ1174" s="14"/>
      <c r="CK1174" s="14"/>
      <c r="CL1174" s="14"/>
      <c r="CM1174" s="14"/>
      <c r="CN1174" s="14"/>
      <c r="CO1174" s="14"/>
      <c r="CP1174" s="14"/>
      <c r="CQ1174" s="14"/>
      <c r="CR1174" s="14"/>
      <c r="CS1174" s="14"/>
      <c r="CT1174" s="14"/>
      <c r="CU1174" s="14"/>
      <c r="CV1174" s="14"/>
      <c r="CW1174" s="14"/>
      <c r="CX1174" s="14"/>
      <c r="CY1174" s="14"/>
      <c r="CZ1174" s="14"/>
      <c r="DA1174" s="14"/>
      <c r="DB1174" s="14"/>
      <c r="DC1174" s="14"/>
      <c r="DD1174" s="14"/>
      <c r="DE1174" s="14"/>
      <c r="DF1174" s="14"/>
      <c r="DG1174" s="14"/>
      <c r="DH1174" s="14"/>
      <c r="DI1174" s="14"/>
    </row>
    <row r="1175" spans="2:113" x14ac:dyDescent="0.2"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77"/>
      <c r="AQ1175" s="77"/>
      <c r="AR1175" s="77"/>
      <c r="AS1175" s="77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99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  <c r="BS1175" s="14"/>
      <c r="BT1175" s="14"/>
      <c r="BU1175" s="14"/>
      <c r="BV1175" s="14"/>
      <c r="BW1175" s="14"/>
      <c r="BX1175" s="14"/>
      <c r="BY1175" s="14"/>
      <c r="BZ1175" s="14"/>
      <c r="CA1175" s="14"/>
      <c r="CB1175" s="14"/>
      <c r="CC1175" s="14"/>
      <c r="CD1175" s="14"/>
      <c r="CE1175" s="14"/>
      <c r="CF1175" s="14"/>
      <c r="CG1175" s="14"/>
      <c r="CH1175" s="14"/>
      <c r="CI1175" s="14"/>
      <c r="CJ1175" s="14"/>
      <c r="CK1175" s="14"/>
      <c r="CL1175" s="14"/>
      <c r="CM1175" s="14"/>
      <c r="CN1175" s="14"/>
      <c r="CO1175" s="14"/>
      <c r="CP1175" s="14"/>
      <c r="CQ1175" s="14"/>
      <c r="CR1175" s="14"/>
      <c r="CS1175" s="14"/>
      <c r="CT1175" s="14"/>
      <c r="CU1175" s="14"/>
      <c r="CV1175" s="14"/>
      <c r="CW1175" s="14"/>
      <c r="CX1175" s="14"/>
      <c r="CY1175" s="14"/>
      <c r="CZ1175" s="14"/>
      <c r="DA1175" s="14"/>
      <c r="DB1175" s="14"/>
      <c r="DC1175" s="14"/>
      <c r="DD1175" s="14"/>
      <c r="DE1175" s="14"/>
      <c r="DF1175" s="14"/>
      <c r="DG1175" s="14"/>
      <c r="DH1175" s="14"/>
      <c r="DI1175" s="14"/>
    </row>
    <row r="1176" spans="2:113" x14ac:dyDescent="0.2"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77"/>
      <c r="AQ1176" s="77"/>
      <c r="AR1176" s="77"/>
      <c r="AS1176" s="77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99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  <c r="BS1176" s="14"/>
      <c r="BT1176" s="14"/>
      <c r="BU1176" s="14"/>
      <c r="BV1176" s="14"/>
      <c r="BW1176" s="14"/>
      <c r="BX1176" s="14"/>
      <c r="BY1176" s="14"/>
      <c r="BZ1176" s="14"/>
      <c r="CA1176" s="14"/>
      <c r="CB1176" s="14"/>
      <c r="CC1176" s="14"/>
      <c r="CD1176" s="14"/>
      <c r="CE1176" s="14"/>
      <c r="CF1176" s="14"/>
      <c r="CG1176" s="14"/>
      <c r="CH1176" s="14"/>
      <c r="CI1176" s="14"/>
      <c r="CJ1176" s="14"/>
      <c r="CK1176" s="14"/>
      <c r="CL1176" s="14"/>
      <c r="CM1176" s="14"/>
      <c r="CN1176" s="14"/>
      <c r="CO1176" s="14"/>
      <c r="CP1176" s="14"/>
      <c r="CQ1176" s="14"/>
      <c r="CR1176" s="14"/>
      <c r="CS1176" s="14"/>
      <c r="CT1176" s="14"/>
      <c r="CU1176" s="14"/>
      <c r="CV1176" s="14"/>
      <c r="CW1176" s="14"/>
      <c r="CX1176" s="14"/>
      <c r="CY1176" s="14"/>
      <c r="CZ1176" s="14"/>
      <c r="DA1176" s="14"/>
      <c r="DB1176" s="14"/>
      <c r="DC1176" s="14"/>
      <c r="DD1176" s="14"/>
      <c r="DE1176" s="14"/>
      <c r="DF1176" s="14"/>
      <c r="DG1176" s="14"/>
      <c r="DH1176" s="14"/>
      <c r="DI1176" s="14"/>
    </row>
    <row r="1177" spans="2:113" x14ac:dyDescent="0.2"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77"/>
      <c r="AQ1177" s="77"/>
      <c r="AR1177" s="77"/>
      <c r="AS1177" s="77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99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  <c r="BS1177" s="14"/>
      <c r="BT1177" s="14"/>
      <c r="BU1177" s="14"/>
      <c r="BV1177" s="14"/>
      <c r="BW1177" s="14"/>
      <c r="BX1177" s="14"/>
      <c r="BY1177" s="14"/>
      <c r="BZ1177" s="14"/>
      <c r="CA1177" s="14"/>
      <c r="CB1177" s="14"/>
      <c r="CC1177" s="14"/>
      <c r="CD1177" s="14"/>
      <c r="CE1177" s="14"/>
      <c r="CF1177" s="14"/>
      <c r="CG1177" s="14"/>
      <c r="CH1177" s="14"/>
      <c r="CI1177" s="14"/>
      <c r="CJ1177" s="14"/>
      <c r="CK1177" s="14"/>
      <c r="CL1177" s="14"/>
      <c r="CM1177" s="14"/>
      <c r="CN1177" s="14"/>
      <c r="CO1177" s="14"/>
      <c r="CP1177" s="14"/>
      <c r="CQ1177" s="14"/>
      <c r="CR1177" s="14"/>
      <c r="CS1177" s="14"/>
      <c r="CT1177" s="14"/>
      <c r="CU1177" s="14"/>
      <c r="CV1177" s="14"/>
      <c r="CW1177" s="14"/>
      <c r="CX1177" s="14"/>
      <c r="CY1177" s="14"/>
      <c r="CZ1177" s="14"/>
      <c r="DA1177" s="14"/>
      <c r="DB1177" s="14"/>
      <c r="DC1177" s="14"/>
      <c r="DD1177" s="14"/>
      <c r="DE1177" s="14"/>
      <c r="DF1177" s="14"/>
      <c r="DG1177" s="14"/>
      <c r="DH1177" s="14"/>
      <c r="DI1177" s="14"/>
    </row>
    <row r="1178" spans="2:113" x14ac:dyDescent="0.2"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77"/>
      <c r="AQ1178" s="77"/>
      <c r="AR1178" s="77"/>
      <c r="AS1178" s="77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99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  <c r="BS1178" s="14"/>
      <c r="BT1178" s="14"/>
      <c r="BU1178" s="14"/>
      <c r="BV1178" s="14"/>
      <c r="BW1178" s="14"/>
      <c r="BX1178" s="14"/>
      <c r="BY1178" s="14"/>
      <c r="BZ1178" s="14"/>
      <c r="CA1178" s="14"/>
      <c r="CB1178" s="14"/>
      <c r="CC1178" s="14"/>
      <c r="CD1178" s="14"/>
      <c r="CE1178" s="14"/>
      <c r="CF1178" s="14"/>
      <c r="CG1178" s="14"/>
      <c r="CH1178" s="14"/>
      <c r="CI1178" s="14"/>
      <c r="CJ1178" s="14"/>
      <c r="CK1178" s="14"/>
      <c r="CL1178" s="14"/>
      <c r="CM1178" s="14"/>
      <c r="CN1178" s="14"/>
      <c r="CO1178" s="14"/>
      <c r="CP1178" s="14"/>
      <c r="CQ1178" s="14"/>
      <c r="CR1178" s="14"/>
      <c r="CS1178" s="14"/>
      <c r="CT1178" s="14"/>
      <c r="CU1178" s="14"/>
      <c r="CV1178" s="14"/>
      <c r="CW1178" s="14"/>
      <c r="CX1178" s="14"/>
      <c r="CY1178" s="14"/>
      <c r="CZ1178" s="14"/>
      <c r="DA1178" s="14"/>
      <c r="DB1178" s="14"/>
      <c r="DC1178" s="14"/>
      <c r="DD1178" s="14"/>
      <c r="DE1178" s="14"/>
      <c r="DF1178" s="14"/>
      <c r="DG1178" s="14"/>
      <c r="DH1178" s="14"/>
      <c r="DI1178" s="14"/>
    </row>
    <row r="1179" spans="2:113" x14ac:dyDescent="0.2"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77"/>
      <c r="AQ1179" s="77"/>
      <c r="AR1179" s="77"/>
      <c r="AS1179" s="77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99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  <c r="BS1179" s="14"/>
      <c r="BT1179" s="14"/>
      <c r="BU1179" s="14"/>
      <c r="BV1179" s="14"/>
      <c r="BW1179" s="14"/>
      <c r="BX1179" s="14"/>
      <c r="BY1179" s="14"/>
      <c r="BZ1179" s="14"/>
      <c r="CA1179" s="14"/>
      <c r="CB1179" s="14"/>
      <c r="CC1179" s="14"/>
      <c r="CD1179" s="14"/>
      <c r="CE1179" s="14"/>
      <c r="CF1179" s="14"/>
      <c r="CG1179" s="14"/>
      <c r="CH1179" s="14"/>
      <c r="CI1179" s="14"/>
      <c r="CJ1179" s="14"/>
      <c r="CK1179" s="14"/>
      <c r="CL1179" s="14"/>
      <c r="CM1179" s="14"/>
      <c r="CN1179" s="14"/>
      <c r="CO1179" s="14"/>
      <c r="CP1179" s="14"/>
      <c r="CQ1179" s="14"/>
      <c r="CR1179" s="14"/>
      <c r="CS1179" s="14"/>
      <c r="CT1179" s="14"/>
      <c r="CU1179" s="14"/>
      <c r="CV1179" s="14"/>
      <c r="CW1179" s="14"/>
      <c r="CX1179" s="14"/>
      <c r="CY1179" s="14"/>
      <c r="CZ1179" s="14"/>
      <c r="DA1179" s="14"/>
      <c r="DB1179" s="14"/>
      <c r="DC1179" s="14"/>
      <c r="DD1179" s="14"/>
      <c r="DE1179" s="14"/>
      <c r="DF1179" s="14"/>
      <c r="DG1179" s="14"/>
      <c r="DH1179" s="14"/>
      <c r="DI1179" s="14"/>
    </row>
    <row r="1180" spans="2:113" x14ac:dyDescent="0.2"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77"/>
      <c r="AQ1180" s="77"/>
      <c r="AR1180" s="77"/>
      <c r="AS1180" s="77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99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  <c r="BS1180" s="14"/>
      <c r="BT1180" s="14"/>
      <c r="BU1180" s="14"/>
      <c r="BV1180" s="14"/>
      <c r="BW1180" s="14"/>
      <c r="BX1180" s="14"/>
      <c r="BY1180" s="14"/>
      <c r="BZ1180" s="14"/>
      <c r="CA1180" s="14"/>
      <c r="CB1180" s="14"/>
      <c r="CC1180" s="14"/>
      <c r="CD1180" s="14"/>
      <c r="CE1180" s="14"/>
      <c r="CF1180" s="14"/>
      <c r="CG1180" s="14"/>
      <c r="CH1180" s="14"/>
      <c r="CI1180" s="14"/>
      <c r="CJ1180" s="14"/>
      <c r="CK1180" s="14"/>
      <c r="CL1180" s="14"/>
      <c r="CM1180" s="14"/>
      <c r="CN1180" s="14"/>
      <c r="CO1180" s="14"/>
      <c r="CP1180" s="14"/>
      <c r="CQ1180" s="14"/>
      <c r="CR1180" s="14"/>
      <c r="CS1180" s="14"/>
      <c r="CT1180" s="14"/>
      <c r="CU1180" s="14"/>
      <c r="CV1180" s="14"/>
      <c r="CW1180" s="14"/>
      <c r="CX1180" s="14"/>
      <c r="CY1180" s="14"/>
      <c r="CZ1180" s="14"/>
      <c r="DA1180" s="14"/>
      <c r="DB1180" s="14"/>
      <c r="DC1180" s="14"/>
      <c r="DD1180" s="14"/>
      <c r="DE1180" s="14"/>
      <c r="DF1180" s="14"/>
      <c r="DG1180" s="14"/>
      <c r="DH1180" s="14"/>
      <c r="DI1180" s="14"/>
    </row>
    <row r="1181" spans="2:113" x14ac:dyDescent="0.2"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77"/>
      <c r="AQ1181" s="77"/>
      <c r="AR1181" s="77"/>
      <c r="AS1181" s="77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99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  <c r="BS1181" s="14"/>
      <c r="BT1181" s="14"/>
      <c r="BU1181" s="14"/>
      <c r="BV1181" s="14"/>
      <c r="BW1181" s="14"/>
      <c r="BX1181" s="14"/>
      <c r="BY1181" s="14"/>
      <c r="BZ1181" s="14"/>
      <c r="CA1181" s="14"/>
      <c r="CB1181" s="14"/>
      <c r="CC1181" s="14"/>
      <c r="CD1181" s="14"/>
      <c r="CE1181" s="14"/>
      <c r="CF1181" s="14"/>
      <c r="CG1181" s="14"/>
      <c r="CH1181" s="14"/>
      <c r="CI1181" s="14"/>
      <c r="CJ1181" s="14"/>
      <c r="CK1181" s="14"/>
      <c r="CL1181" s="14"/>
      <c r="CM1181" s="14"/>
      <c r="CN1181" s="14"/>
      <c r="CO1181" s="14"/>
      <c r="CP1181" s="14"/>
      <c r="CQ1181" s="14"/>
      <c r="CR1181" s="14"/>
      <c r="CS1181" s="14"/>
      <c r="CT1181" s="14"/>
      <c r="CU1181" s="14"/>
      <c r="CV1181" s="14"/>
      <c r="CW1181" s="14"/>
      <c r="CX1181" s="14"/>
      <c r="CY1181" s="14"/>
      <c r="CZ1181" s="14"/>
      <c r="DA1181" s="14"/>
      <c r="DB1181" s="14"/>
      <c r="DC1181" s="14"/>
      <c r="DD1181" s="14"/>
      <c r="DE1181" s="14"/>
      <c r="DF1181" s="14"/>
      <c r="DG1181" s="14"/>
      <c r="DH1181" s="14"/>
      <c r="DI1181" s="14"/>
    </row>
    <row r="1182" spans="2:113" x14ac:dyDescent="0.2"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77"/>
      <c r="AQ1182" s="77"/>
      <c r="AR1182" s="77"/>
      <c r="AS1182" s="77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99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  <c r="BS1182" s="14"/>
      <c r="BT1182" s="14"/>
      <c r="BU1182" s="14"/>
      <c r="BV1182" s="14"/>
      <c r="BW1182" s="14"/>
      <c r="BX1182" s="14"/>
      <c r="BY1182" s="14"/>
      <c r="BZ1182" s="14"/>
      <c r="CA1182" s="14"/>
      <c r="CB1182" s="14"/>
      <c r="CC1182" s="14"/>
      <c r="CD1182" s="14"/>
      <c r="CE1182" s="14"/>
      <c r="CF1182" s="14"/>
      <c r="CG1182" s="14"/>
      <c r="CH1182" s="14"/>
      <c r="CI1182" s="14"/>
      <c r="CJ1182" s="14"/>
      <c r="CK1182" s="14"/>
      <c r="CL1182" s="14"/>
      <c r="CM1182" s="14"/>
      <c r="CN1182" s="14"/>
      <c r="CO1182" s="14"/>
      <c r="CP1182" s="14"/>
      <c r="CQ1182" s="14"/>
      <c r="CR1182" s="14"/>
      <c r="CS1182" s="14"/>
      <c r="CT1182" s="14"/>
      <c r="CU1182" s="14"/>
      <c r="CV1182" s="14"/>
      <c r="CW1182" s="14"/>
      <c r="CX1182" s="14"/>
      <c r="CY1182" s="14"/>
      <c r="CZ1182" s="14"/>
      <c r="DA1182" s="14"/>
      <c r="DB1182" s="14"/>
      <c r="DC1182" s="14"/>
      <c r="DD1182" s="14"/>
      <c r="DE1182" s="14"/>
      <c r="DF1182" s="14"/>
      <c r="DG1182" s="14"/>
      <c r="DH1182" s="14"/>
      <c r="DI1182" s="14"/>
    </row>
    <row r="1183" spans="2:113" x14ac:dyDescent="0.2"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77"/>
      <c r="AQ1183" s="77"/>
      <c r="AR1183" s="77"/>
      <c r="AS1183" s="77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99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  <c r="BS1183" s="14"/>
      <c r="BT1183" s="14"/>
      <c r="BU1183" s="14"/>
      <c r="BV1183" s="14"/>
      <c r="BW1183" s="14"/>
      <c r="BX1183" s="14"/>
      <c r="BY1183" s="14"/>
      <c r="BZ1183" s="14"/>
      <c r="CA1183" s="14"/>
      <c r="CB1183" s="14"/>
      <c r="CC1183" s="14"/>
      <c r="CD1183" s="14"/>
      <c r="CE1183" s="14"/>
      <c r="CF1183" s="14"/>
      <c r="CG1183" s="14"/>
      <c r="CH1183" s="14"/>
      <c r="CI1183" s="14"/>
      <c r="CJ1183" s="14"/>
      <c r="CK1183" s="14"/>
      <c r="CL1183" s="14"/>
      <c r="CM1183" s="14"/>
      <c r="CN1183" s="14"/>
      <c r="CO1183" s="14"/>
      <c r="CP1183" s="14"/>
      <c r="CQ1183" s="14"/>
      <c r="CR1183" s="14"/>
      <c r="CS1183" s="14"/>
      <c r="CT1183" s="14"/>
      <c r="CU1183" s="14"/>
      <c r="CV1183" s="14"/>
      <c r="CW1183" s="14"/>
      <c r="CX1183" s="14"/>
      <c r="CY1183" s="14"/>
      <c r="CZ1183" s="14"/>
      <c r="DA1183" s="14"/>
      <c r="DB1183" s="14"/>
      <c r="DC1183" s="14"/>
      <c r="DD1183" s="14"/>
      <c r="DE1183" s="14"/>
      <c r="DF1183" s="14"/>
      <c r="DG1183" s="14"/>
      <c r="DH1183" s="14"/>
      <c r="DI1183" s="14"/>
    </row>
    <row r="1184" spans="2:113" x14ac:dyDescent="0.2"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77"/>
      <c r="AQ1184" s="77"/>
      <c r="AR1184" s="77"/>
      <c r="AS1184" s="77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99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  <c r="BS1184" s="14"/>
      <c r="BT1184" s="14"/>
      <c r="BU1184" s="14"/>
      <c r="BV1184" s="14"/>
      <c r="BW1184" s="14"/>
      <c r="BX1184" s="14"/>
      <c r="BY1184" s="14"/>
      <c r="BZ1184" s="14"/>
      <c r="CA1184" s="14"/>
      <c r="CB1184" s="14"/>
      <c r="CC1184" s="14"/>
      <c r="CD1184" s="14"/>
      <c r="CE1184" s="14"/>
      <c r="CF1184" s="14"/>
      <c r="CG1184" s="14"/>
      <c r="CH1184" s="14"/>
      <c r="CI1184" s="14"/>
      <c r="CJ1184" s="14"/>
      <c r="CK1184" s="14"/>
      <c r="CL1184" s="14"/>
      <c r="CM1184" s="14"/>
      <c r="CN1184" s="14"/>
      <c r="CO1184" s="14"/>
      <c r="CP1184" s="14"/>
      <c r="CQ1184" s="14"/>
      <c r="CR1184" s="14"/>
      <c r="CS1184" s="14"/>
      <c r="CT1184" s="14"/>
      <c r="CU1184" s="14"/>
      <c r="CV1184" s="14"/>
      <c r="CW1184" s="14"/>
      <c r="CX1184" s="14"/>
      <c r="CY1184" s="14"/>
      <c r="CZ1184" s="14"/>
      <c r="DA1184" s="14"/>
      <c r="DB1184" s="14"/>
      <c r="DC1184" s="14"/>
      <c r="DD1184" s="14"/>
      <c r="DE1184" s="14"/>
      <c r="DF1184" s="14"/>
      <c r="DG1184" s="14"/>
      <c r="DH1184" s="14"/>
      <c r="DI1184" s="14"/>
    </row>
    <row r="1185" spans="2:113" x14ac:dyDescent="0.2"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77"/>
      <c r="AQ1185" s="77"/>
      <c r="AR1185" s="77"/>
      <c r="AS1185" s="77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99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  <c r="BS1185" s="14"/>
      <c r="BT1185" s="14"/>
      <c r="BU1185" s="14"/>
      <c r="BV1185" s="14"/>
      <c r="BW1185" s="14"/>
      <c r="BX1185" s="14"/>
      <c r="BY1185" s="14"/>
      <c r="BZ1185" s="14"/>
      <c r="CA1185" s="14"/>
      <c r="CB1185" s="14"/>
      <c r="CC1185" s="14"/>
      <c r="CD1185" s="14"/>
      <c r="CE1185" s="14"/>
      <c r="CF1185" s="14"/>
      <c r="CG1185" s="14"/>
      <c r="CH1185" s="14"/>
      <c r="CI1185" s="14"/>
      <c r="CJ1185" s="14"/>
      <c r="CK1185" s="14"/>
      <c r="CL1185" s="14"/>
      <c r="CM1185" s="14"/>
      <c r="CN1185" s="14"/>
      <c r="CO1185" s="14"/>
      <c r="CP1185" s="14"/>
      <c r="CQ1185" s="14"/>
      <c r="CR1185" s="14"/>
      <c r="CS1185" s="14"/>
      <c r="CT1185" s="14"/>
      <c r="CU1185" s="14"/>
      <c r="CV1185" s="14"/>
      <c r="CW1185" s="14"/>
      <c r="CX1185" s="14"/>
      <c r="CY1185" s="14"/>
      <c r="CZ1185" s="14"/>
      <c r="DA1185" s="14"/>
      <c r="DB1185" s="14"/>
      <c r="DC1185" s="14"/>
      <c r="DD1185" s="14"/>
      <c r="DE1185" s="14"/>
      <c r="DF1185" s="14"/>
      <c r="DG1185" s="14"/>
      <c r="DH1185" s="14"/>
      <c r="DI1185" s="14"/>
    </row>
    <row r="1186" spans="2:113" x14ac:dyDescent="0.2"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77"/>
      <c r="AQ1186" s="77"/>
      <c r="AR1186" s="77"/>
      <c r="AS1186" s="77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99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  <c r="BS1186" s="14"/>
      <c r="BT1186" s="14"/>
      <c r="BU1186" s="14"/>
      <c r="BV1186" s="14"/>
      <c r="BW1186" s="14"/>
      <c r="BX1186" s="14"/>
      <c r="BY1186" s="14"/>
      <c r="BZ1186" s="14"/>
      <c r="CA1186" s="14"/>
      <c r="CB1186" s="14"/>
      <c r="CC1186" s="14"/>
      <c r="CD1186" s="14"/>
      <c r="CE1186" s="14"/>
      <c r="CF1186" s="14"/>
      <c r="CG1186" s="14"/>
      <c r="CH1186" s="14"/>
      <c r="CI1186" s="14"/>
      <c r="CJ1186" s="14"/>
      <c r="CK1186" s="14"/>
      <c r="CL1186" s="14"/>
      <c r="CM1186" s="14"/>
      <c r="CN1186" s="14"/>
      <c r="CO1186" s="14"/>
      <c r="CP1186" s="14"/>
      <c r="CQ1186" s="14"/>
      <c r="CR1186" s="14"/>
      <c r="CS1186" s="14"/>
      <c r="CT1186" s="14"/>
      <c r="CU1186" s="14"/>
      <c r="CV1186" s="14"/>
      <c r="CW1186" s="14"/>
      <c r="CX1186" s="14"/>
      <c r="CY1186" s="14"/>
      <c r="CZ1186" s="14"/>
      <c r="DA1186" s="14"/>
      <c r="DB1186" s="14"/>
      <c r="DC1186" s="14"/>
      <c r="DD1186" s="14"/>
      <c r="DE1186" s="14"/>
      <c r="DF1186" s="14"/>
      <c r="DG1186" s="14"/>
      <c r="DH1186" s="14"/>
      <c r="DI1186" s="14"/>
    </row>
    <row r="1187" spans="2:113" x14ac:dyDescent="0.2"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77"/>
      <c r="AQ1187" s="77"/>
      <c r="AR1187" s="77"/>
      <c r="AS1187" s="77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99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  <c r="BS1187" s="14"/>
      <c r="BT1187" s="14"/>
      <c r="BU1187" s="14"/>
      <c r="BV1187" s="14"/>
      <c r="BW1187" s="14"/>
      <c r="BX1187" s="14"/>
      <c r="BY1187" s="14"/>
      <c r="BZ1187" s="14"/>
      <c r="CA1187" s="14"/>
      <c r="CB1187" s="14"/>
      <c r="CC1187" s="14"/>
      <c r="CD1187" s="14"/>
      <c r="CE1187" s="14"/>
      <c r="CF1187" s="14"/>
      <c r="CG1187" s="14"/>
      <c r="CH1187" s="14"/>
      <c r="CI1187" s="14"/>
      <c r="CJ1187" s="14"/>
      <c r="CK1187" s="14"/>
      <c r="CL1187" s="14"/>
      <c r="CM1187" s="14"/>
      <c r="CN1187" s="14"/>
      <c r="CO1187" s="14"/>
      <c r="CP1187" s="14"/>
      <c r="CQ1187" s="14"/>
      <c r="CR1187" s="14"/>
      <c r="CS1187" s="14"/>
      <c r="CT1187" s="14"/>
      <c r="CU1187" s="14"/>
      <c r="CV1187" s="14"/>
      <c r="CW1187" s="14"/>
      <c r="CX1187" s="14"/>
      <c r="CY1187" s="14"/>
      <c r="CZ1187" s="14"/>
      <c r="DA1187" s="14"/>
      <c r="DB1187" s="14"/>
      <c r="DC1187" s="14"/>
      <c r="DD1187" s="14"/>
      <c r="DE1187" s="14"/>
      <c r="DF1187" s="14"/>
      <c r="DG1187" s="14"/>
      <c r="DH1187" s="14"/>
      <c r="DI1187" s="14"/>
    </row>
    <row r="1188" spans="2:113" x14ac:dyDescent="0.2"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77"/>
      <c r="AQ1188" s="77"/>
      <c r="AR1188" s="77"/>
      <c r="AS1188" s="77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99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  <c r="BS1188" s="14"/>
      <c r="BT1188" s="14"/>
      <c r="BU1188" s="14"/>
      <c r="BV1188" s="14"/>
      <c r="BW1188" s="14"/>
      <c r="BX1188" s="14"/>
      <c r="BY1188" s="14"/>
      <c r="BZ1188" s="14"/>
      <c r="CA1188" s="14"/>
      <c r="CB1188" s="14"/>
      <c r="CC1188" s="14"/>
      <c r="CD1188" s="14"/>
      <c r="CE1188" s="14"/>
      <c r="CF1188" s="14"/>
      <c r="CG1188" s="14"/>
      <c r="CH1188" s="14"/>
      <c r="CI1188" s="14"/>
      <c r="CJ1188" s="14"/>
      <c r="CK1188" s="14"/>
      <c r="CL1188" s="14"/>
      <c r="CM1188" s="14"/>
      <c r="CN1188" s="14"/>
      <c r="CO1188" s="14"/>
      <c r="CP1188" s="14"/>
      <c r="CQ1188" s="14"/>
      <c r="CR1188" s="14"/>
      <c r="CS1188" s="14"/>
      <c r="CT1188" s="14"/>
      <c r="CU1188" s="14"/>
      <c r="CV1188" s="14"/>
      <c r="CW1188" s="14"/>
      <c r="CX1188" s="14"/>
      <c r="CY1188" s="14"/>
      <c r="CZ1188" s="14"/>
      <c r="DA1188" s="14"/>
      <c r="DB1188" s="14"/>
      <c r="DC1188" s="14"/>
      <c r="DD1188" s="14"/>
      <c r="DE1188" s="14"/>
      <c r="DF1188" s="14"/>
      <c r="DG1188" s="14"/>
      <c r="DH1188" s="14"/>
      <c r="DI1188" s="14"/>
    </row>
    <row r="1189" spans="2:113" x14ac:dyDescent="0.2"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77"/>
      <c r="AQ1189" s="77"/>
      <c r="AR1189" s="77"/>
      <c r="AS1189" s="77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99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  <c r="BS1189" s="14"/>
      <c r="BT1189" s="14"/>
      <c r="BU1189" s="14"/>
      <c r="BV1189" s="14"/>
      <c r="BW1189" s="14"/>
      <c r="BX1189" s="14"/>
      <c r="BY1189" s="14"/>
      <c r="BZ1189" s="14"/>
      <c r="CA1189" s="14"/>
      <c r="CB1189" s="14"/>
      <c r="CC1189" s="14"/>
      <c r="CD1189" s="14"/>
      <c r="CE1189" s="14"/>
      <c r="CF1189" s="14"/>
      <c r="CG1189" s="14"/>
      <c r="CH1189" s="14"/>
      <c r="CI1189" s="14"/>
      <c r="CJ1189" s="14"/>
      <c r="CK1189" s="14"/>
      <c r="CL1189" s="14"/>
      <c r="CM1189" s="14"/>
      <c r="CN1189" s="14"/>
      <c r="CO1189" s="14"/>
      <c r="CP1189" s="14"/>
      <c r="CQ1189" s="14"/>
      <c r="CR1189" s="14"/>
      <c r="CS1189" s="14"/>
      <c r="CT1189" s="14"/>
      <c r="CU1189" s="14"/>
      <c r="CV1189" s="14"/>
      <c r="CW1189" s="14"/>
      <c r="CX1189" s="14"/>
      <c r="CY1189" s="14"/>
      <c r="CZ1189" s="14"/>
      <c r="DA1189" s="14"/>
      <c r="DB1189" s="14"/>
      <c r="DC1189" s="14"/>
      <c r="DD1189" s="14"/>
      <c r="DE1189" s="14"/>
      <c r="DF1189" s="14"/>
      <c r="DG1189" s="14"/>
      <c r="DH1189" s="14"/>
      <c r="DI1189" s="14"/>
    </row>
    <row r="1190" spans="2:113" x14ac:dyDescent="0.2"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77"/>
      <c r="AQ1190" s="77"/>
      <c r="AR1190" s="77"/>
      <c r="AS1190" s="77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99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  <c r="CH1190" s="14"/>
      <c r="CI1190" s="14"/>
      <c r="CJ1190" s="14"/>
      <c r="CK1190" s="14"/>
      <c r="CL1190" s="14"/>
      <c r="CM1190" s="14"/>
      <c r="CN1190" s="14"/>
      <c r="CO1190" s="14"/>
      <c r="CP1190" s="14"/>
      <c r="CQ1190" s="14"/>
      <c r="CR1190" s="14"/>
      <c r="CS1190" s="14"/>
      <c r="CT1190" s="14"/>
      <c r="CU1190" s="14"/>
      <c r="CV1190" s="14"/>
      <c r="CW1190" s="14"/>
      <c r="CX1190" s="14"/>
      <c r="CY1190" s="14"/>
      <c r="CZ1190" s="14"/>
      <c r="DA1190" s="14"/>
      <c r="DB1190" s="14"/>
      <c r="DC1190" s="14"/>
      <c r="DD1190" s="14"/>
      <c r="DE1190" s="14"/>
      <c r="DF1190" s="14"/>
      <c r="DG1190" s="14"/>
      <c r="DH1190" s="14"/>
      <c r="DI1190" s="14"/>
    </row>
    <row r="1191" spans="2:113" x14ac:dyDescent="0.2"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77"/>
      <c r="AQ1191" s="77"/>
      <c r="AR1191" s="77"/>
      <c r="AS1191" s="77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99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14"/>
      <c r="CP1191" s="14"/>
      <c r="CQ1191" s="14"/>
      <c r="CR1191" s="14"/>
      <c r="CS1191" s="14"/>
      <c r="CT1191" s="14"/>
      <c r="CU1191" s="14"/>
      <c r="CV1191" s="14"/>
      <c r="CW1191" s="14"/>
      <c r="CX1191" s="14"/>
      <c r="CY1191" s="14"/>
      <c r="CZ1191" s="14"/>
      <c r="DA1191" s="14"/>
      <c r="DB1191" s="14"/>
      <c r="DC1191" s="14"/>
      <c r="DD1191" s="14"/>
      <c r="DE1191" s="14"/>
      <c r="DF1191" s="14"/>
      <c r="DG1191" s="14"/>
      <c r="DH1191" s="14"/>
      <c r="DI1191" s="14"/>
    </row>
    <row r="1192" spans="2:113" x14ac:dyDescent="0.2"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77"/>
      <c r="AQ1192" s="77"/>
      <c r="AR1192" s="77"/>
      <c r="AS1192" s="77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99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  <c r="CH1192" s="14"/>
      <c r="CI1192" s="14"/>
      <c r="CJ1192" s="14"/>
      <c r="CK1192" s="14"/>
      <c r="CL1192" s="14"/>
      <c r="CM1192" s="14"/>
      <c r="CN1192" s="14"/>
      <c r="CO1192" s="14"/>
      <c r="CP1192" s="14"/>
      <c r="CQ1192" s="14"/>
      <c r="CR1192" s="14"/>
      <c r="CS1192" s="14"/>
      <c r="CT1192" s="14"/>
      <c r="CU1192" s="14"/>
      <c r="CV1192" s="14"/>
      <c r="CW1192" s="14"/>
      <c r="CX1192" s="14"/>
      <c r="CY1192" s="14"/>
      <c r="CZ1192" s="14"/>
      <c r="DA1192" s="14"/>
      <c r="DB1192" s="14"/>
      <c r="DC1192" s="14"/>
      <c r="DD1192" s="14"/>
      <c r="DE1192" s="14"/>
      <c r="DF1192" s="14"/>
      <c r="DG1192" s="14"/>
      <c r="DH1192" s="14"/>
      <c r="DI1192" s="14"/>
    </row>
    <row r="1193" spans="2:113" x14ac:dyDescent="0.2"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77"/>
      <c r="AQ1193" s="77"/>
      <c r="AR1193" s="77"/>
      <c r="AS1193" s="77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99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  <c r="CH1193" s="14"/>
      <c r="CI1193" s="14"/>
      <c r="CJ1193" s="14"/>
      <c r="CK1193" s="14"/>
      <c r="CL1193" s="14"/>
      <c r="CM1193" s="14"/>
      <c r="CN1193" s="14"/>
      <c r="CO1193" s="14"/>
      <c r="CP1193" s="14"/>
      <c r="CQ1193" s="14"/>
      <c r="CR1193" s="14"/>
      <c r="CS1193" s="14"/>
      <c r="CT1193" s="14"/>
      <c r="CU1193" s="14"/>
      <c r="CV1193" s="14"/>
      <c r="CW1193" s="14"/>
      <c r="CX1193" s="14"/>
      <c r="CY1193" s="14"/>
      <c r="CZ1193" s="14"/>
      <c r="DA1193" s="14"/>
      <c r="DB1193" s="14"/>
      <c r="DC1193" s="14"/>
      <c r="DD1193" s="14"/>
      <c r="DE1193" s="14"/>
      <c r="DF1193" s="14"/>
      <c r="DG1193" s="14"/>
      <c r="DH1193" s="14"/>
      <c r="DI1193" s="14"/>
    </row>
    <row r="1194" spans="2:113" x14ac:dyDescent="0.2"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77"/>
      <c r="AQ1194" s="77"/>
      <c r="AR1194" s="77"/>
      <c r="AS1194" s="77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99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  <c r="BS1194" s="14"/>
      <c r="BT1194" s="14"/>
      <c r="BU1194" s="14"/>
      <c r="BV1194" s="14"/>
      <c r="BW1194" s="14"/>
      <c r="BX1194" s="14"/>
      <c r="BY1194" s="14"/>
      <c r="BZ1194" s="14"/>
      <c r="CA1194" s="14"/>
      <c r="CB1194" s="14"/>
      <c r="CC1194" s="14"/>
      <c r="CD1194" s="14"/>
      <c r="CE1194" s="14"/>
      <c r="CF1194" s="14"/>
      <c r="CG1194" s="14"/>
      <c r="CH1194" s="14"/>
      <c r="CI1194" s="14"/>
      <c r="CJ1194" s="14"/>
      <c r="CK1194" s="14"/>
      <c r="CL1194" s="14"/>
      <c r="CM1194" s="14"/>
      <c r="CN1194" s="14"/>
      <c r="CO1194" s="14"/>
      <c r="CP1194" s="14"/>
      <c r="CQ1194" s="14"/>
      <c r="CR1194" s="14"/>
      <c r="CS1194" s="14"/>
      <c r="CT1194" s="14"/>
      <c r="CU1194" s="14"/>
      <c r="CV1194" s="14"/>
      <c r="CW1194" s="14"/>
      <c r="CX1194" s="14"/>
      <c r="CY1194" s="14"/>
      <c r="CZ1194" s="14"/>
      <c r="DA1194" s="14"/>
      <c r="DB1194" s="14"/>
      <c r="DC1194" s="14"/>
      <c r="DD1194" s="14"/>
      <c r="DE1194" s="14"/>
      <c r="DF1194" s="14"/>
      <c r="DG1194" s="14"/>
      <c r="DH1194" s="14"/>
      <c r="DI1194" s="14"/>
    </row>
    <row r="1195" spans="2:113" x14ac:dyDescent="0.2"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77"/>
      <c r="AQ1195" s="77"/>
      <c r="AR1195" s="77"/>
      <c r="AS1195" s="77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99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  <c r="CH1195" s="14"/>
      <c r="CI1195" s="14"/>
      <c r="CJ1195" s="14"/>
      <c r="CK1195" s="14"/>
      <c r="CL1195" s="14"/>
      <c r="CM1195" s="14"/>
      <c r="CN1195" s="14"/>
      <c r="CO1195" s="14"/>
      <c r="CP1195" s="14"/>
      <c r="CQ1195" s="14"/>
      <c r="CR1195" s="14"/>
      <c r="CS1195" s="14"/>
      <c r="CT1195" s="14"/>
      <c r="CU1195" s="14"/>
      <c r="CV1195" s="14"/>
      <c r="CW1195" s="14"/>
      <c r="CX1195" s="14"/>
      <c r="CY1195" s="14"/>
      <c r="CZ1195" s="14"/>
      <c r="DA1195" s="14"/>
      <c r="DB1195" s="14"/>
      <c r="DC1195" s="14"/>
      <c r="DD1195" s="14"/>
      <c r="DE1195" s="14"/>
      <c r="DF1195" s="14"/>
      <c r="DG1195" s="14"/>
      <c r="DH1195" s="14"/>
      <c r="DI1195" s="14"/>
    </row>
    <row r="1196" spans="2:113" x14ac:dyDescent="0.2"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77"/>
      <c r="AQ1196" s="77"/>
      <c r="AR1196" s="77"/>
      <c r="AS1196" s="77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99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  <c r="CH1196" s="14"/>
      <c r="CI1196" s="14"/>
      <c r="CJ1196" s="14"/>
      <c r="CK1196" s="14"/>
      <c r="CL1196" s="14"/>
      <c r="CM1196" s="14"/>
      <c r="CN1196" s="14"/>
      <c r="CO1196" s="14"/>
      <c r="CP1196" s="14"/>
      <c r="CQ1196" s="14"/>
      <c r="CR1196" s="14"/>
      <c r="CS1196" s="14"/>
      <c r="CT1196" s="14"/>
      <c r="CU1196" s="14"/>
      <c r="CV1196" s="14"/>
      <c r="CW1196" s="14"/>
      <c r="CX1196" s="14"/>
      <c r="CY1196" s="14"/>
      <c r="CZ1196" s="14"/>
      <c r="DA1196" s="14"/>
      <c r="DB1196" s="14"/>
      <c r="DC1196" s="14"/>
      <c r="DD1196" s="14"/>
      <c r="DE1196" s="14"/>
      <c r="DF1196" s="14"/>
      <c r="DG1196" s="14"/>
      <c r="DH1196" s="14"/>
      <c r="DI1196" s="14"/>
    </row>
    <row r="1197" spans="2:113" x14ac:dyDescent="0.2"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77"/>
      <c r="AQ1197" s="77"/>
      <c r="AR1197" s="77"/>
      <c r="AS1197" s="77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99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  <c r="CH1197" s="14"/>
      <c r="CI1197" s="14"/>
      <c r="CJ1197" s="14"/>
      <c r="CK1197" s="14"/>
      <c r="CL1197" s="14"/>
      <c r="CM1197" s="14"/>
      <c r="CN1197" s="14"/>
      <c r="CO1197" s="14"/>
      <c r="CP1197" s="14"/>
      <c r="CQ1197" s="14"/>
      <c r="CR1197" s="14"/>
      <c r="CS1197" s="14"/>
      <c r="CT1197" s="14"/>
      <c r="CU1197" s="14"/>
      <c r="CV1197" s="14"/>
      <c r="CW1197" s="14"/>
      <c r="CX1197" s="14"/>
      <c r="CY1197" s="14"/>
      <c r="CZ1197" s="14"/>
      <c r="DA1197" s="14"/>
      <c r="DB1197" s="14"/>
      <c r="DC1197" s="14"/>
      <c r="DD1197" s="14"/>
      <c r="DE1197" s="14"/>
      <c r="DF1197" s="14"/>
      <c r="DG1197" s="14"/>
      <c r="DH1197" s="14"/>
      <c r="DI1197" s="14"/>
    </row>
    <row r="1198" spans="2:113" x14ac:dyDescent="0.2"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77"/>
      <c r="AQ1198" s="77"/>
      <c r="AR1198" s="77"/>
      <c r="AS1198" s="77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99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  <c r="CH1198" s="14"/>
      <c r="CI1198" s="14"/>
      <c r="CJ1198" s="14"/>
      <c r="CK1198" s="14"/>
      <c r="CL1198" s="14"/>
      <c r="CM1198" s="14"/>
      <c r="CN1198" s="14"/>
      <c r="CO1198" s="14"/>
      <c r="CP1198" s="14"/>
      <c r="CQ1198" s="14"/>
      <c r="CR1198" s="14"/>
      <c r="CS1198" s="14"/>
      <c r="CT1198" s="14"/>
      <c r="CU1198" s="14"/>
      <c r="CV1198" s="14"/>
      <c r="CW1198" s="14"/>
      <c r="CX1198" s="14"/>
      <c r="CY1198" s="14"/>
      <c r="CZ1198" s="14"/>
      <c r="DA1198" s="14"/>
      <c r="DB1198" s="14"/>
      <c r="DC1198" s="14"/>
      <c r="DD1198" s="14"/>
      <c r="DE1198" s="14"/>
      <c r="DF1198" s="14"/>
      <c r="DG1198" s="14"/>
      <c r="DH1198" s="14"/>
      <c r="DI1198" s="14"/>
    </row>
    <row r="1199" spans="2:113" x14ac:dyDescent="0.2"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77"/>
      <c r="AQ1199" s="77"/>
      <c r="AR1199" s="77"/>
      <c r="AS1199" s="77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99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  <c r="CH1199" s="14"/>
      <c r="CI1199" s="14"/>
      <c r="CJ1199" s="14"/>
      <c r="CK1199" s="14"/>
      <c r="CL1199" s="14"/>
      <c r="CM1199" s="14"/>
      <c r="CN1199" s="14"/>
      <c r="CO1199" s="14"/>
      <c r="CP1199" s="14"/>
      <c r="CQ1199" s="14"/>
      <c r="CR1199" s="14"/>
      <c r="CS1199" s="14"/>
      <c r="CT1199" s="14"/>
      <c r="CU1199" s="14"/>
      <c r="CV1199" s="14"/>
      <c r="CW1199" s="14"/>
      <c r="CX1199" s="14"/>
      <c r="CY1199" s="14"/>
      <c r="CZ1199" s="14"/>
      <c r="DA1199" s="14"/>
      <c r="DB1199" s="14"/>
      <c r="DC1199" s="14"/>
      <c r="DD1199" s="14"/>
      <c r="DE1199" s="14"/>
      <c r="DF1199" s="14"/>
      <c r="DG1199" s="14"/>
      <c r="DH1199" s="14"/>
      <c r="DI1199" s="14"/>
    </row>
    <row r="1200" spans="2:113" x14ac:dyDescent="0.2"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77"/>
      <c r="AQ1200" s="77"/>
      <c r="AR1200" s="77"/>
      <c r="AS1200" s="77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99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  <c r="CH1200" s="14"/>
      <c r="CI1200" s="14"/>
      <c r="CJ1200" s="14"/>
      <c r="CK1200" s="14"/>
      <c r="CL1200" s="14"/>
      <c r="CM1200" s="14"/>
      <c r="CN1200" s="14"/>
      <c r="CO1200" s="14"/>
      <c r="CP1200" s="14"/>
      <c r="CQ1200" s="14"/>
      <c r="CR1200" s="14"/>
      <c r="CS1200" s="14"/>
      <c r="CT1200" s="14"/>
      <c r="CU1200" s="14"/>
      <c r="CV1200" s="14"/>
      <c r="CW1200" s="14"/>
      <c r="CX1200" s="14"/>
      <c r="CY1200" s="14"/>
      <c r="CZ1200" s="14"/>
      <c r="DA1200" s="14"/>
      <c r="DB1200" s="14"/>
      <c r="DC1200" s="14"/>
      <c r="DD1200" s="14"/>
      <c r="DE1200" s="14"/>
      <c r="DF1200" s="14"/>
      <c r="DG1200" s="14"/>
      <c r="DH1200" s="14"/>
      <c r="DI1200" s="14"/>
    </row>
    <row r="1201" spans="2:113" x14ac:dyDescent="0.2"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77"/>
      <c r="AQ1201" s="77"/>
      <c r="AR1201" s="77"/>
      <c r="AS1201" s="77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99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  <c r="CH1201" s="14"/>
      <c r="CI1201" s="14"/>
      <c r="CJ1201" s="14"/>
      <c r="CK1201" s="14"/>
      <c r="CL1201" s="14"/>
      <c r="CM1201" s="14"/>
      <c r="CN1201" s="14"/>
      <c r="CO1201" s="14"/>
      <c r="CP1201" s="14"/>
      <c r="CQ1201" s="14"/>
      <c r="CR1201" s="14"/>
      <c r="CS1201" s="14"/>
      <c r="CT1201" s="14"/>
      <c r="CU1201" s="14"/>
      <c r="CV1201" s="14"/>
      <c r="CW1201" s="14"/>
      <c r="CX1201" s="14"/>
      <c r="CY1201" s="14"/>
      <c r="CZ1201" s="14"/>
      <c r="DA1201" s="14"/>
      <c r="DB1201" s="14"/>
      <c r="DC1201" s="14"/>
      <c r="DD1201" s="14"/>
      <c r="DE1201" s="14"/>
      <c r="DF1201" s="14"/>
      <c r="DG1201" s="14"/>
      <c r="DH1201" s="14"/>
      <c r="DI1201" s="14"/>
    </row>
    <row r="1202" spans="2:113" x14ac:dyDescent="0.2"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77"/>
      <c r="AQ1202" s="77"/>
      <c r="AR1202" s="77"/>
      <c r="AS1202" s="77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99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  <c r="BS1202" s="14"/>
      <c r="BT1202" s="14"/>
      <c r="BU1202" s="14"/>
      <c r="BV1202" s="14"/>
      <c r="BW1202" s="14"/>
      <c r="BX1202" s="14"/>
      <c r="BY1202" s="14"/>
      <c r="BZ1202" s="14"/>
      <c r="CA1202" s="14"/>
      <c r="CB1202" s="14"/>
      <c r="CC1202" s="14"/>
      <c r="CD1202" s="14"/>
      <c r="CE1202" s="14"/>
      <c r="CF1202" s="14"/>
      <c r="CG1202" s="14"/>
      <c r="CH1202" s="14"/>
      <c r="CI1202" s="14"/>
      <c r="CJ1202" s="14"/>
      <c r="CK1202" s="14"/>
      <c r="CL1202" s="14"/>
      <c r="CM1202" s="14"/>
      <c r="CN1202" s="14"/>
      <c r="CO1202" s="14"/>
      <c r="CP1202" s="14"/>
      <c r="CQ1202" s="14"/>
      <c r="CR1202" s="14"/>
      <c r="CS1202" s="14"/>
      <c r="CT1202" s="14"/>
      <c r="CU1202" s="14"/>
      <c r="CV1202" s="14"/>
      <c r="CW1202" s="14"/>
      <c r="CX1202" s="14"/>
      <c r="CY1202" s="14"/>
      <c r="CZ1202" s="14"/>
      <c r="DA1202" s="14"/>
      <c r="DB1202" s="14"/>
      <c r="DC1202" s="14"/>
      <c r="DD1202" s="14"/>
      <c r="DE1202" s="14"/>
      <c r="DF1202" s="14"/>
      <c r="DG1202" s="14"/>
      <c r="DH1202" s="14"/>
      <c r="DI1202" s="14"/>
    </row>
    <row r="1203" spans="2:113" x14ac:dyDescent="0.2"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77"/>
      <c r="AQ1203" s="77"/>
      <c r="AR1203" s="77"/>
      <c r="AS1203" s="77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99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  <c r="BS1203" s="14"/>
      <c r="BT1203" s="14"/>
      <c r="BU1203" s="14"/>
      <c r="BV1203" s="14"/>
      <c r="BW1203" s="14"/>
      <c r="BX1203" s="14"/>
      <c r="BY1203" s="14"/>
      <c r="BZ1203" s="14"/>
      <c r="CA1203" s="14"/>
      <c r="CB1203" s="14"/>
      <c r="CC1203" s="14"/>
      <c r="CD1203" s="14"/>
      <c r="CE1203" s="14"/>
      <c r="CF1203" s="14"/>
      <c r="CG1203" s="14"/>
      <c r="CH1203" s="14"/>
      <c r="CI1203" s="14"/>
      <c r="CJ1203" s="14"/>
      <c r="CK1203" s="14"/>
      <c r="CL1203" s="14"/>
      <c r="CM1203" s="14"/>
      <c r="CN1203" s="14"/>
      <c r="CO1203" s="14"/>
      <c r="CP1203" s="14"/>
      <c r="CQ1203" s="14"/>
      <c r="CR1203" s="14"/>
      <c r="CS1203" s="14"/>
      <c r="CT1203" s="14"/>
      <c r="CU1203" s="14"/>
      <c r="CV1203" s="14"/>
      <c r="CW1203" s="14"/>
      <c r="CX1203" s="14"/>
      <c r="CY1203" s="14"/>
      <c r="CZ1203" s="14"/>
      <c r="DA1203" s="14"/>
      <c r="DB1203" s="14"/>
      <c r="DC1203" s="14"/>
      <c r="DD1203" s="14"/>
      <c r="DE1203" s="14"/>
      <c r="DF1203" s="14"/>
      <c r="DG1203" s="14"/>
      <c r="DH1203" s="14"/>
      <c r="DI1203" s="14"/>
    </row>
    <row r="1204" spans="2:113" x14ac:dyDescent="0.2"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77"/>
      <c r="AQ1204" s="77"/>
      <c r="AR1204" s="77"/>
      <c r="AS1204" s="77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99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  <c r="CH1204" s="14"/>
      <c r="CI1204" s="14"/>
      <c r="CJ1204" s="14"/>
      <c r="CK1204" s="14"/>
      <c r="CL1204" s="14"/>
      <c r="CM1204" s="14"/>
      <c r="CN1204" s="14"/>
      <c r="CO1204" s="14"/>
      <c r="CP1204" s="14"/>
      <c r="CQ1204" s="14"/>
      <c r="CR1204" s="14"/>
      <c r="CS1204" s="14"/>
      <c r="CT1204" s="14"/>
      <c r="CU1204" s="14"/>
      <c r="CV1204" s="14"/>
      <c r="CW1204" s="14"/>
      <c r="CX1204" s="14"/>
      <c r="CY1204" s="14"/>
      <c r="CZ1204" s="14"/>
      <c r="DA1204" s="14"/>
      <c r="DB1204" s="14"/>
      <c r="DC1204" s="14"/>
      <c r="DD1204" s="14"/>
      <c r="DE1204" s="14"/>
      <c r="DF1204" s="14"/>
      <c r="DG1204" s="14"/>
      <c r="DH1204" s="14"/>
      <c r="DI1204" s="14"/>
    </row>
    <row r="1205" spans="2:113" x14ac:dyDescent="0.2"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77"/>
      <c r="AQ1205" s="77"/>
      <c r="AR1205" s="77"/>
      <c r="AS1205" s="77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99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  <c r="BS1205" s="14"/>
      <c r="BT1205" s="14"/>
      <c r="BU1205" s="14"/>
      <c r="BV1205" s="14"/>
      <c r="BW1205" s="14"/>
      <c r="BX1205" s="14"/>
      <c r="BY1205" s="14"/>
      <c r="BZ1205" s="14"/>
      <c r="CA1205" s="14"/>
      <c r="CB1205" s="14"/>
      <c r="CC1205" s="14"/>
      <c r="CD1205" s="14"/>
      <c r="CE1205" s="14"/>
      <c r="CF1205" s="14"/>
      <c r="CG1205" s="14"/>
      <c r="CH1205" s="14"/>
      <c r="CI1205" s="14"/>
      <c r="CJ1205" s="14"/>
      <c r="CK1205" s="14"/>
      <c r="CL1205" s="14"/>
      <c r="CM1205" s="14"/>
      <c r="CN1205" s="14"/>
      <c r="CO1205" s="14"/>
      <c r="CP1205" s="14"/>
      <c r="CQ1205" s="14"/>
      <c r="CR1205" s="14"/>
      <c r="CS1205" s="14"/>
      <c r="CT1205" s="14"/>
      <c r="CU1205" s="14"/>
      <c r="CV1205" s="14"/>
      <c r="CW1205" s="14"/>
      <c r="CX1205" s="14"/>
      <c r="CY1205" s="14"/>
      <c r="CZ1205" s="14"/>
      <c r="DA1205" s="14"/>
      <c r="DB1205" s="14"/>
      <c r="DC1205" s="14"/>
      <c r="DD1205" s="14"/>
      <c r="DE1205" s="14"/>
      <c r="DF1205" s="14"/>
      <c r="DG1205" s="14"/>
      <c r="DH1205" s="14"/>
      <c r="DI1205" s="14"/>
    </row>
    <row r="1206" spans="2:113" x14ac:dyDescent="0.2"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77"/>
      <c r="AQ1206" s="77"/>
      <c r="AR1206" s="77"/>
      <c r="AS1206" s="77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99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  <c r="BS1206" s="14"/>
      <c r="BT1206" s="14"/>
      <c r="BU1206" s="14"/>
      <c r="BV1206" s="14"/>
      <c r="BW1206" s="14"/>
      <c r="BX1206" s="14"/>
      <c r="BY1206" s="14"/>
      <c r="BZ1206" s="14"/>
      <c r="CA1206" s="14"/>
      <c r="CB1206" s="14"/>
      <c r="CC1206" s="14"/>
      <c r="CD1206" s="14"/>
      <c r="CE1206" s="14"/>
      <c r="CF1206" s="14"/>
      <c r="CG1206" s="14"/>
      <c r="CH1206" s="14"/>
      <c r="CI1206" s="14"/>
      <c r="CJ1206" s="14"/>
      <c r="CK1206" s="14"/>
      <c r="CL1206" s="14"/>
      <c r="CM1206" s="14"/>
      <c r="CN1206" s="14"/>
      <c r="CO1206" s="14"/>
      <c r="CP1206" s="14"/>
      <c r="CQ1206" s="14"/>
      <c r="CR1206" s="14"/>
      <c r="CS1206" s="14"/>
      <c r="CT1206" s="14"/>
      <c r="CU1206" s="14"/>
      <c r="CV1206" s="14"/>
      <c r="CW1206" s="14"/>
      <c r="CX1206" s="14"/>
      <c r="CY1206" s="14"/>
      <c r="CZ1206" s="14"/>
      <c r="DA1206" s="14"/>
      <c r="DB1206" s="14"/>
      <c r="DC1206" s="14"/>
      <c r="DD1206" s="14"/>
      <c r="DE1206" s="14"/>
      <c r="DF1206" s="14"/>
      <c r="DG1206" s="14"/>
      <c r="DH1206" s="14"/>
      <c r="DI1206" s="14"/>
    </row>
    <row r="1207" spans="2:113" x14ac:dyDescent="0.2"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77"/>
      <c r="AQ1207" s="77"/>
      <c r="AR1207" s="77"/>
      <c r="AS1207" s="77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99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  <c r="BS1207" s="14"/>
      <c r="BT1207" s="14"/>
      <c r="BU1207" s="14"/>
      <c r="BV1207" s="14"/>
      <c r="BW1207" s="14"/>
      <c r="BX1207" s="14"/>
      <c r="BY1207" s="14"/>
      <c r="BZ1207" s="14"/>
      <c r="CA1207" s="14"/>
      <c r="CB1207" s="14"/>
      <c r="CC1207" s="14"/>
      <c r="CD1207" s="14"/>
      <c r="CE1207" s="14"/>
      <c r="CF1207" s="14"/>
      <c r="CG1207" s="14"/>
      <c r="CH1207" s="14"/>
      <c r="CI1207" s="14"/>
      <c r="CJ1207" s="14"/>
      <c r="CK1207" s="14"/>
      <c r="CL1207" s="14"/>
      <c r="CM1207" s="14"/>
      <c r="CN1207" s="14"/>
      <c r="CO1207" s="14"/>
      <c r="CP1207" s="14"/>
      <c r="CQ1207" s="14"/>
      <c r="CR1207" s="14"/>
      <c r="CS1207" s="14"/>
      <c r="CT1207" s="14"/>
      <c r="CU1207" s="14"/>
      <c r="CV1207" s="14"/>
      <c r="CW1207" s="14"/>
      <c r="CX1207" s="14"/>
      <c r="CY1207" s="14"/>
      <c r="CZ1207" s="14"/>
      <c r="DA1207" s="14"/>
      <c r="DB1207" s="14"/>
      <c r="DC1207" s="14"/>
      <c r="DD1207" s="14"/>
      <c r="DE1207" s="14"/>
      <c r="DF1207" s="14"/>
      <c r="DG1207" s="14"/>
      <c r="DH1207" s="14"/>
      <c r="DI1207" s="14"/>
    </row>
    <row r="1208" spans="2:113" x14ac:dyDescent="0.2"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77"/>
      <c r="AQ1208" s="77"/>
      <c r="AR1208" s="77"/>
      <c r="AS1208" s="77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99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  <c r="CH1208" s="14"/>
      <c r="CI1208" s="14"/>
      <c r="CJ1208" s="14"/>
      <c r="CK1208" s="14"/>
      <c r="CL1208" s="14"/>
      <c r="CM1208" s="14"/>
      <c r="CN1208" s="14"/>
      <c r="CO1208" s="14"/>
      <c r="CP1208" s="14"/>
      <c r="CQ1208" s="14"/>
      <c r="CR1208" s="14"/>
      <c r="CS1208" s="14"/>
      <c r="CT1208" s="14"/>
      <c r="CU1208" s="14"/>
      <c r="CV1208" s="14"/>
      <c r="CW1208" s="14"/>
      <c r="CX1208" s="14"/>
      <c r="CY1208" s="14"/>
      <c r="CZ1208" s="14"/>
      <c r="DA1208" s="14"/>
      <c r="DB1208" s="14"/>
      <c r="DC1208" s="14"/>
      <c r="DD1208" s="14"/>
      <c r="DE1208" s="14"/>
      <c r="DF1208" s="14"/>
      <c r="DG1208" s="14"/>
      <c r="DH1208" s="14"/>
      <c r="DI1208" s="14"/>
    </row>
    <row r="1209" spans="2:113" x14ac:dyDescent="0.2"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77"/>
      <c r="AQ1209" s="77"/>
      <c r="AR1209" s="77"/>
      <c r="AS1209" s="77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99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  <c r="BS1209" s="14"/>
      <c r="BT1209" s="14"/>
      <c r="BU1209" s="14"/>
      <c r="BV1209" s="14"/>
      <c r="BW1209" s="14"/>
      <c r="BX1209" s="14"/>
      <c r="BY1209" s="14"/>
      <c r="BZ1209" s="14"/>
      <c r="CA1209" s="14"/>
      <c r="CB1209" s="14"/>
      <c r="CC1209" s="14"/>
      <c r="CD1209" s="14"/>
      <c r="CE1209" s="14"/>
      <c r="CF1209" s="14"/>
      <c r="CG1209" s="14"/>
      <c r="CH1209" s="14"/>
      <c r="CI1209" s="14"/>
      <c r="CJ1209" s="14"/>
      <c r="CK1209" s="14"/>
      <c r="CL1209" s="14"/>
      <c r="CM1209" s="14"/>
      <c r="CN1209" s="14"/>
      <c r="CO1209" s="14"/>
      <c r="CP1209" s="14"/>
      <c r="CQ1209" s="14"/>
      <c r="CR1209" s="14"/>
      <c r="CS1209" s="14"/>
      <c r="CT1209" s="14"/>
      <c r="CU1209" s="14"/>
      <c r="CV1209" s="14"/>
      <c r="CW1209" s="14"/>
      <c r="CX1209" s="14"/>
      <c r="CY1209" s="14"/>
      <c r="CZ1209" s="14"/>
      <c r="DA1209" s="14"/>
      <c r="DB1209" s="14"/>
      <c r="DC1209" s="14"/>
      <c r="DD1209" s="14"/>
      <c r="DE1209" s="14"/>
      <c r="DF1209" s="14"/>
      <c r="DG1209" s="14"/>
      <c r="DH1209" s="14"/>
      <c r="DI1209" s="14"/>
    </row>
    <row r="1210" spans="2:113" x14ac:dyDescent="0.2"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77"/>
      <c r="AQ1210" s="77"/>
      <c r="AR1210" s="77"/>
      <c r="AS1210" s="77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99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  <c r="BS1210" s="14"/>
      <c r="BT1210" s="14"/>
      <c r="BU1210" s="14"/>
      <c r="BV1210" s="14"/>
      <c r="BW1210" s="14"/>
      <c r="BX1210" s="14"/>
      <c r="BY1210" s="14"/>
      <c r="BZ1210" s="14"/>
      <c r="CA1210" s="14"/>
      <c r="CB1210" s="14"/>
      <c r="CC1210" s="14"/>
      <c r="CD1210" s="14"/>
      <c r="CE1210" s="14"/>
      <c r="CF1210" s="14"/>
      <c r="CG1210" s="14"/>
      <c r="CH1210" s="14"/>
      <c r="CI1210" s="14"/>
      <c r="CJ1210" s="14"/>
      <c r="CK1210" s="14"/>
      <c r="CL1210" s="14"/>
      <c r="CM1210" s="14"/>
      <c r="CN1210" s="14"/>
      <c r="CO1210" s="14"/>
      <c r="CP1210" s="14"/>
      <c r="CQ1210" s="14"/>
      <c r="CR1210" s="14"/>
      <c r="CS1210" s="14"/>
      <c r="CT1210" s="14"/>
      <c r="CU1210" s="14"/>
      <c r="CV1210" s="14"/>
      <c r="CW1210" s="14"/>
      <c r="CX1210" s="14"/>
      <c r="CY1210" s="14"/>
      <c r="CZ1210" s="14"/>
      <c r="DA1210" s="14"/>
      <c r="DB1210" s="14"/>
      <c r="DC1210" s="14"/>
      <c r="DD1210" s="14"/>
      <c r="DE1210" s="14"/>
      <c r="DF1210" s="14"/>
      <c r="DG1210" s="14"/>
      <c r="DH1210" s="14"/>
      <c r="DI1210" s="14"/>
    </row>
    <row r="1211" spans="2:113" x14ac:dyDescent="0.2"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77"/>
      <c r="AQ1211" s="77"/>
      <c r="AR1211" s="77"/>
      <c r="AS1211" s="77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99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  <c r="BS1211" s="14"/>
      <c r="BT1211" s="14"/>
      <c r="BU1211" s="14"/>
      <c r="BV1211" s="14"/>
      <c r="BW1211" s="14"/>
      <c r="BX1211" s="14"/>
      <c r="BY1211" s="14"/>
      <c r="BZ1211" s="14"/>
      <c r="CA1211" s="14"/>
      <c r="CB1211" s="14"/>
      <c r="CC1211" s="14"/>
      <c r="CD1211" s="14"/>
      <c r="CE1211" s="14"/>
      <c r="CF1211" s="14"/>
      <c r="CG1211" s="14"/>
      <c r="CH1211" s="14"/>
      <c r="CI1211" s="14"/>
      <c r="CJ1211" s="14"/>
      <c r="CK1211" s="14"/>
      <c r="CL1211" s="14"/>
      <c r="CM1211" s="14"/>
      <c r="CN1211" s="14"/>
      <c r="CO1211" s="14"/>
      <c r="CP1211" s="14"/>
      <c r="CQ1211" s="14"/>
      <c r="CR1211" s="14"/>
      <c r="CS1211" s="14"/>
      <c r="CT1211" s="14"/>
      <c r="CU1211" s="14"/>
      <c r="CV1211" s="14"/>
      <c r="CW1211" s="14"/>
      <c r="CX1211" s="14"/>
      <c r="CY1211" s="14"/>
      <c r="CZ1211" s="14"/>
      <c r="DA1211" s="14"/>
      <c r="DB1211" s="14"/>
      <c r="DC1211" s="14"/>
      <c r="DD1211" s="14"/>
      <c r="DE1211" s="14"/>
      <c r="DF1211" s="14"/>
      <c r="DG1211" s="14"/>
      <c r="DH1211" s="14"/>
      <c r="DI1211" s="14"/>
    </row>
    <row r="1212" spans="2:113" x14ac:dyDescent="0.2"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77"/>
      <c r="AQ1212" s="77"/>
      <c r="AR1212" s="77"/>
      <c r="AS1212" s="77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99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  <c r="BS1212" s="14"/>
      <c r="BT1212" s="14"/>
      <c r="BU1212" s="14"/>
      <c r="BV1212" s="14"/>
      <c r="BW1212" s="14"/>
      <c r="BX1212" s="14"/>
      <c r="BY1212" s="14"/>
      <c r="BZ1212" s="14"/>
      <c r="CA1212" s="14"/>
      <c r="CB1212" s="14"/>
      <c r="CC1212" s="14"/>
      <c r="CD1212" s="14"/>
      <c r="CE1212" s="14"/>
      <c r="CF1212" s="14"/>
      <c r="CG1212" s="14"/>
      <c r="CH1212" s="14"/>
      <c r="CI1212" s="14"/>
      <c r="CJ1212" s="14"/>
      <c r="CK1212" s="14"/>
      <c r="CL1212" s="14"/>
      <c r="CM1212" s="14"/>
      <c r="CN1212" s="14"/>
      <c r="CO1212" s="14"/>
      <c r="CP1212" s="14"/>
      <c r="CQ1212" s="14"/>
      <c r="CR1212" s="14"/>
      <c r="CS1212" s="14"/>
      <c r="CT1212" s="14"/>
      <c r="CU1212" s="14"/>
      <c r="CV1212" s="14"/>
      <c r="CW1212" s="14"/>
      <c r="CX1212" s="14"/>
      <c r="CY1212" s="14"/>
      <c r="CZ1212" s="14"/>
      <c r="DA1212" s="14"/>
      <c r="DB1212" s="14"/>
      <c r="DC1212" s="14"/>
      <c r="DD1212" s="14"/>
      <c r="DE1212" s="14"/>
      <c r="DF1212" s="14"/>
      <c r="DG1212" s="14"/>
      <c r="DH1212" s="14"/>
      <c r="DI1212" s="14"/>
    </row>
    <row r="1213" spans="2:113" x14ac:dyDescent="0.2"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77"/>
      <c r="AQ1213" s="77"/>
      <c r="AR1213" s="77"/>
      <c r="AS1213" s="77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99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  <c r="BS1213" s="14"/>
      <c r="BT1213" s="14"/>
      <c r="BU1213" s="14"/>
      <c r="BV1213" s="14"/>
      <c r="BW1213" s="14"/>
      <c r="BX1213" s="14"/>
      <c r="BY1213" s="14"/>
      <c r="BZ1213" s="14"/>
      <c r="CA1213" s="14"/>
      <c r="CB1213" s="14"/>
      <c r="CC1213" s="14"/>
      <c r="CD1213" s="14"/>
      <c r="CE1213" s="14"/>
      <c r="CF1213" s="14"/>
      <c r="CG1213" s="14"/>
      <c r="CH1213" s="14"/>
      <c r="CI1213" s="14"/>
      <c r="CJ1213" s="14"/>
      <c r="CK1213" s="14"/>
      <c r="CL1213" s="14"/>
      <c r="CM1213" s="14"/>
      <c r="CN1213" s="14"/>
      <c r="CO1213" s="14"/>
      <c r="CP1213" s="14"/>
      <c r="CQ1213" s="14"/>
      <c r="CR1213" s="14"/>
      <c r="CS1213" s="14"/>
      <c r="CT1213" s="14"/>
      <c r="CU1213" s="14"/>
      <c r="CV1213" s="14"/>
      <c r="CW1213" s="14"/>
      <c r="CX1213" s="14"/>
      <c r="CY1213" s="14"/>
      <c r="CZ1213" s="14"/>
      <c r="DA1213" s="14"/>
      <c r="DB1213" s="14"/>
      <c r="DC1213" s="14"/>
      <c r="DD1213" s="14"/>
      <c r="DE1213" s="14"/>
      <c r="DF1213" s="14"/>
      <c r="DG1213" s="14"/>
      <c r="DH1213" s="14"/>
      <c r="DI1213" s="14"/>
    </row>
    <row r="1214" spans="2:113" x14ac:dyDescent="0.2"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77"/>
      <c r="AQ1214" s="77"/>
      <c r="AR1214" s="77"/>
      <c r="AS1214" s="77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99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  <c r="BS1214" s="14"/>
      <c r="BT1214" s="14"/>
      <c r="BU1214" s="14"/>
      <c r="BV1214" s="14"/>
      <c r="BW1214" s="14"/>
      <c r="BX1214" s="14"/>
      <c r="BY1214" s="14"/>
      <c r="BZ1214" s="14"/>
      <c r="CA1214" s="14"/>
      <c r="CB1214" s="14"/>
      <c r="CC1214" s="14"/>
      <c r="CD1214" s="14"/>
      <c r="CE1214" s="14"/>
      <c r="CF1214" s="14"/>
      <c r="CG1214" s="14"/>
      <c r="CH1214" s="14"/>
      <c r="CI1214" s="14"/>
      <c r="CJ1214" s="14"/>
      <c r="CK1214" s="14"/>
      <c r="CL1214" s="14"/>
      <c r="CM1214" s="14"/>
      <c r="CN1214" s="14"/>
      <c r="CO1214" s="14"/>
      <c r="CP1214" s="14"/>
      <c r="CQ1214" s="14"/>
      <c r="CR1214" s="14"/>
      <c r="CS1214" s="14"/>
      <c r="CT1214" s="14"/>
      <c r="CU1214" s="14"/>
      <c r="CV1214" s="14"/>
      <c r="CW1214" s="14"/>
      <c r="CX1214" s="14"/>
      <c r="CY1214" s="14"/>
      <c r="CZ1214" s="14"/>
      <c r="DA1214" s="14"/>
      <c r="DB1214" s="14"/>
      <c r="DC1214" s="14"/>
      <c r="DD1214" s="14"/>
      <c r="DE1214" s="14"/>
      <c r="DF1214" s="14"/>
      <c r="DG1214" s="14"/>
      <c r="DH1214" s="14"/>
      <c r="DI1214" s="14"/>
    </row>
    <row r="1215" spans="2:113" x14ac:dyDescent="0.2"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77"/>
      <c r="AQ1215" s="77"/>
      <c r="AR1215" s="77"/>
      <c r="AS1215" s="77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99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  <c r="BX1215" s="14"/>
      <c r="BY1215" s="14"/>
      <c r="BZ1215" s="14"/>
      <c r="CA1215" s="14"/>
      <c r="CB1215" s="14"/>
      <c r="CC1215" s="14"/>
      <c r="CD1215" s="14"/>
      <c r="CE1215" s="14"/>
      <c r="CF1215" s="14"/>
      <c r="CG1215" s="14"/>
      <c r="CH1215" s="14"/>
      <c r="CI1215" s="14"/>
      <c r="CJ1215" s="14"/>
      <c r="CK1215" s="14"/>
      <c r="CL1215" s="14"/>
      <c r="CM1215" s="14"/>
      <c r="CN1215" s="14"/>
      <c r="CO1215" s="14"/>
      <c r="CP1215" s="14"/>
      <c r="CQ1215" s="14"/>
      <c r="CR1215" s="14"/>
      <c r="CS1215" s="14"/>
      <c r="CT1215" s="14"/>
      <c r="CU1215" s="14"/>
      <c r="CV1215" s="14"/>
      <c r="CW1215" s="14"/>
      <c r="CX1215" s="14"/>
      <c r="CY1215" s="14"/>
      <c r="CZ1215" s="14"/>
      <c r="DA1215" s="14"/>
      <c r="DB1215" s="14"/>
      <c r="DC1215" s="14"/>
      <c r="DD1215" s="14"/>
      <c r="DE1215" s="14"/>
      <c r="DF1215" s="14"/>
      <c r="DG1215" s="14"/>
      <c r="DH1215" s="14"/>
      <c r="DI1215" s="14"/>
    </row>
    <row r="1216" spans="2:113" x14ac:dyDescent="0.2"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77"/>
      <c r="AQ1216" s="77"/>
      <c r="AR1216" s="77"/>
      <c r="AS1216" s="77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99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  <c r="BS1216" s="14"/>
      <c r="BT1216" s="14"/>
      <c r="BU1216" s="14"/>
      <c r="BV1216" s="14"/>
      <c r="BW1216" s="14"/>
      <c r="BX1216" s="14"/>
      <c r="BY1216" s="14"/>
      <c r="BZ1216" s="14"/>
      <c r="CA1216" s="14"/>
      <c r="CB1216" s="14"/>
      <c r="CC1216" s="14"/>
      <c r="CD1216" s="14"/>
      <c r="CE1216" s="14"/>
      <c r="CF1216" s="14"/>
      <c r="CG1216" s="14"/>
      <c r="CH1216" s="14"/>
      <c r="CI1216" s="14"/>
      <c r="CJ1216" s="14"/>
      <c r="CK1216" s="14"/>
      <c r="CL1216" s="14"/>
      <c r="CM1216" s="14"/>
      <c r="CN1216" s="14"/>
      <c r="CO1216" s="14"/>
      <c r="CP1216" s="14"/>
      <c r="CQ1216" s="14"/>
      <c r="CR1216" s="14"/>
      <c r="CS1216" s="14"/>
      <c r="CT1216" s="14"/>
      <c r="CU1216" s="14"/>
      <c r="CV1216" s="14"/>
      <c r="CW1216" s="14"/>
      <c r="CX1216" s="14"/>
      <c r="CY1216" s="14"/>
      <c r="CZ1216" s="14"/>
      <c r="DA1216" s="14"/>
      <c r="DB1216" s="14"/>
      <c r="DC1216" s="14"/>
      <c r="DD1216" s="14"/>
      <c r="DE1216" s="14"/>
      <c r="DF1216" s="14"/>
      <c r="DG1216" s="14"/>
      <c r="DH1216" s="14"/>
      <c r="DI1216" s="14"/>
    </row>
    <row r="1217" spans="2:113" x14ac:dyDescent="0.2"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77"/>
      <c r="AQ1217" s="77"/>
      <c r="AR1217" s="77"/>
      <c r="AS1217" s="77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99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  <c r="BS1217" s="14"/>
      <c r="BT1217" s="14"/>
      <c r="BU1217" s="14"/>
      <c r="BV1217" s="14"/>
      <c r="BW1217" s="14"/>
      <c r="BX1217" s="14"/>
      <c r="BY1217" s="14"/>
      <c r="BZ1217" s="14"/>
      <c r="CA1217" s="14"/>
      <c r="CB1217" s="14"/>
      <c r="CC1217" s="14"/>
      <c r="CD1217" s="14"/>
      <c r="CE1217" s="14"/>
      <c r="CF1217" s="14"/>
      <c r="CG1217" s="14"/>
      <c r="CH1217" s="14"/>
      <c r="CI1217" s="14"/>
      <c r="CJ1217" s="14"/>
      <c r="CK1217" s="14"/>
      <c r="CL1217" s="14"/>
      <c r="CM1217" s="14"/>
      <c r="CN1217" s="14"/>
      <c r="CO1217" s="14"/>
      <c r="CP1217" s="14"/>
      <c r="CQ1217" s="14"/>
      <c r="CR1217" s="14"/>
      <c r="CS1217" s="14"/>
      <c r="CT1217" s="14"/>
      <c r="CU1217" s="14"/>
      <c r="CV1217" s="14"/>
      <c r="CW1217" s="14"/>
      <c r="CX1217" s="14"/>
      <c r="CY1217" s="14"/>
      <c r="CZ1217" s="14"/>
      <c r="DA1217" s="14"/>
      <c r="DB1217" s="14"/>
      <c r="DC1217" s="14"/>
      <c r="DD1217" s="14"/>
      <c r="DE1217" s="14"/>
      <c r="DF1217" s="14"/>
      <c r="DG1217" s="14"/>
      <c r="DH1217" s="14"/>
      <c r="DI1217" s="14"/>
    </row>
    <row r="1218" spans="2:113" x14ac:dyDescent="0.2"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77"/>
      <c r="AQ1218" s="77"/>
      <c r="AR1218" s="77"/>
      <c r="AS1218" s="77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99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  <c r="BS1218" s="14"/>
      <c r="BT1218" s="14"/>
      <c r="BU1218" s="14"/>
      <c r="BV1218" s="14"/>
      <c r="BW1218" s="14"/>
      <c r="BX1218" s="14"/>
      <c r="BY1218" s="14"/>
      <c r="BZ1218" s="14"/>
      <c r="CA1218" s="14"/>
      <c r="CB1218" s="14"/>
      <c r="CC1218" s="14"/>
      <c r="CD1218" s="14"/>
      <c r="CE1218" s="14"/>
      <c r="CF1218" s="14"/>
      <c r="CG1218" s="14"/>
      <c r="CH1218" s="14"/>
      <c r="CI1218" s="14"/>
      <c r="CJ1218" s="14"/>
      <c r="CK1218" s="14"/>
      <c r="CL1218" s="14"/>
      <c r="CM1218" s="14"/>
      <c r="CN1218" s="14"/>
      <c r="CO1218" s="14"/>
      <c r="CP1218" s="14"/>
      <c r="CQ1218" s="14"/>
      <c r="CR1218" s="14"/>
      <c r="CS1218" s="14"/>
      <c r="CT1218" s="14"/>
      <c r="CU1218" s="14"/>
      <c r="CV1218" s="14"/>
      <c r="CW1218" s="14"/>
      <c r="CX1218" s="14"/>
      <c r="CY1218" s="14"/>
      <c r="CZ1218" s="14"/>
      <c r="DA1218" s="14"/>
      <c r="DB1218" s="14"/>
      <c r="DC1218" s="14"/>
      <c r="DD1218" s="14"/>
      <c r="DE1218" s="14"/>
      <c r="DF1218" s="14"/>
      <c r="DG1218" s="14"/>
      <c r="DH1218" s="14"/>
      <c r="DI1218" s="14"/>
    </row>
    <row r="1219" spans="2:113" x14ac:dyDescent="0.2"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77"/>
      <c r="AQ1219" s="77"/>
      <c r="AR1219" s="77"/>
      <c r="AS1219" s="77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99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  <c r="BS1219" s="14"/>
      <c r="BT1219" s="14"/>
      <c r="BU1219" s="14"/>
      <c r="BV1219" s="14"/>
      <c r="BW1219" s="14"/>
      <c r="BX1219" s="14"/>
      <c r="BY1219" s="14"/>
      <c r="BZ1219" s="14"/>
      <c r="CA1219" s="14"/>
      <c r="CB1219" s="14"/>
      <c r="CC1219" s="14"/>
      <c r="CD1219" s="14"/>
      <c r="CE1219" s="14"/>
      <c r="CF1219" s="14"/>
      <c r="CG1219" s="14"/>
      <c r="CH1219" s="14"/>
      <c r="CI1219" s="14"/>
      <c r="CJ1219" s="14"/>
      <c r="CK1219" s="14"/>
      <c r="CL1219" s="14"/>
      <c r="CM1219" s="14"/>
      <c r="CN1219" s="14"/>
      <c r="CO1219" s="14"/>
      <c r="CP1219" s="14"/>
      <c r="CQ1219" s="14"/>
      <c r="CR1219" s="14"/>
      <c r="CS1219" s="14"/>
      <c r="CT1219" s="14"/>
      <c r="CU1219" s="14"/>
      <c r="CV1219" s="14"/>
      <c r="CW1219" s="14"/>
      <c r="CX1219" s="14"/>
      <c r="CY1219" s="14"/>
      <c r="CZ1219" s="14"/>
      <c r="DA1219" s="14"/>
      <c r="DB1219" s="14"/>
      <c r="DC1219" s="14"/>
      <c r="DD1219" s="14"/>
      <c r="DE1219" s="14"/>
      <c r="DF1219" s="14"/>
      <c r="DG1219" s="14"/>
      <c r="DH1219" s="14"/>
      <c r="DI1219" s="14"/>
    </row>
    <row r="1220" spans="2:113" x14ac:dyDescent="0.2"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77"/>
      <c r="AQ1220" s="77"/>
      <c r="AR1220" s="77"/>
      <c r="AS1220" s="77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99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  <c r="BS1220" s="14"/>
      <c r="BT1220" s="14"/>
      <c r="BU1220" s="14"/>
      <c r="BV1220" s="14"/>
      <c r="BW1220" s="14"/>
      <c r="BX1220" s="14"/>
      <c r="BY1220" s="14"/>
      <c r="BZ1220" s="14"/>
      <c r="CA1220" s="14"/>
      <c r="CB1220" s="14"/>
      <c r="CC1220" s="14"/>
      <c r="CD1220" s="14"/>
      <c r="CE1220" s="14"/>
      <c r="CF1220" s="14"/>
      <c r="CG1220" s="14"/>
      <c r="CH1220" s="14"/>
      <c r="CI1220" s="14"/>
      <c r="CJ1220" s="14"/>
      <c r="CK1220" s="14"/>
      <c r="CL1220" s="14"/>
      <c r="CM1220" s="14"/>
      <c r="CN1220" s="14"/>
      <c r="CO1220" s="14"/>
      <c r="CP1220" s="14"/>
      <c r="CQ1220" s="14"/>
      <c r="CR1220" s="14"/>
      <c r="CS1220" s="14"/>
      <c r="CT1220" s="14"/>
      <c r="CU1220" s="14"/>
      <c r="CV1220" s="14"/>
      <c r="CW1220" s="14"/>
      <c r="CX1220" s="14"/>
      <c r="CY1220" s="14"/>
      <c r="CZ1220" s="14"/>
      <c r="DA1220" s="14"/>
      <c r="DB1220" s="14"/>
      <c r="DC1220" s="14"/>
      <c r="DD1220" s="14"/>
      <c r="DE1220" s="14"/>
      <c r="DF1220" s="14"/>
      <c r="DG1220" s="14"/>
      <c r="DH1220" s="14"/>
      <c r="DI1220" s="14"/>
    </row>
    <row r="1221" spans="2:113" x14ac:dyDescent="0.2"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77"/>
      <c r="AQ1221" s="77"/>
      <c r="AR1221" s="77"/>
      <c r="AS1221" s="77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99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  <c r="BS1221" s="14"/>
      <c r="BT1221" s="14"/>
      <c r="BU1221" s="14"/>
      <c r="BV1221" s="14"/>
      <c r="BW1221" s="14"/>
      <c r="BX1221" s="14"/>
      <c r="BY1221" s="14"/>
      <c r="BZ1221" s="14"/>
      <c r="CA1221" s="14"/>
      <c r="CB1221" s="14"/>
      <c r="CC1221" s="14"/>
      <c r="CD1221" s="14"/>
      <c r="CE1221" s="14"/>
      <c r="CF1221" s="14"/>
      <c r="CG1221" s="14"/>
      <c r="CH1221" s="14"/>
      <c r="CI1221" s="14"/>
      <c r="CJ1221" s="14"/>
      <c r="CK1221" s="14"/>
      <c r="CL1221" s="14"/>
      <c r="CM1221" s="14"/>
      <c r="CN1221" s="14"/>
      <c r="CO1221" s="14"/>
      <c r="CP1221" s="14"/>
      <c r="CQ1221" s="14"/>
      <c r="CR1221" s="14"/>
      <c r="CS1221" s="14"/>
      <c r="CT1221" s="14"/>
      <c r="CU1221" s="14"/>
      <c r="CV1221" s="14"/>
      <c r="CW1221" s="14"/>
      <c r="CX1221" s="14"/>
      <c r="CY1221" s="14"/>
      <c r="CZ1221" s="14"/>
      <c r="DA1221" s="14"/>
      <c r="DB1221" s="14"/>
      <c r="DC1221" s="14"/>
      <c r="DD1221" s="14"/>
      <c r="DE1221" s="14"/>
      <c r="DF1221" s="14"/>
      <c r="DG1221" s="14"/>
      <c r="DH1221" s="14"/>
      <c r="DI1221" s="14"/>
    </row>
    <row r="1222" spans="2:113" x14ac:dyDescent="0.2"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77"/>
      <c r="AQ1222" s="77"/>
      <c r="AR1222" s="77"/>
      <c r="AS1222" s="77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99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  <c r="BS1222" s="14"/>
      <c r="BT1222" s="14"/>
      <c r="BU1222" s="14"/>
      <c r="BV1222" s="14"/>
      <c r="BW1222" s="14"/>
      <c r="BX1222" s="14"/>
      <c r="BY1222" s="14"/>
      <c r="BZ1222" s="14"/>
      <c r="CA1222" s="14"/>
      <c r="CB1222" s="14"/>
      <c r="CC1222" s="14"/>
      <c r="CD1222" s="14"/>
      <c r="CE1222" s="14"/>
      <c r="CF1222" s="14"/>
      <c r="CG1222" s="14"/>
      <c r="CH1222" s="14"/>
      <c r="CI1222" s="14"/>
      <c r="CJ1222" s="14"/>
      <c r="CK1222" s="14"/>
      <c r="CL1222" s="14"/>
      <c r="CM1222" s="14"/>
      <c r="CN1222" s="14"/>
      <c r="CO1222" s="14"/>
      <c r="CP1222" s="14"/>
      <c r="CQ1222" s="14"/>
      <c r="CR1222" s="14"/>
      <c r="CS1222" s="14"/>
      <c r="CT1222" s="14"/>
      <c r="CU1222" s="14"/>
      <c r="CV1222" s="14"/>
      <c r="CW1222" s="14"/>
      <c r="CX1222" s="14"/>
      <c r="CY1222" s="14"/>
      <c r="CZ1222" s="14"/>
      <c r="DA1222" s="14"/>
      <c r="DB1222" s="14"/>
      <c r="DC1222" s="14"/>
      <c r="DD1222" s="14"/>
      <c r="DE1222" s="14"/>
      <c r="DF1222" s="14"/>
      <c r="DG1222" s="14"/>
      <c r="DH1222" s="14"/>
      <c r="DI1222" s="14"/>
    </row>
    <row r="1223" spans="2:113" x14ac:dyDescent="0.2"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77"/>
      <c r="AQ1223" s="77"/>
      <c r="AR1223" s="77"/>
      <c r="AS1223" s="77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99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  <c r="BS1223" s="14"/>
      <c r="BT1223" s="14"/>
      <c r="BU1223" s="14"/>
      <c r="BV1223" s="14"/>
      <c r="BW1223" s="14"/>
      <c r="BX1223" s="14"/>
      <c r="BY1223" s="14"/>
      <c r="BZ1223" s="14"/>
      <c r="CA1223" s="14"/>
      <c r="CB1223" s="14"/>
      <c r="CC1223" s="14"/>
      <c r="CD1223" s="14"/>
      <c r="CE1223" s="14"/>
      <c r="CF1223" s="14"/>
      <c r="CG1223" s="14"/>
      <c r="CH1223" s="14"/>
      <c r="CI1223" s="14"/>
      <c r="CJ1223" s="14"/>
      <c r="CK1223" s="14"/>
      <c r="CL1223" s="14"/>
      <c r="CM1223" s="14"/>
      <c r="CN1223" s="14"/>
      <c r="CO1223" s="14"/>
      <c r="CP1223" s="14"/>
      <c r="CQ1223" s="14"/>
      <c r="CR1223" s="14"/>
      <c r="CS1223" s="14"/>
      <c r="CT1223" s="14"/>
      <c r="CU1223" s="14"/>
      <c r="CV1223" s="14"/>
      <c r="CW1223" s="14"/>
      <c r="CX1223" s="14"/>
      <c r="CY1223" s="14"/>
      <c r="CZ1223" s="14"/>
      <c r="DA1223" s="14"/>
      <c r="DB1223" s="14"/>
      <c r="DC1223" s="14"/>
      <c r="DD1223" s="14"/>
      <c r="DE1223" s="14"/>
      <c r="DF1223" s="14"/>
      <c r="DG1223" s="14"/>
      <c r="DH1223" s="14"/>
      <c r="DI1223" s="14"/>
    </row>
    <row r="1224" spans="2:113" x14ac:dyDescent="0.2"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77"/>
      <c r="AQ1224" s="77"/>
      <c r="AR1224" s="77"/>
      <c r="AS1224" s="77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99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  <c r="BS1224" s="14"/>
      <c r="BT1224" s="14"/>
      <c r="BU1224" s="14"/>
      <c r="BV1224" s="14"/>
      <c r="BW1224" s="14"/>
      <c r="BX1224" s="14"/>
      <c r="BY1224" s="14"/>
      <c r="BZ1224" s="14"/>
      <c r="CA1224" s="14"/>
      <c r="CB1224" s="14"/>
      <c r="CC1224" s="14"/>
      <c r="CD1224" s="14"/>
      <c r="CE1224" s="14"/>
      <c r="CF1224" s="14"/>
      <c r="CG1224" s="14"/>
      <c r="CH1224" s="14"/>
      <c r="CI1224" s="14"/>
      <c r="CJ1224" s="14"/>
      <c r="CK1224" s="14"/>
      <c r="CL1224" s="14"/>
      <c r="CM1224" s="14"/>
      <c r="CN1224" s="14"/>
      <c r="CO1224" s="14"/>
      <c r="CP1224" s="14"/>
      <c r="CQ1224" s="14"/>
      <c r="CR1224" s="14"/>
      <c r="CS1224" s="14"/>
      <c r="CT1224" s="14"/>
      <c r="CU1224" s="14"/>
      <c r="CV1224" s="14"/>
      <c r="CW1224" s="14"/>
      <c r="CX1224" s="14"/>
      <c r="CY1224" s="14"/>
      <c r="CZ1224" s="14"/>
      <c r="DA1224" s="14"/>
      <c r="DB1224" s="14"/>
      <c r="DC1224" s="14"/>
      <c r="DD1224" s="14"/>
      <c r="DE1224" s="14"/>
      <c r="DF1224" s="14"/>
      <c r="DG1224" s="14"/>
      <c r="DH1224" s="14"/>
      <c r="DI1224" s="14"/>
    </row>
    <row r="1225" spans="2:113" x14ac:dyDescent="0.2"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77"/>
      <c r="AQ1225" s="77"/>
      <c r="AR1225" s="77"/>
      <c r="AS1225" s="77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99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  <c r="BS1225" s="14"/>
      <c r="BT1225" s="14"/>
      <c r="BU1225" s="14"/>
      <c r="BV1225" s="14"/>
      <c r="BW1225" s="14"/>
      <c r="BX1225" s="14"/>
      <c r="BY1225" s="14"/>
      <c r="BZ1225" s="14"/>
      <c r="CA1225" s="14"/>
      <c r="CB1225" s="14"/>
      <c r="CC1225" s="14"/>
      <c r="CD1225" s="14"/>
      <c r="CE1225" s="14"/>
      <c r="CF1225" s="14"/>
      <c r="CG1225" s="14"/>
      <c r="CH1225" s="14"/>
      <c r="CI1225" s="14"/>
      <c r="CJ1225" s="14"/>
      <c r="CK1225" s="14"/>
      <c r="CL1225" s="14"/>
      <c r="CM1225" s="14"/>
      <c r="CN1225" s="14"/>
      <c r="CO1225" s="14"/>
      <c r="CP1225" s="14"/>
      <c r="CQ1225" s="14"/>
      <c r="CR1225" s="14"/>
      <c r="CS1225" s="14"/>
      <c r="CT1225" s="14"/>
      <c r="CU1225" s="14"/>
      <c r="CV1225" s="14"/>
      <c r="CW1225" s="14"/>
      <c r="CX1225" s="14"/>
      <c r="CY1225" s="14"/>
      <c r="CZ1225" s="14"/>
      <c r="DA1225" s="14"/>
      <c r="DB1225" s="14"/>
      <c r="DC1225" s="14"/>
      <c r="DD1225" s="14"/>
      <c r="DE1225" s="14"/>
      <c r="DF1225" s="14"/>
      <c r="DG1225" s="14"/>
      <c r="DH1225" s="14"/>
      <c r="DI1225" s="14"/>
    </row>
    <row r="1226" spans="2:113" x14ac:dyDescent="0.2"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77"/>
      <c r="AQ1226" s="77"/>
      <c r="AR1226" s="77"/>
      <c r="AS1226" s="77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99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  <c r="BS1226" s="14"/>
      <c r="BT1226" s="14"/>
      <c r="BU1226" s="14"/>
      <c r="BV1226" s="14"/>
      <c r="BW1226" s="14"/>
      <c r="BX1226" s="14"/>
      <c r="BY1226" s="14"/>
      <c r="BZ1226" s="14"/>
      <c r="CA1226" s="14"/>
      <c r="CB1226" s="14"/>
      <c r="CC1226" s="14"/>
      <c r="CD1226" s="14"/>
      <c r="CE1226" s="14"/>
      <c r="CF1226" s="14"/>
      <c r="CG1226" s="14"/>
      <c r="CH1226" s="14"/>
      <c r="CI1226" s="14"/>
      <c r="CJ1226" s="14"/>
      <c r="CK1226" s="14"/>
      <c r="CL1226" s="14"/>
      <c r="CM1226" s="14"/>
      <c r="CN1226" s="14"/>
      <c r="CO1226" s="14"/>
      <c r="CP1226" s="14"/>
      <c r="CQ1226" s="14"/>
      <c r="CR1226" s="14"/>
      <c r="CS1226" s="14"/>
      <c r="CT1226" s="14"/>
      <c r="CU1226" s="14"/>
      <c r="CV1226" s="14"/>
      <c r="CW1226" s="14"/>
      <c r="CX1226" s="14"/>
      <c r="CY1226" s="14"/>
      <c r="CZ1226" s="14"/>
      <c r="DA1226" s="14"/>
      <c r="DB1226" s="14"/>
      <c r="DC1226" s="14"/>
      <c r="DD1226" s="14"/>
      <c r="DE1226" s="14"/>
      <c r="DF1226" s="14"/>
      <c r="DG1226" s="14"/>
      <c r="DH1226" s="14"/>
      <c r="DI1226" s="14"/>
    </row>
    <row r="1227" spans="2:113" x14ac:dyDescent="0.2"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77"/>
      <c r="AQ1227" s="77"/>
      <c r="AR1227" s="77"/>
      <c r="AS1227" s="77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99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  <c r="CH1227" s="14"/>
      <c r="CI1227" s="14"/>
      <c r="CJ1227" s="14"/>
      <c r="CK1227" s="14"/>
      <c r="CL1227" s="14"/>
      <c r="CM1227" s="14"/>
      <c r="CN1227" s="14"/>
      <c r="CO1227" s="14"/>
      <c r="CP1227" s="14"/>
      <c r="CQ1227" s="14"/>
      <c r="CR1227" s="14"/>
      <c r="CS1227" s="14"/>
      <c r="CT1227" s="14"/>
      <c r="CU1227" s="14"/>
      <c r="CV1227" s="14"/>
      <c r="CW1227" s="14"/>
      <c r="CX1227" s="14"/>
      <c r="CY1227" s="14"/>
      <c r="CZ1227" s="14"/>
      <c r="DA1227" s="14"/>
      <c r="DB1227" s="14"/>
      <c r="DC1227" s="14"/>
      <c r="DD1227" s="14"/>
      <c r="DE1227" s="14"/>
      <c r="DF1227" s="14"/>
      <c r="DG1227" s="14"/>
      <c r="DH1227" s="14"/>
      <c r="DI1227" s="14"/>
    </row>
    <row r="1228" spans="2:113" x14ac:dyDescent="0.2"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77"/>
      <c r="AQ1228" s="77"/>
      <c r="AR1228" s="77"/>
      <c r="AS1228" s="77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99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  <c r="CH1228" s="14"/>
      <c r="CI1228" s="14"/>
      <c r="CJ1228" s="14"/>
      <c r="CK1228" s="14"/>
      <c r="CL1228" s="14"/>
      <c r="CM1228" s="14"/>
      <c r="CN1228" s="14"/>
      <c r="CO1228" s="14"/>
      <c r="CP1228" s="14"/>
      <c r="CQ1228" s="14"/>
      <c r="CR1228" s="14"/>
      <c r="CS1228" s="14"/>
      <c r="CT1228" s="14"/>
      <c r="CU1228" s="14"/>
      <c r="CV1228" s="14"/>
      <c r="CW1228" s="14"/>
      <c r="CX1228" s="14"/>
      <c r="CY1228" s="14"/>
      <c r="CZ1228" s="14"/>
      <c r="DA1228" s="14"/>
      <c r="DB1228" s="14"/>
      <c r="DC1228" s="14"/>
      <c r="DD1228" s="14"/>
      <c r="DE1228" s="14"/>
      <c r="DF1228" s="14"/>
      <c r="DG1228" s="14"/>
      <c r="DH1228" s="14"/>
      <c r="DI1228" s="14"/>
    </row>
    <row r="1229" spans="2:113" x14ac:dyDescent="0.2"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77"/>
      <c r="AQ1229" s="77"/>
      <c r="AR1229" s="77"/>
      <c r="AS1229" s="77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99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  <c r="BS1229" s="14"/>
      <c r="BT1229" s="14"/>
      <c r="BU1229" s="14"/>
      <c r="BV1229" s="14"/>
      <c r="BW1229" s="14"/>
      <c r="BX1229" s="14"/>
      <c r="BY1229" s="14"/>
      <c r="BZ1229" s="14"/>
      <c r="CA1229" s="14"/>
      <c r="CB1229" s="14"/>
      <c r="CC1229" s="14"/>
      <c r="CD1229" s="14"/>
      <c r="CE1229" s="14"/>
      <c r="CF1229" s="14"/>
      <c r="CG1229" s="14"/>
      <c r="CH1229" s="14"/>
      <c r="CI1229" s="14"/>
      <c r="CJ1229" s="14"/>
      <c r="CK1229" s="14"/>
      <c r="CL1229" s="14"/>
      <c r="CM1229" s="14"/>
      <c r="CN1229" s="14"/>
      <c r="CO1229" s="14"/>
      <c r="CP1229" s="14"/>
      <c r="CQ1229" s="14"/>
      <c r="CR1229" s="14"/>
      <c r="CS1229" s="14"/>
      <c r="CT1229" s="14"/>
      <c r="CU1229" s="14"/>
      <c r="CV1229" s="14"/>
      <c r="CW1229" s="14"/>
      <c r="CX1229" s="14"/>
      <c r="CY1229" s="14"/>
      <c r="CZ1229" s="14"/>
      <c r="DA1229" s="14"/>
      <c r="DB1229" s="14"/>
      <c r="DC1229" s="14"/>
      <c r="DD1229" s="14"/>
      <c r="DE1229" s="14"/>
      <c r="DF1229" s="14"/>
      <c r="DG1229" s="14"/>
      <c r="DH1229" s="14"/>
      <c r="DI1229" s="14"/>
    </row>
    <row r="1230" spans="2:113" x14ac:dyDescent="0.2"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77"/>
      <c r="AQ1230" s="77"/>
      <c r="AR1230" s="77"/>
      <c r="AS1230" s="77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99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  <c r="BS1230" s="14"/>
      <c r="BT1230" s="14"/>
      <c r="BU1230" s="14"/>
      <c r="BV1230" s="14"/>
      <c r="BW1230" s="14"/>
      <c r="BX1230" s="14"/>
      <c r="BY1230" s="14"/>
      <c r="BZ1230" s="14"/>
      <c r="CA1230" s="14"/>
      <c r="CB1230" s="14"/>
      <c r="CC1230" s="14"/>
      <c r="CD1230" s="14"/>
      <c r="CE1230" s="14"/>
      <c r="CF1230" s="14"/>
      <c r="CG1230" s="14"/>
      <c r="CH1230" s="14"/>
      <c r="CI1230" s="14"/>
      <c r="CJ1230" s="14"/>
      <c r="CK1230" s="14"/>
      <c r="CL1230" s="14"/>
      <c r="CM1230" s="14"/>
      <c r="CN1230" s="14"/>
      <c r="CO1230" s="14"/>
      <c r="CP1230" s="14"/>
      <c r="CQ1230" s="14"/>
      <c r="CR1230" s="14"/>
      <c r="CS1230" s="14"/>
      <c r="CT1230" s="14"/>
      <c r="CU1230" s="14"/>
      <c r="CV1230" s="14"/>
      <c r="CW1230" s="14"/>
      <c r="CX1230" s="14"/>
      <c r="CY1230" s="14"/>
      <c r="CZ1230" s="14"/>
      <c r="DA1230" s="14"/>
      <c r="DB1230" s="14"/>
      <c r="DC1230" s="14"/>
      <c r="DD1230" s="14"/>
      <c r="DE1230" s="14"/>
      <c r="DF1230" s="14"/>
      <c r="DG1230" s="14"/>
      <c r="DH1230" s="14"/>
      <c r="DI1230" s="14"/>
    </row>
    <row r="1231" spans="2:113" x14ac:dyDescent="0.2"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77"/>
      <c r="AQ1231" s="77"/>
      <c r="AR1231" s="77"/>
      <c r="AS1231" s="77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99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  <c r="BS1231" s="14"/>
      <c r="BT1231" s="14"/>
      <c r="BU1231" s="14"/>
      <c r="BV1231" s="14"/>
      <c r="BW1231" s="14"/>
      <c r="BX1231" s="14"/>
      <c r="BY1231" s="14"/>
      <c r="BZ1231" s="14"/>
      <c r="CA1231" s="14"/>
      <c r="CB1231" s="14"/>
      <c r="CC1231" s="14"/>
      <c r="CD1231" s="14"/>
      <c r="CE1231" s="14"/>
      <c r="CF1231" s="14"/>
      <c r="CG1231" s="14"/>
      <c r="CH1231" s="14"/>
      <c r="CI1231" s="14"/>
      <c r="CJ1231" s="14"/>
      <c r="CK1231" s="14"/>
      <c r="CL1231" s="14"/>
      <c r="CM1231" s="14"/>
      <c r="CN1231" s="14"/>
      <c r="CO1231" s="14"/>
      <c r="CP1231" s="14"/>
      <c r="CQ1231" s="14"/>
      <c r="CR1231" s="14"/>
      <c r="CS1231" s="14"/>
      <c r="CT1231" s="14"/>
      <c r="CU1231" s="14"/>
      <c r="CV1231" s="14"/>
      <c r="CW1231" s="14"/>
      <c r="CX1231" s="14"/>
      <c r="CY1231" s="14"/>
      <c r="CZ1231" s="14"/>
      <c r="DA1231" s="14"/>
      <c r="DB1231" s="14"/>
      <c r="DC1231" s="14"/>
      <c r="DD1231" s="14"/>
      <c r="DE1231" s="14"/>
      <c r="DF1231" s="14"/>
      <c r="DG1231" s="14"/>
      <c r="DH1231" s="14"/>
      <c r="DI1231" s="14"/>
    </row>
    <row r="1232" spans="2:113" x14ac:dyDescent="0.2"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77"/>
      <c r="AQ1232" s="77"/>
      <c r="AR1232" s="77"/>
      <c r="AS1232" s="77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99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  <c r="BS1232" s="14"/>
      <c r="BT1232" s="14"/>
      <c r="BU1232" s="14"/>
      <c r="BV1232" s="14"/>
      <c r="BW1232" s="14"/>
      <c r="BX1232" s="14"/>
      <c r="BY1232" s="14"/>
      <c r="BZ1232" s="14"/>
      <c r="CA1232" s="14"/>
      <c r="CB1232" s="14"/>
      <c r="CC1232" s="14"/>
      <c r="CD1232" s="14"/>
      <c r="CE1232" s="14"/>
      <c r="CF1232" s="14"/>
      <c r="CG1232" s="14"/>
      <c r="CH1232" s="14"/>
      <c r="CI1232" s="14"/>
      <c r="CJ1232" s="14"/>
      <c r="CK1232" s="14"/>
      <c r="CL1232" s="14"/>
      <c r="CM1232" s="14"/>
      <c r="CN1232" s="14"/>
      <c r="CO1232" s="14"/>
      <c r="CP1232" s="14"/>
      <c r="CQ1232" s="14"/>
      <c r="CR1232" s="14"/>
      <c r="CS1232" s="14"/>
      <c r="CT1232" s="14"/>
      <c r="CU1232" s="14"/>
      <c r="CV1232" s="14"/>
      <c r="CW1232" s="14"/>
      <c r="CX1232" s="14"/>
      <c r="CY1232" s="14"/>
      <c r="CZ1232" s="14"/>
      <c r="DA1232" s="14"/>
      <c r="DB1232" s="14"/>
      <c r="DC1232" s="14"/>
      <c r="DD1232" s="14"/>
      <c r="DE1232" s="14"/>
      <c r="DF1232" s="14"/>
      <c r="DG1232" s="14"/>
      <c r="DH1232" s="14"/>
      <c r="DI1232" s="14"/>
    </row>
    <row r="1233" spans="2:113" x14ac:dyDescent="0.2"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77"/>
      <c r="AQ1233" s="77"/>
      <c r="AR1233" s="77"/>
      <c r="AS1233" s="77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99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  <c r="BS1233" s="14"/>
      <c r="BT1233" s="14"/>
      <c r="BU1233" s="14"/>
      <c r="BV1233" s="14"/>
      <c r="BW1233" s="14"/>
      <c r="BX1233" s="14"/>
      <c r="BY1233" s="14"/>
      <c r="BZ1233" s="14"/>
      <c r="CA1233" s="14"/>
      <c r="CB1233" s="14"/>
      <c r="CC1233" s="14"/>
      <c r="CD1233" s="14"/>
      <c r="CE1233" s="14"/>
      <c r="CF1233" s="14"/>
      <c r="CG1233" s="14"/>
      <c r="CH1233" s="14"/>
      <c r="CI1233" s="14"/>
      <c r="CJ1233" s="14"/>
      <c r="CK1233" s="14"/>
      <c r="CL1233" s="14"/>
      <c r="CM1233" s="14"/>
      <c r="CN1233" s="14"/>
      <c r="CO1233" s="14"/>
      <c r="CP1233" s="14"/>
      <c r="CQ1233" s="14"/>
      <c r="CR1233" s="14"/>
      <c r="CS1233" s="14"/>
      <c r="CT1233" s="14"/>
      <c r="CU1233" s="14"/>
      <c r="CV1233" s="14"/>
      <c r="CW1233" s="14"/>
      <c r="CX1233" s="14"/>
      <c r="CY1233" s="14"/>
      <c r="CZ1233" s="14"/>
      <c r="DA1233" s="14"/>
      <c r="DB1233" s="14"/>
      <c r="DC1233" s="14"/>
      <c r="DD1233" s="14"/>
      <c r="DE1233" s="14"/>
      <c r="DF1233" s="14"/>
      <c r="DG1233" s="14"/>
      <c r="DH1233" s="14"/>
      <c r="DI1233" s="14"/>
    </row>
    <row r="1234" spans="2:113" x14ac:dyDescent="0.2"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77"/>
      <c r="AQ1234" s="77"/>
      <c r="AR1234" s="77"/>
      <c r="AS1234" s="77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99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  <c r="CH1234" s="14"/>
      <c r="CI1234" s="14"/>
      <c r="CJ1234" s="14"/>
      <c r="CK1234" s="14"/>
      <c r="CL1234" s="14"/>
      <c r="CM1234" s="14"/>
      <c r="CN1234" s="14"/>
      <c r="CO1234" s="14"/>
      <c r="CP1234" s="14"/>
      <c r="CQ1234" s="14"/>
      <c r="CR1234" s="14"/>
      <c r="CS1234" s="14"/>
      <c r="CT1234" s="14"/>
      <c r="CU1234" s="14"/>
      <c r="CV1234" s="14"/>
      <c r="CW1234" s="14"/>
      <c r="CX1234" s="14"/>
      <c r="CY1234" s="14"/>
      <c r="CZ1234" s="14"/>
      <c r="DA1234" s="14"/>
      <c r="DB1234" s="14"/>
      <c r="DC1234" s="14"/>
      <c r="DD1234" s="14"/>
      <c r="DE1234" s="14"/>
      <c r="DF1234" s="14"/>
      <c r="DG1234" s="14"/>
      <c r="DH1234" s="14"/>
      <c r="DI1234" s="14"/>
    </row>
    <row r="1235" spans="2:113" x14ac:dyDescent="0.2"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77"/>
      <c r="AQ1235" s="77"/>
      <c r="AR1235" s="77"/>
      <c r="AS1235" s="77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99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  <c r="BS1235" s="14"/>
      <c r="BT1235" s="14"/>
      <c r="BU1235" s="14"/>
      <c r="BV1235" s="14"/>
      <c r="BW1235" s="14"/>
      <c r="BX1235" s="14"/>
      <c r="BY1235" s="14"/>
      <c r="BZ1235" s="14"/>
      <c r="CA1235" s="14"/>
      <c r="CB1235" s="14"/>
      <c r="CC1235" s="14"/>
      <c r="CD1235" s="14"/>
      <c r="CE1235" s="14"/>
      <c r="CF1235" s="14"/>
      <c r="CG1235" s="14"/>
      <c r="CH1235" s="14"/>
      <c r="CI1235" s="14"/>
      <c r="CJ1235" s="14"/>
      <c r="CK1235" s="14"/>
      <c r="CL1235" s="14"/>
      <c r="CM1235" s="14"/>
      <c r="CN1235" s="14"/>
      <c r="CO1235" s="14"/>
      <c r="CP1235" s="14"/>
      <c r="CQ1235" s="14"/>
      <c r="CR1235" s="14"/>
      <c r="CS1235" s="14"/>
      <c r="CT1235" s="14"/>
      <c r="CU1235" s="14"/>
      <c r="CV1235" s="14"/>
      <c r="CW1235" s="14"/>
      <c r="CX1235" s="14"/>
      <c r="CY1235" s="14"/>
      <c r="CZ1235" s="14"/>
      <c r="DA1235" s="14"/>
      <c r="DB1235" s="14"/>
      <c r="DC1235" s="14"/>
      <c r="DD1235" s="14"/>
      <c r="DE1235" s="14"/>
      <c r="DF1235" s="14"/>
      <c r="DG1235" s="14"/>
      <c r="DH1235" s="14"/>
      <c r="DI1235" s="14"/>
    </row>
    <row r="1236" spans="2:113" x14ac:dyDescent="0.2"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77"/>
      <c r="AQ1236" s="77"/>
      <c r="AR1236" s="77"/>
      <c r="AS1236" s="77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99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  <c r="BS1236" s="14"/>
      <c r="BT1236" s="14"/>
      <c r="BU1236" s="14"/>
      <c r="BV1236" s="14"/>
      <c r="BW1236" s="14"/>
      <c r="BX1236" s="14"/>
      <c r="BY1236" s="14"/>
      <c r="BZ1236" s="14"/>
      <c r="CA1236" s="14"/>
      <c r="CB1236" s="14"/>
      <c r="CC1236" s="14"/>
      <c r="CD1236" s="14"/>
      <c r="CE1236" s="14"/>
      <c r="CF1236" s="14"/>
      <c r="CG1236" s="14"/>
      <c r="CH1236" s="14"/>
      <c r="CI1236" s="14"/>
      <c r="CJ1236" s="14"/>
      <c r="CK1236" s="14"/>
      <c r="CL1236" s="14"/>
      <c r="CM1236" s="14"/>
      <c r="CN1236" s="14"/>
      <c r="CO1236" s="14"/>
      <c r="CP1236" s="14"/>
      <c r="CQ1236" s="14"/>
      <c r="CR1236" s="14"/>
      <c r="CS1236" s="14"/>
      <c r="CT1236" s="14"/>
      <c r="CU1236" s="14"/>
      <c r="CV1236" s="14"/>
      <c r="CW1236" s="14"/>
      <c r="CX1236" s="14"/>
      <c r="CY1236" s="14"/>
      <c r="CZ1236" s="14"/>
      <c r="DA1236" s="14"/>
      <c r="DB1236" s="14"/>
      <c r="DC1236" s="14"/>
      <c r="DD1236" s="14"/>
      <c r="DE1236" s="14"/>
      <c r="DF1236" s="14"/>
      <c r="DG1236" s="14"/>
      <c r="DH1236" s="14"/>
      <c r="DI1236" s="14"/>
    </row>
    <row r="1237" spans="2:113" x14ac:dyDescent="0.2"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77"/>
      <c r="AQ1237" s="77"/>
      <c r="AR1237" s="77"/>
      <c r="AS1237" s="77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99"/>
      <c r="BH1237" s="14"/>
      <c r="BI1237" s="14"/>
      <c r="BJ1237" s="14"/>
      <c r="BK1237" s="14"/>
      <c r="BL1237" s="14"/>
      <c r="BM1237" s="14"/>
      <c r="BN1237" s="14"/>
      <c r="BO1237" s="14"/>
      <c r="BP1237" s="14"/>
      <c r="BQ1237" s="14"/>
      <c r="BR1237" s="14"/>
      <c r="BS1237" s="14"/>
      <c r="BT1237" s="14"/>
      <c r="BU1237" s="14"/>
      <c r="BV1237" s="14"/>
      <c r="BW1237" s="14"/>
      <c r="BX1237" s="14"/>
      <c r="BY1237" s="14"/>
      <c r="BZ1237" s="14"/>
      <c r="CA1237" s="14"/>
      <c r="CB1237" s="14"/>
      <c r="CC1237" s="14"/>
      <c r="CD1237" s="14"/>
      <c r="CE1237" s="14"/>
      <c r="CF1237" s="14"/>
      <c r="CG1237" s="14"/>
      <c r="CH1237" s="14"/>
      <c r="CI1237" s="14"/>
      <c r="CJ1237" s="14"/>
      <c r="CK1237" s="14"/>
      <c r="CL1237" s="14"/>
      <c r="CM1237" s="14"/>
      <c r="CN1237" s="14"/>
      <c r="CO1237" s="14"/>
      <c r="CP1237" s="14"/>
      <c r="CQ1237" s="14"/>
      <c r="CR1237" s="14"/>
      <c r="CS1237" s="14"/>
      <c r="CT1237" s="14"/>
      <c r="CU1237" s="14"/>
      <c r="CV1237" s="14"/>
      <c r="CW1237" s="14"/>
      <c r="CX1237" s="14"/>
      <c r="CY1237" s="14"/>
      <c r="CZ1237" s="14"/>
      <c r="DA1237" s="14"/>
      <c r="DB1237" s="14"/>
      <c r="DC1237" s="14"/>
      <c r="DD1237" s="14"/>
      <c r="DE1237" s="14"/>
      <c r="DF1237" s="14"/>
      <c r="DG1237" s="14"/>
      <c r="DH1237" s="14"/>
      <c r="DI1237" s="14"/>
    </row>
    <row r="1238" spans="2:113" x14ac:dyDescent="0.2"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77"/>
      <c r="AQ1238" s="77"/>
      <c r="AR1238" s="77"/>
      <c r="AS1238" s="77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99"/>
      <c r="BH1238" s="14"/>
      <c r="BI1238" s="14"/>
      <c r="BJ1238" s="14"/>
      <c r="BK1238" s="14"/>
      <c r="BL1238" s="14"/>
      <c r="BM1238" s="14"/>
      <c r="BN1238" s="14"/>
      <c r="BO1238" s="14"/>
      <c r="BP1238" s="14"/>
      <c r="BQ1238" s="14"/>
      <c r="BR1238" s="14"/>
      <c r="BS1238" s="14"/>
      <c r="BT1238" s="14"/>
      <c r="BU1238" s="14"/>
      <c r="BV1238" s="14"/>
      <c r="BW1238" s="14"/>
      <c r="BX1238" s="14"/>
      <c r="BY1238" s="14"/>
      <c r="BZ1238" s="14"/>
      <c r="CA1238" s="14"/>
      <c r="CB1238" s="14"/>
      <c r="CC1238" s="14"/>
      <c r="CD1238" s="14"/>
      <c r="CE1238" s="14"/>
      <c r="CF1238" s="14"/>
      <c r="CG1238" s="14"/>
      <c r="CH1238" s="14"/>
      <c r="CI1238" s="14"/>
      <c r="CJ1238" s="14"/>
      <c r="CK1238" s="14"/>
      <c r="CL1238" s="14"/>
      <c r="CM1238" s="14"/>
      <c r="CN1238" s="14"/>
      <c r="CO1238" s="14"/>
      <c r="CP1238" s="14"/>
      <c r="CQ1238" s="14"/>
      <c r="CR1238" s="14"/>
      <c r="CS1238" s="14"/>
      <c r="CT1238" s="14"/>
      <c r="CU1238" s="14"/>
      <c r="CV1238" s="14"/>
      <c r="CW1238" s="14"/>
      <c r="CX1238" s="14"/>
      <c r="CY1238" s="14"/>
      <c r="CZ1238" s="14"/>
      <c r="DA1238" s="14"/>
      <c r="DB1238" s="14"/>
      <c r="DC1238" s="14"/>
      <c r="DD1238" s="14"/>
      <c r="DE1238" s="14"/>
      <c r="DF1238" s="14"/>
      <c r="DG1238" s="14"/>
      <c r="DH1238" s="14"/>
      <c r="DI1238" s="14"/>
    </row>
    <row r="1239" spans="2:113" x14ac:dyDescent="0.2"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77"/>
      <c r="AQ1239" s="77"/>
      <c r="AR1239" s="77"/>
      <c r="AS1239" s="77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99"/>
      <c r="BH1239" s="14"/>
      <c r="BI1239" s="14"/>
      <c r="BJ1239" s="14"/>
      <c r="BK1239" s="14"/>
      <c r="BL1239" s="14"/>
      <c r="BM1239" s="14"/>
      <c r="BN1239" s="14"/>
      <c r="BO1239" s="14"/>
      <c r="BP1239" s="14"/>
      <c r="BQ1239" s="14"/>
      <c r="BR1239" s="14"/>
      <c r="BS1239" s="14"/>
      <c r="BT1239" s="14"/>
      <c r="BU1239" s="14"/>
      <c r="BV1239" s="14"/>
      <c r="BW1239" s="14"/>
      <c r="BX1239" s="14"/>
      <c r="BY1239" s="14"/>
      <c r="BZ1239" s="14"/>
      <c r="CA1239" s="14"/>
      <c r="CB1239" s="14"/>
      <c r="CC1239" s="14"/>
      <c r="CD1239" s="14"/>
      <c r="CE1239" s="14"/>
      <c r="CF1239" s="14"/>
      <c r="CG1239" s="14"/>
      <c r="CH1239" s="14"/>
      <c r="CI1239" s="14"/>
      <c r="CJ1239" s="14"/>
      <c r="CK1239" s="14"/>
      <c r="CL1239" s="14"/>
      <c r="CM1239" s="14"/>
      <c r="CN1239" s="14"/>
      <c r="CO1239" s="14"/>
      <c r="CP1239" s="14"/>
      <c r="CQ1239" s="14"/>
      <c r="CR1239" s="14"/>
      <c r="CS1239" s="14"/>
      <c r="CT1239" s="14"/>
      <c r="CU1239" s="14"/>
      <c r="CV1239" s="14"/>
      <c r="CW1239" s="14"/>
      <c r="CX1239" s="14"/>
      <c r="CY1239" s="14"/>
      <c r="CZ1239" s="14"/>
      <c r="DA1239" s="14"/>
      <c r="DB1239" s="14"/>
      <c r="DC1239" s="14"/>
      <c r="DD1239" s="14"/>
      <c r="DE1239" s="14"/>
      <c r="DF1239" s="14"/>
      <c r="DG1239" s="14"/>
      <c r="DH1239" s="14"/>
      <c r="DI1239" s="14"/>
    </row>
    <row r="1240" spans="2:113" x14ac:dyDescent="0.2"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77"/>
      <c r="AQ1240" s="77"/>
      <c r="AR1240" s="77"/>
      <c r="AS1240" s="77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99"/>
      <c r="BH1240" s="14"/>
      <c r="BI1240" s="14"/>
      <c r="BJ1240" s="14"/>
      <c r="BK1240" s="14"/>
      <c r="BL1240" s="14"/>
      <c r="BM1240" s="14"/>
      <c r="BN1240" s="14"/>
      <c r="BO1240" s="14"/>
      <c r="BP1240" s="14"/>
      <c r="BQ1240" s="14"/>
      <c r="BR1240" s="14"/>
      <c r="BS1240" s="14"/>
      <c r="BT1240" s="14"/>
      <c r="BU1240" s="14"/>
      <c r="BV1240" s="14"/>
      <c r="BW1240" s="14"/>
      <c r="BX1240" s="14"/>
      <c r="BY1240" s="14"/>
      <c r="BZ1240" s="14"/>
      <c r="CA1240" s="14"/>
      <c r="CB1240" s="14"/>
      <c r="CC1240" s="14"/>
      <c r="CD1240" s="14"/>
      <c r="CE1240" s="14"/>
      <c r="CF1240" s="14"/>
      <c r="CG1240" s="14"/>
      <c r="CH1240" s="14"/>
      <c r="CI1240" s="14"/>
      <c r="CJ1240" s="14"/>
      <c r="CK1240" s="14"/>
      <c r="CL1240" s="14"/>
      <c r="CM1240" s="14"/>
      <c r="CN1240" s="14"/>
      <c r="CO1240" s="14"/>
      <c r="CP1240" s="14"/>
      <c r="CQ1240" s="14"/>
      <c r="CR1240" s="14"/>
      <c r="CS1240" s="14"/>
      <c r="CT1240" s="14"/>
      <c r="CU1240" s="14"/>
      <c r="CV1240" s="14"/>
      <c r="CW1240" s="14"/>
      <c r="CX1240" s="14"/>
      <c r="CY1240" s="14"/>
      <c r="CZ1240" s="14"/>
      <c r="DA1240" s="14"/>
      <c r="DB1240" s="14"/>
      <c r="DC1240" s="14"/>
      <c r="DD1240" s="14"/>
      <c r="DE1240" s="14"/>
      <c r="DF1240" s="14"/>
      <c r="DG1240" s="14"/>
      <c r="DH1240" s="14"/>
      <c r="DI1240" s="14"/>
    </row>
    <row r="1241" spans="2:113" x14ac:dyDescent="0.2"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77"/>
      <c r="AQ1241" s="77"/>
      <c r="AR1241" s="77"/>
      <c r="AS1241" s="77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99"/>
      <c r="BH1241" s="14"/>
      <c r="BI1241" s="14"/>
      <c r="BJ1241" s="14"/>
      <c r="BK1241" s="14"/>
      <c r="BL1241" s="14"/>
      <c r="BM1241" s="14"/>
      <c r="BN1241" s="14"/>
      <c r="BO1241" s="14"/>
      <c r="BP1241" s="14"/>
      <c r="BQ1241" s="14"/>
      <c r="BR1241" s="14"/>
      <c r="BS1241" s="14"/>
      <c r="BT1241" s="14"/>
      <c r="BU1241" s="14"/>
      <c r="BV1241" s="14"/>
      <c r="BW1241" s="14"/>
      <c r="BX1241" s="14"/>
      <c r="BY1241" s="14"/>
      <c r="BZ1241" s="14"/>
      <c r="CA1241" s="14"/>
      <c r="CB1241" s="14"/>
      <c r="CC1241" s="14"/>
      <c r="CD1241" s="14"/>
      <c r="CE1241" s="14"/>
      <c r="CF1241" s="14"/>
      <c r="CG1241" s="14"/>
      <c r="CH1241" s="14"/>
      <c r="CI1241" s="14"/>
      <c r="CJ1241" s="14"/>
      <c r="CK1241" s="14"/>
      <c r="CL1241" s="14"/>
      <c r="CM1241" s="14"/>
      <c r="CN1241" s="14"/>
      <c r="CO1241" s="14"/>
      <c r="CP1241" s="14"/>
      <c r="CQ1241" s="14"/>
      <c r="CR1241" s="14"/>
      <c r="CS1241" s="14"/>
      <c r="CT1241" s="14"/>
      <c r="CU1241" s="14"/>
      <c r="CV1241" s="14"/>
      <c r="CW1241" s="14"/>
      <c r="CX1241" s="14"/>
      <c r="CY1241" s="14"/>
      <c r="CZ1241" s="14"/>
      <c r="DA1241" s="14"/>
      <c r="DB1241" s="14"/>
      <c r="DC1241" s="14"/>
      <c r="DD1241" s="14"/>
      <c r="DE1241" s="14"/>
      <c r="DF1241" s="14"/>
      <c r="DG1241" s="14"/>
      <c r="DH1241" s="14"/>
      <c r="DI1241" s="14"/>
    </row>
    <row r="1242" spans="2:113" x14ac:dyDescent="0.2"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77"/>
      <c r="AQ1242" s="77"/>
      <c r="AR1242" s="77"/>
      <c r="AS1242" s="77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99"/>
      <c r="BH1242" s="14"/>
      <c r="BI1242" s="14"/>
      <c r="BJ1242" s="14"/>
      <c r="BK1242" s="14"/>
      <c r="BL1242" s="14"/>
      <c r="BM1242" s="14"/>
      <c r="BN1242" s="14"/>
      <c r="BO1242" s="14"/>
      <c r="BP1242" s="14"/>
      <c r="BQ1242" s="14"/>
      <c r="BR1242" s="14"/>
      <c r="BS1242" s="14"/>
      <c r="BT1242" s="14"/>
      <c r="BU1242" s="14"/>
      <c r="BV1242" s="14"/>
      <c r="BW1242" s="14"/>
      <c r="BX1242" s="14"/>
      <c r="BY1242" s="14"/>
      <c r="BZ1242" s="14"/>
      <c r="CA1242" s="14"/>
      <c r="CB1242" s="14"/>
      <c r="CC1242" s="14"/>
      <c r="CD1242" s="14"/>
      <c r="CE1242" s="14"/>
      <c r="CF1242" s="14"/>
      <c r="CG1242" s="14"/>
      <c r="CH1242" s="14"/>
      <c r="CI1242" s="14"/>
      <c r="CJ1242" s="14"/>
      <c r="CK1242" s="14"/>
      <c r="CL1242" s="14"/>
      <c r="CM1242" s="14"/>
      <c r="CN1242" s="14"/>
      <c r="CO1242" s="14"/>
      <c r="CP1242" s="14"/>
      <c r="CQ1242" s="14"/>
      <c r="CR1242" s="14"/>
      <c r="CS1242" s="14"/>
      <c r="CT1242" s="14"/>
      <c r="CU1242" s="14"/>
      <c r="CV1242" s="14"/>
      <c r="CW1242" s="14"/>
      <c r="CX1242" s="14"/>
      <c r="CY1242" s="14"/>
      <c r="CZ1242" s="14"/>
      <c r="DA1242" s="14"/>
      <c r="DB1242" s="14"/>
      <c r="DC1242" s="14"/>
      <c r="DD1242" s="14"/>
      <c r="DE1242" s="14"/>
      <c r="DF1242" s="14"/>
      <c r="DG1242" s="14"/>
      <c r="DH1242" s="14"/>
      <c r="DI1242" s="14"/>
    </row>
    <row r="1243" spans="2:113" x14ac:dyDescent="0.2"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77"/>
      <c r="AQ1243" s="77"/>
      <c r="AR1243" s="77"/>
      <c r="AS1243" s="77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99"/>
      <c r="BH1243" s="14"/>
      <c r="BI1243" s="14"/>
      <c r="BJ1243" s="14"/>
      <c r="BK1243" s="14"/>
      <c r="BL1243" s="14"/>
      <c r="BM1243" s="14"/>
      <c r="BN1243" s="14"/>
      <c r="BO1243" s="14"/>
      <c r="BP1243" s="14"/>
      <c r="BQ1243" s="14"/>
      <c r="BR1243" s="14"/>
      <c r="BS1243" s="14"/>
      <c r="BT1243" s="14"/>
      <c r="BU1243" s="14"/>
      <c r="BV1243" s="14"/>
      <c r="BW1243" s="14"/>
      <c r="BX1243" s="14"/>
      <c r="BY1243" s="14"/>
      <c r="BZ1243" s="14"/>
      <c r="CA1243" s="14"/>
      <c r="CB1243" s="14"/>
      <c r="CC1243" s="14"/>
      <c r="CD1243" s="14"/>
      <c r="CE1243" s="14"/>
      <c r="CF1243" s="14"/>
      <c r="CG1243" s="14"/>
      <c r="CH1243" s="14"/>
      <c r="CI1243" s="14"/>
      <c r="CJ1243" s="14"/>
      <c r="CK1243" s="14"/>
      <c r="CL1243" s="14"/>
      <c r="CM1243" s="14"/>
      <c r="CN1243" s="14"/>
      <c r="CO1243" s="14"/>
      <c r="CP1243" s="14"/>
      <c r="CQ1243" s="14"/>
      <c r="CR1243" s="14"/>
      <c r="CS1243" s="14"/>
      <c r="CT1243" s="14"/>
      <c r="CU1243" s="14"/>
      <c r="CV1243" s="14"/>
      <c r="CW1243" s="14"/>
      <c r="CX1243" s="14"/>
      <c r="CY1243" s="14"/>
      <c r="CZ1243" s="14"/>
      <c r="DA1243" s="14"/>
      <c r="DB1243" s="14"/>
      <c r="DC1243" s="14"/>
      <c r="DD1243" s="14"/>
      <c r="DE1243" s="14"/>
      <c r="DF1243" s="14"/>
      <c r="DG1243" s="14"/>
      <c r="DH1243" s="14"/>
      <c r="DI1243" s="14"/>
    </row>
    <row r="1244" spans="2:113" x14ac:dyDescent="0.2"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77"/>
      <c r="AQ1244" s="77"/>
      <c r="AR1244" s="77"/>
      <c r="AS1244" s="77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99"/>
      <c r="BH1244" s="14"/>
      <c r="BI1244" s="14"/>
      <c r="BJ1244" s="14"/>
      <c r="BK1244" s="14"/>
      <c r="BL1244" s="14"/>
      <c r="BM1244" s="14"/>
      <c r="BN1244" s="14"/>
      <c r="BO1244" s="14"/>
      <c r="BP1244" s="14"/>
      <c r="BQ1244" s="14"/>
      <c r="BR1244" s="14"/>
      <c r="BS1244" s="14"/>
      <c r="BT1244" s="14"/>
      <c r="BU1244" s="14"/>
      <c r="BV1244" s="14"/>
      <c r="BW1244" s="14"/>
      <c r="BX1244" s="14"/>
      <c r="BY1244" s="14"/>
      <c r="BZ1244" s="14"/>
      <c r="CA1244" s="14"/>
      <c r="CB1244" s="14"/>
      <c r="CC1244" s="14"/>
      <c r="CD1244" s="14"/>
      <c r="CE1244" s="14"/>
      <c r="CF1244" s="14"/>
      <c r="CG1244" s="14"/>
      <c r="CH1244" s="14"/>
      <c r="CI1244" s="14"/>
      <c r="CJ1244" s="14"/>
      <c r="CK1244" s="14"/>
      <c r="CL1244" s="14"/>
      <c r="CM1244" s="14"/>
      <c r="CN1244" s="14"/>
      <c r="CO1244" s="14"/>
      <c r="CP1244" s="14"/>
      <c r="CQ1244" s="14"/>
      <c r="CR1244" s="14"/>
      <c r="CS1244" s="14"/>
      <c r="CT1244" s="14"/>
      <c r="CU1244" s="14"/>
      <c r="CV1244" s="14"/>
      <c r="CW1244" s="14"/>
      <c r="CX1244" s="14"/>
      <c r="CY1244" s="14"/>
      <c r="CZ1244" s="14"/>
      <c r="DA1244" s="14"/>
      <c r="DB1244" s="14"/>
      <c r="DC1244" s="14"/>
      <c r="DD1244" s="14"/>
      <c r="DE1244" s="14"/>
      <c r="DF1244" s="14"/>
      <c r="DG1244" s="14"/>
      <c r="DH1244" s="14"/>
      <c r="DI1244" s="14"/>
    </row>
    <row r="1245" spans="2:113" x14ac:dyDescent="0.2"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77"/>
      <c r="AQ1245" s="77"/>
      <c r="AR1245" s="77"/>
      <c r="AS1245" s="77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99"/>
      <c r="BH1245" s="14"/>
      <c r="BI1245" s="14"/>
      <c r="BJ1245" s="14"/>
      <c r="BK1245" s="14"/>
      <c r="BL1245" s="14"/>
      <c r="BM1245" s="14"/>
      <c r="BN1245" s="14"/>
      <c r="BO1245" s="14"/>
      <c r="BP1245" s="14"/>
      <c r="BQ1245" s="14"/>
      <c r="BR1245" s="14"/>
      <c r="BS1245" s="14"/>
      <c r="BT1245" s="14"/>
      <c r="BU1245" s="14"/>
      <c r="BV1245" s="14"/>
      <c r="BW1245" s="14"/>
      <c r="BX1245" s="14"/>
      <c r="BY1245" s="14"/>
      <c r="BZ1245" s="14"/>
      <c r="CA1245" s="14"/>
      <c r="CB1245" s="14"/>
      <c r="CC1245" s="14"/>
      <c r="CD1245" s="14"/>
      <c r="CE1245" s="14"/>
      <c r="CF1245" s="14"/>
      <c r="CG1245" s="14"/>
      <c r="CH1245" s="14"/>
      <c r="CI1245" s="14"/>
      <c r="CJ1245" s="14"/>
      <c r="CK1245" s="14"/>
      <c r="CL1245" s="14"/>
      <c r="CM1245" s="14"/>
      <c r="CN1245" s="14"/>
      <c r="CO1245" s="14"/>
      <c r="CP1245" s="14"/>
      <c r="CQ1245" s="14"/>
      <c r="CR1245" s="14"/>
      <c r="CS1245" s="14"/>
      <c r="CT1245" s="14"/>
      <c r="CU1245" s="14"/>
      <c r="CV1245" s="14"/>
      <c r="CW1245" s="14"/>
      <c r="CX1245" s="14"/>
      <c r="CY1245" s="14"/>
      <c r="CZ1245" s="14"/>
      <c r="DA1245" s="14"/>
      <c r="DB1245" s="14"/>
      <c r="DC1245" s="14"/>
      <c r="DD1245" s="14"/>
      <c r="DE1245" s="14"/>
      <c r="DF1245" s="14"/>
      <c r="DG1245" s="14"/>
      <c r="DH1245" s="14"/>
      <c r="DI1245" s="14"/>
    </row>
    <row r="1246" spans="2:113" x14ac:dyDescent="0.2"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77"/>
      <c r="AQ1246" s="77"/>
      <c r="AR1246" s="77"/>
      <c r="AS1246" s="77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99"/>
      <c r="BH1246" s="14"/>
      <c r="BI1246" s="14"/>
      <c r="BJ1246" s="14"/>
      <c r="BK1246" s="14"/>
      <c r="BL1246" s="14"/>
      <c r="BM1246" s="14"/>
      <c r="BN1246" s="14"/>
      <c r="BO1246" s="14"/>
      <c r="BP1246" s="14"/>
      <c r="BQ1246" s="14"/>
      <c r="BR1246" s="14"/>
      <c r="BS1246" s="14"/>
      <c r="BT1246" s="14"/>
      <c r="BU1246" s="14"/>
      <c r="BV1246" s="14"/>
      <c r="BW1246" s="14"/>
      <c r="BX1246" s="14"/>
      <c r="BY1246" s="14"/>
      <c r="BZ1246" s="14"/>
      <c r="CA1246" s="14"/>
      <c r="CB1246" s="14"/>
      <c r="CC1246" s="14"/>
      <c r="CD1246" s="14"/>
      <c r="CE1246" s="14"/>
      <c r="CF1246" s="14"/>
      <c r="CG1246" s="14"/>
      <c r="CH1246" s="14"/>
      <c r="CI1246" s="14"/>
      <c r="CJ1246" s="14"/>
      <c r="CK1246" s="14"/>
      <c r="CL1246" s="14"/>
      <c r="CM1246" s="14"/>
      <c r="CN1246" s="14"/>
      <c r="CO1246" s="14"/>
      <c r="CP1246" s="14"/>
      <c r="CQ1246" s="14"/>
      <c r="CR1246" s="14"/>
      <c r="CS1246" s="14"/>
      <c r="CT1246" s="14"/>
      <c r="CU1246" s="14"/>
      <c r="CV1246" s="14"/>
      <c r="CW1246" s="14"/>
      <c r="CX1246" s="14"/>
      <c r="CY1246" s="14"/>
      <c r="CZ1246" s="14"/>
      <c r="DA1246" s="14"/>
      <c r="DB1246" s="14"/>
      <c r="DC1246" s="14"/>
      <c r="DD1246" s="14"/>
      <c r="DE1246" s="14"/>
      <c r="DF1246" s="14"/>
      <c r="DG1246" s="14"/>
      <c r="DH1246" s="14"/>
      <c r="DI1246" s="14"/>
    </row>
    <row r="1247" spans="2:113" x14ac:dyDescent="0.2"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77"/>
      <c r="AQ1247" s="77"/>
      <c r="AR1247" s="77"/>
      <c r="AS1247" s="77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99"/>
      <c r="BH1247" s="14"/>
      <c r="BI1247" s="14"/>
      <c r="BJ1247" s="14"/>
      <c r="BK1247" s="14"/>
      <c r="BL1247" s="14"/>
      <c r="BM1247" s="14"/>
      <c r="BN1247" s="14"/>
      <c r="BO1247" s="14"/>
      <c r="BP1247" s="14"/>
      <c r="BQ1247" s="14"/>
      <c r="BR1247" s="14"/>
      <c r="BS1247" s="14"/>
      <c r="BT1247" s="14"/>
      <c r="BU1247" s="14"/>
      <c r="BV1247" s="14"/>
      <c r="BW1247" s="14"/>
      <c r="BX1247" s="14"/>
      <c r="BY1247" s="14"/>
      <c r="BZ1247" s="14"/>
      <c r="CA1247" s="14"/>
      <c r="CB1247" s="14"/>
      <c r="CC1247" s="14"/>
      <c r="CD1247" s="14"/>
      <c r="CE1247" s="14"/>
      <c r="CF1247" s="14"/>
      <c r="CG1247" s="14"/>
      <c r="CH1247" s="14"/>
      <c r="CI1247" s="14"/>
      <c r="CJ1247" s="14"/>
      <c r="CK1247" s="14"/>
      <c r="CL1247" s="14"/>
      <c r="CM1247" s="14"/>
      <c r="CN1247" s="14"/>
      <c r="CO1247" s="14"/>
      <c r="CP1247" s="14"/>
      <c r="CQ1247" s="14"/>
      <c r="CR1247" s="14"/>
      <c r="CS1247" s="14"/>
      <c r="CT1247" s="14"/>
      <c r="CU1247" s="14"/>
      <c r="CV1247" s="14"/>
      <c r="CW1247" s="14"/>
      <c r="CX1247" s="14"/>
      <c r="CY1247" s="14"/>
      <c r="CZ1247" s="14"/>
      <c r="DA1247" s="14"/>
      <c r="DB1247" s="14"/>
      <c r="DC1247" s="14"/>
      <c r="DD1247" s="14"/>
      <c r="DE1247" s="14"/>
      <c r="DF1247" s="14"/>
      <c r="DG1247" s="14"/>
      <c r="DH1247" s="14"/>
      <c r="DI1247" s="14"/>
    </row>
    <row r="1248" spans="2:113" x14ac:dyDescent="0.2"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77"/>
      <c r="AQ1248" s="77"/>
      <c r="AR1248" s="77"/>
      <c r="AS1248" s="77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99"/>
      <c r="BH1248" s="14"/>
      <c r="BI1248" s="14"/>
      <c r="BJ1248" s="14"/>
      <c r="BK1248" s="14"/>
      <c r="BL1248" s="14"/>
      <c r="BM1248" s="14"/>
      <c r="BN1248" s="14"/>
      <c r="BO1248" s="14"/>
      <c r="BP1248" s="14"/>
      <c r="BQ1248" s="14"/>
      <c r="BR1248" s="14"/>
      <c r="BS1248" s="14"/>
      <c r="BT1248" s="14"/>
      <c r="BU1248" s="14"/>
      <c r="BV1248" s="14"/>
      <c r="BW1248" s="14"/>
      <c r="BX1248" s="14"/>
      <c r="BY1248" s="14"/>
      <c r="BZ1248" s="14"/>
      <c r="CA1248" s="14"/>
      <c r="CB1248" s="14"/>
      <c r="CC1248" s="14"/>
      <c r="CD1248" s="14"/>
      <c r="CE1248" s="14"/>
      <c r="CF1248" s="14"/>
      <c r="CG1248" s="14"/>
      <c r="CH1248" s="14"/>
      <c r="CI1248" s="14"/>
      <c r="CJ1248" s="14"/>
      <c r="CK1248" s="14"/>
      <c r="CL1248" s="14"/>
      <c r="CM1248" s="14"/>
      <c r="CN1248" s="14"/>
      <c r="CO1248" s="14"/>
      <c r="CP1248" s="14"/>
      <c r="CQ1248" s="14"/>
      <c r="CR1248" s="14"/>
      <c r="CS1248" s="14"/>
      <c r="CT1248" s="14"/>
      <c r="CU1248" s="14"/>
      <c r="CV1248" s="14"/>
      <c r="CW1248" s="14"/>
      <c r="CX1248" s="14"/>
      <c r="CY1248" s="14"/>
      <c r="CZ1248" s="14"/>
      <c r="DA1248" s="14"/>
      <c r="DB1248" s="14"/>
      <c r="DC1248" s="14"/>
      <c r="DD1248" s="14"/>
      <c r="DE1248" s="14"/>
      <c r="DF1248" s="14"/>
      <c r="DG1248" s="14"/>
      <c r="DH1248" s="14"/>
      <c r="DI1248" s="14"/>
    </row>
    <row r="1249" spans="2:113" x14ac:dyDescent="0.2"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77"/>
      <c r="AQ1249" s="77"/>
      <c r="AR1249" s="77"/>
      <c r="AS1249" s="77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99"/>
      <c r="BH1249" s="14"/>
      <c r="BI1249" s="14"/>
      <c r="BJ1249" s="14"/>
      <c r="BK1249" s="14"/>
      <c r="BL1249" s="14"/>
      <c r="BM1249" s="14"/>
      <c r="BN1249" s="14"/>
      <c r="BO1249" s="14"/>
      <c r="BP1249" s="14"/>
      <c r="BQ1249" s="14"/>
      <c r="BR1249" s="14"/>
      <c r="BS1249" s="14"/>
      <c r="BT1249" s="14"/>
      <c r="BU1249" s="14"/>
      <c r="BV1249" s="14"/>
      <c r="BW1249" s="14"/>
      <c r="BX1249" s="14"/>
      <c r="BY1249" s="14"/>
      <c r="BZ1249" s="14"/>
      <c r="CA1249" s="14"/>
      <c r="CB1249" s="14"/>
      <c r="CC1249" s="14"/>
      <c r="CD1249" s="14"/>
      <c r="CE1249" s="14"/>
      <c r="CF1249" s="14"/>
      <c r="CG1249" s="14"/>
      <c r="CH1249" s="14"/>
      <c r="CI1249" s="14"/>
      <c r="CJ1249" s="14"/>
      <c r="CK1249" s="14"/>
      <c r="CL1249" s="14"/>
      <c r="CM1249" s="14"/>
      <c r="CN1249" s="14"/>
      <c r="CO1249" s="14"/>
      <c r="CP1249" s="14"/>
      <c r="CQ1249" s="14"/>
      <c r="CR1249" s="14"/>
      <c r="CS1249" s="14"/>
      <c r="CT1249" s="14"/>
      <c r="CU1249" s="14"/>
      <c r="CV1249" s="14"/>
      <c r="CW1249" s="14"/>
      <c r="CX1249" s="14"/>
      <c r="CY1249" s="14"/>
      <c r="CZ1249" s="14"/>
      <c r="DA1249" s="14"/>
      <c r="DB1249" s="14"/>
      <c r="DC1249" s="14"/>
      <c r="DD1249" s="14"/>
      <c r="DE1249" s="14"/>
      <c r="DF1249" s="14"/>
      <c r="DG1249" s="14"/>
      <c r="DH1249" s="14"/>
      <c r="DI1249" s="14"/>
    </row>
    <row r="1250" spans="2:113" x14ac:dyDescent="0.2"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77"/>
      <c r="AQ1250" s="77"/>
      <c r="AR1250" s="77"/>
      <c r="AS1250" s="77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99"/>
      <c r="BH1250" s="14"/>
      <c r="BI1250" s="14"/>
      <c r="BJ1250" s="14"/>
      <c r="BK1250" s="14"/>
      <c r="BL1250" s="14"/>
      <c r="BM1250" s="14"/>
      <c r="BN1250" s="14"/>
      <c r="BO1250" s="14"/>
      <c r="BP1250" s="14"/>
      <c r="BQ1250" s="14"/>
      <c r="BR1250" s="14"/>
      <c r="BS1250" s="14"/>
      <c r="BT1250" s="14"/>
      <c r="BU1250" s="14"/>
      <c r="BV1250" s="14"/>
      <c r="BW1250" s="14"/>
      <c r="BX1250" s="14"/>
      <c r="BY1250" s="14"/>
      <c r="BZ1250" s="14"/>
      <c r="CA1250" s="14"/>
      <c r="CB1250" s="14"/>
      <c r="CC1250" s="14"/>
      <c r="CD1250" s="14"/>
      <c r="CE1250" s="14"/>
      <c r="CF1250" s="14"/>
      <c r="CG1250" s="14"/>
      <c r="CH1250" s="14"/>
      <c r="CI1250" s="14"/>
      <c r="CJ1250" s="14"/>
      <c r="CK1250" s="14"/>
      <c r="CL1250" s="14"/>
      <c r="CM1250" s="14"/>
      <c r="CN1250" s="14"/>
      <c r="CO1250" s="14"/>
      <c r="CP1250" s="14"/>
      <c r="CQ1250" s="14"/>
      <c r="CR1250" s="14"/>
      <c r="CS1250" s="14"/>
      <c r="CT1250" s="14"/>
      <c r="CU1250" s="14"/>
      <c r="CV1250" s="14"/>
      <c r="CW1250" s="14"/>
      <c r="CX1250" s="14"/>
      <c r="CY1250" s="14"/>
      <c r="CZ1250" s="14"/>
      <c r="DA1250" s="14"/>
      <c r="DB1250" s="14"/>
      <c r="DC1250" s="14"/>
      <c r="DD1250" s="14"/>
      <c r="DE1250" s="14"/>
      <c r="DF1250" s="14"/>
      <c r="DG1250" s="14"/>
      <c r="DH1250" s="14"/>
      <c r="DI1250" s="14"/>
    </row>
    <row r="1251" spans="2:113" x14ac:dyDescent="0.2"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77"/>
      <c r="AQ1251" s="77"/>
      <c r="AR1251" s="77"/>
      <c r="AS1251" s="77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99"/>
      <c r="BH1251" s="14"/>
      <c r="BI1251" s="14"/>
      <c r="BJ1251" s="14"/>
      <c r="BK1251" s="14"/>
      <c r="BL1251" s="14"/>
      <c r="BM1251" s="14"/>
      <c r="BN1251" s="14"/>
      <c r="BO1251" s="14"/>
      <c r="BP1251" s="14"/>
      <c r="BQ1251" s="14"/>
      <c r="BR1251" s="14"/>
      <c r="BS1251" s="14"/>
      <c r="BT1251" s="14"/>
      <c r="BU1251" s="14"/>
      <c r="BV1251" s="14"/>
      <c r="BW1251" s="14"/>
      <c r="BX1251" s="14"/>
      <c r="BY1251" s="14"/>
      <c r="BZ1251" s="14"/>
      <c r="CA1251" s="14"/>
      <c r="CB1251" s="14"/>
      <c r="CC1251" s="14"/>
      <c r="CD1251" s="14"/>
      <c r="CE1251" s="14"/>
      <c r="CF1251" s="14"/>
      <c r="CG1251" s="14"/>
      <c r="CH1251" s="14"/>
      <c r="CI1251" s="14"/>
      <c r="CJ1251" s="14"/>
      <c r="CK1251" s="14"/>
      <c r="CL1251" s="14"/>
      <c r="CM1251" s="14"/>
      <c r="CN1251" s="14"/>
      <c r="CO1251" s="14"/>
      <c r="CP1251" s="14"/>
      <c r="CQ1251" s="14"/>
      <c r="CR1251" s="14"/>
      <c r="CS1251" s="14"/>
      <c r="CT1251" s="14"/>
      <c r="CU1251" s="14"/>
      <c r="CV1251" s="14"/>
      <c r="CW1251" s="14"/>
      <c r="CX1251" s="14"/>
      <c r="CY1251" s="14"/>
      <c r="CZ1251" s="14"/>
      <c r="DA1251" s="14"/>
      <c r="DB1251" s="14"/>
      <c r="DC1251" s="14"/>
      <c r="DD1251" s="14"/>
      <c r="DE1251" s="14"/>
      <c r="DF1251" s="14"/>
      <c r="DG1251" s="14"/>
      <c r="DH1251" s="14"/>
      <c r="DI1251" s="14"/>
    </row>
    <row r="1252" spans="2:113" x14ac:dyDescent="0.2"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77"/>
      <c r="AQ1252" s="77"/>
      <c r="AR1252" s="77"/>
      <c r="AS1252" s="77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99"/>
      <c r="BH1252" s="14"/>
      <c r="BI1252" s="14"/>
      <c r="BJ1252" s="14"/>
      <c r="BK1252" s="14"/>
      <c r="BL1252" s="14"/>
      <c r="BM1252" s="14"/>
      <c r="BN1252" s="14"/>
      <c r="BO1252" s="14"/>
      <c r="BP1252" s="14"/>
      <c r="BQ1252" s="14"/>
      <c r="BR1252" s="14"/>
      <c r="BS1252" s="14"/>
      <c r="BT1252" s="14"/>
      <c r="BU1252" s="14"/>
      <c r="BV1252" s="14"/>
      <c r="BW1252" s="14"/>
      <c r="BX1252" s="14"/>
      <c r="BY1252" s="14"/>
      <c r="BZ1252" s="14"/>
      <c r="CA1252" s="14"/>
      <c r="CB1252" s="14"/>
      <c r="CC1252" s="14"/>
      <c r="CD1252" s="14"/>
      <c r="CE1252" s="14"/>
      <c r="CF1252" s="14"/>
      <c r="CG1252" s="14"/>
      <c r="CH1252" s="14"/>
      <c r="CI1252" s="14"/>
      <c r="CJ1252" s="14"/>
      <c r="CK1252" s="14"/>
      <c r="CL1252" s="14"/>
      <c r="CM1252" s="14"/>
      <c r="CN1252" s="14"/>
      <c r="CO1252" s="14"/>
      <c r="CP1252" s="14"/>
      <c r="CQ1252" s="14"/>
      <c r="CR1252" s="14"/>
      <c r="CS1252" s="14"/>
      <c r="CT1252" s="14"/>
      <c r="CU1252" s="14"/>
      <c r="CV1252" s="14"/>
      <c r="CW1252" s="14"/>
      <c r="CX1252" s="14"/>
      <c r="CY1252" s="14"/>
      <c r="CZ1252" s="14"/>
      <c r="DA1252" s="14"/>
      <c r="DB1252" s="14"/>
      <c r="DC1252" s="14"/>
      <c r="DD1252" s="14"/>
      <c r="DE1252" s="14"/>
      <c r="DF1252" s="14"/>
      <c r="DG1252" s="14"/>
      <c r="DH1252" s="14"/>
      <c r="DI1252" s="14"/>
    </row>
    <row r="1253" spans="2:113" x14ac:dyDescent="0.2"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77"/>
      <c r="AQ1253" s="77"/>
      <c r="AR1253" s="77"/>
      <c r="AS1253" s="77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99"/>
      <c r="BH1253" s="14"/>
      <c r="BI1253" s="14"/>
      <c r="BJ1253" s="14"/>
      <c r="BK1253" s="14"/>
      <c r="BL1253" s="14"/>
      <c r="BM1253" s="14"/>
      <c r="BN1253" s="14"/>
      <c r="BO1253" s="14"/>
      <c r="BP1253" s="14"/>
      <c r="BQ1253" s="14"/>
      <c r="BR1253" s="14"/>
      <c r="BS1253" s="14"/>
      <c r="BT1253" s="14"/>
      <c r="BU1253" s="14"/>
      <c r="BV1253" s="14"/>
      <c r="BW1253" s="14"/>
      <c r="BX1253" s="14"/>
      <c r="BY1253" s="14"/>
      <c r="BZ1253" s="14"/>
      <c r="CA1253" s="14"/>
      <c r="CB1253" s="14"/>
      <c r="CC1253" s="14"/>
      <c r="CD1253" s="14"/>
      <c r="CE1253" s="14"/>
      <c r="CF1253" s="14"/>
      <c r="CG1253" s="14"/>
      <c r="CH1253" s="14"/>
      <c r="CI1253" s="14"/>
      <c r="CJ1253" s="14"/>
      <c r="CK1253" s="14"/>
      <c r="CL1253" s="14"/>
      <c r="CM1253" s="14"/>
      <c r="CN1253" s="14"/>
      <c r="CO1253" s="14"/>
      <c r="CP1253" s="14"/>
      <c r="CQ1253" s="14"/>
      <c r="CR1253" s="14"/>
      <c r="CS1253" s="14"/>
      <c r="CT1253" s="14"/>
      <c r="CU1253" s="14"/>
      <c r="CV1253" s="14"/>
      <c r="CW1253" s="14"/>
      <c r="CX1253" s="14"/>
      <c r="CY1253" s="14"/>
      <c r="CZ1253" s="14"/>
      <c r="DA1253" s="14"/>
      <c r="DB1253" s="14"/>
      <c r="DC1253" s="14"/>
      <c r="DD1253" s="14"/>
      <c r="DE1253" s="14"/>
      <c r="DF1253" s="14"/>
      <c r="DG1253" s="14"/>
      <c r="DH1253" s="14"/>
      <c r="DI1253" s="14"/>
    </row>
    <row r="1254" spans="2:113" x14ac:dyDescent="0.2"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77"/>
      <c r="AQ1254" s="77"/>
      <c r="AR1254" s="77"/>
      <c r="AS1254" s="77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99"/>
      <c r="BH1254" s="14"/>
      <c r="BI1254" s="14"/>
      <c r="BJ1254" s="14"/>
      <c r="BK1254" s="14"/>
      <c r="BL1254" s="14"/>
      <c r="BM1254" s="14"/>
      <c r="BN1254" s="14"/>
      <c r="BO1254" s="14"/>
      <c r="BP1254" s="14"/>
      <c r="BQ1254" s="14"/>
      <c r="BR1254" s="14"/>
      <c r="BS1254" s="14"/>
      <c r="BT1254" s="14"/>
      <c r="BU1254" s="14"/>
      <c r="BV1254" s="14"/>
      <c r="BW1254" s="14"/>
      <c r="BX1254" s="14"/>
      <c r="BY1254" s="14"/>
      <c r="BZ1254" s="14"/>
      <c r="CA1254" s="14"/>
      <c r="CB1254" s="14"/>
      <c r="CC1254" s="14"/>
      <c r="CD1254" s="14"/>
      <c r="CE1254" s="14"/>
      <c r="CF1254" s="14"/>
      <c r="CG1254" s="14"/>
      <c r="CH1254" s="14"/>
      <c r="CI1254" s="14"/>
      <c r="CJ1254" s="14"/>
      <c r="CK1254" s="14"/>
      <c r="CL1254" s="14"/>
      <c r="CM1254" s="14"/>
      <c r="CN1254" s="14"/>
      <c r="CO1254" s="14"/>
      <c r="CP1254" s="14"/>
      <c r="CQ1254" s="14"/>
      <c r="CR1254" s="14"/>
      <c r="CS1254" s="14"/>
      <c r="CT1254" s="14"/>
      <c r="CU1254" s="14"/>
      <c r="CV1254" s="14"/>
      <c r="CW1254" s="14"/>
      <c r="CX1254" s="14"/>
      <c r="CY1254" s="14"/>
      <c r="CZ1254" s="14"/>
      <c r="DA1254" s="14"/>
      <c r="DB1254" s="14"/>
      <c r="DC1254" s="14"/>
      <c r="DD1254" s="14"/>
      <c r="DE1254" s="14"/>
      <c r="DF1254" s="14"/>
      <c r="DG1254" s="14"/>
      <c r="DH1254" s="14"/>
      <c r="DI1254" s="14"/>
    </row>
    <row r="1255" spans="2:113" x14ac:dyDescent="0.2"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77"/>
      <c r="AQ1255" s="77"/>
      <c r="AR1255" s="77"/>
      <c r="AS1255" s="77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99"/>
      <c r="BH1255" s="14"/>
      <c r="BI1255" s="14"/>
      <c r="BJ1255" s="14"/>
      <c r="BK1255" s="14"/>
      <c r="BL1255" s="14"/>
      <c r="BM1255" s="14"/>
      <c r="BN1255" s="14"/>
      <c r="BO1255" s="14"/>
      <c r="BP1255" s="14"/>
      <c r="BQ1255" s="14"/>
      <c r="BR1255" s="14"/>
      <c r="BS1255" s="14"/>
      <c r="BT1255" s="14"/>
      <c r="BU1255" s="14"/>
      <c r="BV1255" s="14"/>
      <c r="BW1255" s="14"/>
      <c r="BX1255" s="14"/>
      <c r="BY1255" s="14"/>
      <c r="BZ1255" s="14"/>
      <c r="CA1255" s="14"/>
      <c r="CB1255" s="14"/>
      <c r="CC1255" s="14"/>
      <c r="CD1255" s="14"/>
      <c r="CE1255" s="14"/>
      <c r="CF1255" s="14"/>
      <c r="CG1255" s="14"/>
      <c r="CH1255" s="14"/>
      <c r="CI1255" s="14"/>
      <c r="CJ1255" s="14"/>
      <c r="CK1255" s="14"/>
      <c r="CL1255" s="14"/>
      <c r="CM1255" s="14"/>
      <c r="CN1255" s="14"/>
      <c r="CO1255" s="14"/>
      <c r="CP1255" s="14"/>
      <c r="CQ1255" s="14"/>
      <c r="CR1255" s="14"/>
      <c r="CS1255" s="14"/>
      <c r="CT1255" s="14"/>
      <c r="CU1255" s="14"/>
      <c r="CV1255" s="14"/>
      <c r="CW1255" s="14"/>
      <c r="CX1255" s="14"/>
      <c r="CY1255" s="14"/>
      <c r="CZ1255" s="14"/>
      <c r="DA1255" s="14"/>
      <c r="DB1255" s="14"/>
      <c r="DC1255" s="14"/>
      <c r="DD1255" s="14"/>
      <c r="DE1255" s="14"/>
      <c r="DF1255" s="14"/>
      <c r="DG1255" s="14"/>
      <c r="DH1255" s="14"/>
      <c r="DI1255" s="14"/>
    </row>
    <row r="1256" spans="2:113" x14ac:dyDescent="0.2"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77"/>
      <c r="AQ1256" s="77"/>
      <c r="AR1256" s="77"/>
      <c r="AS1256" s="77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99"/>
      <c r="BH1256" s="14"/>
      <c r="BI1256" s="14"/>
      <c r="BJ1256" s="14"/>
      <c r="BK1256" s="14"/>
      <c r="BL1256" s="14"/>
      <c r="BM1256" s="14"/>
      <c r="BN1256" s="14"/>
      <c r="BO1256" s="14"/>
      <c r="BP1256" s="14"/>
      <c r="BQ1256" s="14"/>
      <c r="BR1256" s="14"/>
      <c r="BS1256" s="14"/>
      <c r="BT1256" s="14"/>
      <c r="BU1256" s="14"/>
      <c r="BV1256" s="14"/>
      <c r="BW1256" s="14"/>
      <c r="BX1256" s="14"/>
      <c r="BY1256" s="14"/>
      <c r="BZ1256" s="14"/>
      <c r="CA1256" s="14"/>
      <c r="CB1256" s="14"/>
      <c r="CC1256" s="14"/>
      <c r="CD1256" s="14"/>
      <c r="CE1256" s="14"/>
      <c r="CF1256" s="14"/>
      <c r="CG1256" s="14"/>
      <c r="CH1256" s="14"/>
      <c r="CI1256" s="14"/>
      <c r="CJ1256" s="14"/>
      <c r="CK1256" s="14"/>
      <c r="CL1256" s="14"/>
      <c r="CM1256" s="14"/>
      <c r="CN1256" s="14"/>
      <c r="CO1256" s="14"/>
      <c r="CP1256" s="14"/>
      <c r="CQ1256" s="14"/>
      <c r="CR1256" s="14"/>
      <c r="CS1256" s="14"/>
      <c r="CT1256" s="14"/>
      <c r="CU1256" s="14"/>
      <c r="CV1256" s="14"/>
      <c r="CW1256" s="14"/>
      <c r="CX1256" s="14"/>
      <c r="CY1256" s="14"/>
      <c r="CZ1256" s="14"/>
      <c r="DA1256" s="14"/>
      <c r="DB1256" s="14"/>
      <c r="DC1256" s="14"/>
      <c r="DD1256" s="14"/>
      <c r="DE1256" s="14"/>
      <c r="DF1256" s="14"/>
      <c r="DG1256" s="14"/>
      <c r="DH1256" s="14"/>
      <c r="DI1256" s="14"/>
    </row>
    <row r="1257" spans="2:113" x14ac:dyDescent="0.2"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77"/>
      <c r="AQ1257" s="77"/>
      <c r="AR1257" s="77"/>
      <c r="AS1257" s="77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99"/>
      <c r="BH1257" s="14"/>
      <c r="BI1257" s="14"/>
      <c r="BJ1257" s="14"/>
      <c r="BK1257" s="14"/>
      <c r="BL1257" s="14"/>
      <c r="BM1257" s="14"/>
      <c r="BN1257" s="14"/>
      <c r="BO1257" s="14"/>
      <c r="BP1257" s="14"/>
      <c r="BQ1257" s="14"/>
      <c r="BR1257" s="14"/>
      <c r="BS1257" s="14"/>
      <c r="BT1257" s="14"/>
      <c r="BU1257" s="14"/>
      <c r="BV1257" s="14"/>
      <c r="BW1257" s="14"/>
      <c r="BX1257" s="14"/>
      <c r="BY1257" s="14"/>
      <c r="BZ1257" s="14"/>
      <c r="CA1257" s="14"/>
      <c r="CB1257" s="14"/>
      <c r="CC1257" s="14"/>
      <c r="CD1257" s="14"/>
      <c r="CE1257" s="14"/>
      <c r="CF1257" s="14"/>
      <c r="CG1257" s="14"/>
      <c r="CH1257" s="14"/>
      <c r="CI1257" s="14"/>
      <c r="CJ1257" s="14"/>
      <c r="CK1257" s="14"/>
      <c r="CL1257" s="14"/>
      <c r="CM1257" s="14"/>
      <c r="CN1257" s="14"/>
      <c r="CO1257" s="14"/>
      <c r="CP1257" s="14"/>
      <c r="CQ1257" s="14"/>
      <c r="CR1257" s="14"/>
      <c r="CS1257" s="14"/>
      <c r="CT1257" s="14"/>
      <c r="CU1257" s="14"/>
      <c r="CV1257" s="14"/>
      <c r="CW1257" s="14"/>
      <c r="CX1257" s="14"/>
      <c r="CY1257" s="14"/>
      <c r="CZ1257" s="14"/>
      <c r="DA1257" s="14"/>
      <c r="DB1257" s="14"/>
      <c r="DC1257" s="14"/>
      <c r="DD1257" s="14"/>
      <c r="DE1257" s="14"/>
      <c r="DF1257" s="14"/>
      <c r="DG1257" s="14"/>
      <c r="DH1257" s="14"/>
      <c r="DI1257" s="14"/>
    </row>
    <row r="1258" spans="2:113" x14ac:dyDescent="0.2"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77"/>
      <c r="AQ1258" s="77"/>
      <c r="AR1258" s="77"/>
      <c r="AS1258" s="77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99"/>
      <c r="BH1258" s="14"/>
      <c r="BI1258" s="14"/>
      <c r="BJ1258" s="14"/>
      <c r="BK1258" s="14"/>
      <c r="BL1258" s="14"/>
      <c r="BM1258" s="14"/>
      <c r="BN1258" s="14"/>
      <c r="BO1258" s="14"/>
      <c r="BP1258" s="14"/>
      <c r="BQ1258" s="14"/>
      <c r="BR1258" s="14"/>
      <c r="BS1258" s="14"/>
      <c r="BT1258" s="14"/>
      <c r="BU1258" s="14"/>
      <c r="BV1258" s="14"/>
      <c r="BW1258" s="14"/>
      <c r="BX1258" s="14"/>
      <c r="BY1258" s="14"/>
      <c r="BZ1258" s="14"/>
      <c r="CA1258" s="14"/>
      <c r="CB1258" s="14"/>
      <c r="CC1258" s="14"/>
      <c r="CD1258" s="14"/>
      <c r="CE1258" s="14"/>
      <c r="CF1258" s="14"/>
      <c r="CG1258" s="14"/>
      <c r="CH1258" s="14"/>
      <c r="CI1258" s="14"/>
      <c r="CJ1258" s="14"/>
      <c r="CK1258" s="14"/>
      <c r="CL1258" s="14"/>
      <c r="CM1258" s="14"/>
      <c r="CN1258" s="14"/>
      <c r="CO1258" s="14"/>
      <c r="CP1258" s="14"/>
      <c r="CQ1258" s="14"/>
      <c r="CR1258" s="14"/>
      <c r="CS1258" s="14"/>
      <c r="CT1258" s="14"/>
      <c r="CU1258" s="14"/>
      <c r="CV1258" s="14"/>
      <c r="CW1258" s="14"/>
      <c r="CX1258" s="14"/>
      <c r="CY1258" s="14"/>
      <c r="CZ1258" s="14"/>
      <c r="DA1258" s="14"/>
      <c r="DB1258" s="14"/>
      <c r="DC1258" s="14"/>
      <c r="DD1258" s="14"/>
      <c r="DE1258" s="14"/>
      <c r="DF1258" s="14"/>
      <c r="DG1258" s="14"/>
      <c r="DH1258" s="14"/>
      <c r="DI1258" s="14"/>
    </row>
    <row r="1259" spans="2:113" x14ac:dyDescent="0.2"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77"/>
      <c r="AQ1259" s="77"/>
      <c r="AR1259" s="77"/>
      <c r="AS1259" s="77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99"/>
      <c r="BH1259" s="14"/>
      <c r="BI1259" s="14"/>
      <c r="BJ1259" s="14"/>
      <c r="BK1259" s="14"/>
      <c r="BL1259" s="14"/>
      <c r="BM1259" s="14"/>
      <c r="BN1259" s="14"/>
      <c r="BO1259" s="14"/>
      <c r="BP1259" s="14"/>
      <c r="BQ1259" s="14"/>
      <c r="BR1259" s="14"/>
      <c r="BS1259" s="14"/>
      <c r="BT1259" s="14"/>
      <c r="BU1259" s="14"/>
      <c r="BV1259" s="14"/>
      <c r="BW1259" s="14"/>
      <c r="BX1259" s="14"/>
      <c r="BY1259" s="14"/>
      <c r="BZ1259" s="14"/>
      <c r="CA1259" s="14"/>
      <c r="CB1259" s="14"/>
      <c r="CC1259" s="14"/>
      <c r="CD1259" s="14"/>
      <c r="CE1259" s="14"/>
      <c r="CF1259" s="14"/>
      <c r="CG1259" s="14"/>
      <c r="CH1259" s="14"/>
      <c r="CI1259" s="14"/>
      <c r="CJ1259" s="14"/>
      <c r="CK1259" s="14"/>
      <c r="CL1259" s="14"/>
      <c r="CM1259" s="14"/>
      <c r="CN1259" s="14"/>
      <c r="CO1259" s="14"/>
      <c r="CP1259" s="14"/>
      <c r="CQ1259" s="14"/>
      <c r="CR1259" s="14"/>
      <c r="CS1259" s="14"/>
      <c r="CT1259" s="14"/>
      <c r="CU1259" s="14"/>
      <c r="CV1259" s="14"/>
      <c r="CW1259" s="14"/>
      <c r="CX1259" s="14"/>
      <c r="CY1259" s="14"/>
      <c r="CZ1259" s="14"/>
      <c r="DA1259" s="14"/>
      <c r="DB1259" s="14"/>
      <c r="DC1259" s="14"/>
      <c r="DD1259" s="14"/>
      <c r="DE1259" s="14"/>
      <c r="DF1259" s="14"/>
      <c r="DG1259" s="14"/>
      <c r="DH1259" s="14"/>
      <c r="DI1259" s="14"/>
    </row>
    <row r="1260" spans="2:113" x14ac:dyDescent="0.2"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77"/>
      <c r="AQ1260" s="77"/>
      <c r="AR1260" s="77"/>
      <c r="AS1260" s="77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99"/>
      <c r="BH1260" s="14"/>
      <c r="BI1260" s="14"/>
      <c r="BJ1260" s="14"/>
      <c r="BK1260" s="14"/>
      <c r="BL1260" s="14"/>
      <c r="BM1260" s="14"/>
      <c r="BN1260" s="14"/>
      <c r="BO1260" s="14"/>
      <c r="BP1260" s="14"/>
      <c r="BQ1260" s="14"/>
      <c r="BR1260" s="14"/>
      <c r="BS1260" s="14"/>
      <c r="BT1260" s="14"/>
      <c r="BU1260" s="14"/>
      <c r="BV1260" s="14"/>
      <c r="BW1260" s="14"/>
      <c r="BX1260" s="14"/>
      <c r="BY1260" s="14"/>
      <c r="BZ1260" s="14"/>
      <c r="CA1260" s="14"/>
      <c r="CB1260" s="14"/>
      <c r="CC1260" s="14"/>
      <c r="CD1260" s="14"/>
      <c r="CE1260" s="14"/>
      <c r="CF1260" s="14"/>
      <c r="CG1260" s="14"/>
      <c r="CH1260" s="14"/>
      <c r="CI1260" s="14"/>
      <c r="CJ1260" s="14"/>
      <c r="CK1260" s="14"/>
      <c r="CL1260" s="14"/>
      <c r="CM1260" s="14"/>
      <c r="CN1260" s="14"/>
      <c r="CO1260" s="14"/>
      <c r="CP1260" s="14"/>
      <c r="CQ1260" s="14"/>
      <c r="CR1260" s="14"/>
      <c r="CS1260" s="14"/>
      <c r="CT1260" s="14"/>
      <c r="CU1260" s="14"/>
      <c r="CV1260" s="14"/>
      <c r="CW1260" s="14"/>
      <c r="CX1260" s="14"/>
      <c r="CY1260" s="14"/>
      <c r="CZ1260" s="14"/>
      <c r="DA1260" s="14"/>
      <c r="DB1260" s="14"/>
      <c r="DC1260" s="14"/>
      <c r="DD1260" s="14"/>
      <c r="DE1260" s="14"/>
      <c r="DF1260" s="14"/>
      <c r="DG1260" s="14"/>
      <c r="DH1260" s="14"/>
      <c r="DI1260" s="14"/>
    </row>
    <row r="1261" spans="2:113" x14ac:dyDescent="0.2"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77"/>
      <c r="AQ1261" s="77"/>
      <c r="AR1261" s="77"/>
      <c r="AS1261" s="77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99"/>
      <c r="BH1261" s="14"/>
      <c r="BI1261" s="14"/>
      <c r="BJ1261" s="14"/>
      <c r="BK1261" s="14"/>
      <c r="BL1261" s="14"/>
      <c r="BM1261" s="14"/>
      <c r="BN1261" s="14"/>
      <c r="BO1261" s="14"/>
      <c r="BP1261" s="14"/>
      <c r="BQ1261" s="14"/>
      <c r="BR1261" s="14"/>
      <c r="BS1261" s="14"/>
      <c r="BT1261" s="14"/>
      <c r="BU1261" s="14"/>
      <c r="BV1261" s="14"/>
      <c r="BW1261" s="14"/>
      <c r="BX1261" s="14"/>
      <c r="BY1261" s="14"/>
      <c r="BZ1261" s="14"/>
      <c r="CA1261" s="14"/>
      <c r="CB1261" s="14"/>
      <c r="CC1261" s="14"/>
      <c r="CD1261" s="14"/>
      <c r="CE1261" s="14"/>
      <c r="CF1261" s="14"/>
      <c r="CG1261" s="14"/>
      <c r="CH1261" s="14"/>
      <c r="CI1261" s="14"/>
      <c r="CJ1261" s="14"/>
      <c r="CK1261" s="14"/>
      <c r="CL1261" s="14"/>
      <c r="CM1261" s="14"/>
      <c r="CN1261" s="14"/>
      <c r="CO1261" s="14"/>
      <c r="CP1261" s="14"/>
      <c r="CQ1261" s="14"/>
      <c r="CR1261" s="14"/>
      <c r="CS1261" s="14"/>
      <c r="CT1261" s="14"/>
      <c r="CU1261" s="14"/>
      <c r="CV1261" s="14"/>
      <c r="CW1261" s="14"/>
      <c r="CX1261" s="14"/>
      <c r="CY1261" s="14"/>
      <c r="CZ1261" s="14"/>
      <c r="DA1261" s="14"/>
      <c r="DB1261" s="14"/>
      <c r="DC1261" s="14"/>
      <c r="DD1261" s="14"/>
      <c r="DE1261" s="14"/>
      <c r="DF1261" s="14"/>
      <c r="DG1261" s="14"/>
      <c r="DH1261" s="14"/>
      <c r="DI1261" s="14"/>
    </row>
    <row r="1262" spans="2:113" x14ac:dyDescent="0.2"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77"/>
      <c r="AQ1262" s="77"/>
      <c r="AR1262" s="77"/>
      <c r="AS1262" s="77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99"/>
      <c r="BH1262" s="14"/>
      <c r="BI1262" s="14"/>
      <c r="BJ1262" s="14"/>
      <c r="BK1262" s="14"/>
      <c r="BL1262" s="14"/>
      <c r="BM1262" s="14"/>
      <c r="BN1262" s="14"/>
      <c r="BO1262" s="14"/>
      <c r="BP1262" s="14"/>
      <c r="BQ1262" s="14"/>
      <c r="BR1262" s="14"/>
      <c r="BS1262" s="14"/>
      <c r="BT1262" s="14"/>
      <c r="BU1262" s="14"/>
      <c r="BV1262" s="14"/>
      <c r="BW1262" s="14"/>
      <c r="BX1262" s="14"/>
      <c r="BY1262" s="14"/>
      <c r="BZ1262" s="14"/>
      <c r="CA1262" s="14"/>
      <c r="CB1262" s="14"/>
      <c r="CC1262" s="14"/>
      <c r="CD1262" s="14"/>
      <c r="CE1262" s="14"/>
      <c r="CF1262" s="14"/>
      <c r="CG1262" s="14"/>
      <c r="CH1262" s="14"/>
      <c r="CI1262" s="14"/>
      <c r="CJ1262" s="14"/>
      <c r="CK1262" s="14"/>
      <c r="CL1262" s="14"/>
      <c r="CM1262" s="14"/>
      <c r="CN1262" s="14"/>
      <c r="CO1262" s="14"/>
      <c r="CP1262" s="14"/>
      <c r="CQ1262" s="14"/>
      <c r="CR1262" s="14"/>
      <c r="CS1262" s="14"/>
      <c r="CT1262" s="14"/>
      <c r="CU1262" s="14"/>
      <c r="CV1262" s="14"/>
      <c r="CW1262" s="14"/>
      <c r="CX1262" s="14"/>
      <c r="CY1262" s="14"/>
      <c r="CZ1262" s="14"/>
      <c r="DA1262" s="14"/>
      <c r="DB1262" s="14"/>
      <c r="DC1262" s="14"/>
      <c r="DD1262" s="14"/>
      <c r="DE1262" s="14"/>
      <c r="DF1262" s="14"/>
      <c r="DG1262" s="14"/>
      <c r="DH1262" s="14"/>
      <c r="DI1262" s="14"/>
    </row>
    <row r="1263" spans="2:113" x14ac:dyDescent="0.2"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77"/>
      <c r="AQ1263" s="77"/>
      <c r="AR1263" s="77"/>
      <c r="AS1263" s="77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99"/>
      <c r="BH1263" s="14"/>
      <c r="BI1263" s="14"/>
      <c r="BJ1263" s="14"/>
      <c r="BK1263" s="14"/>
      <c r="BL1263" s="14"/>
      <c r="BM1263" s="14"/>
      <c r="BN1263" s="14"/>
      <c r="BO1263" s="14"/>
      <c r="BP1263" s="14"/>
      <c r="BQ1263" s="14"/>
      <c r="BR1263" s="14"/>
      <c r="BS1263" s="14"/>
      <c r="BT1263" s="14"/>
      <c r="BU1263" s="14"/>
      <c r="BV1263" s="14"/>
      <c r="BW1263" s="14"/>
      <c r="BX1263" s="14"/>
      <c r="BY1263" s="14"/>
      <c r="BZ1263" s="14"/>
      <c r="CA1263" s="14"/>
      <c r="CB1263" s="14"/>
      <c r="CC1263" s="14"/>
      <c r="CD1263" s="14"/>
      <c r="CE1263" s="14"/>
      <c r="CF1263" s="14"/>
      <c r="CG1263" s="14"/>
      <c r="CH1263" s="14"/>
      <c r="CI1263" s="14"/>
      <c r="CJ1263" s="14"/>
      <c r="CK1263" s="14"/>
      <c r="CL1263" s="14"/>
      <c r="CM1263" s="14"/>
      <c r="CN1263" s="14"/>
      <c r="CO1263" s="14"/>
      <c r="CP1263" s="14"/>
      <c r="CQ1263" s="14"/>
      <c r="CR1263" s="14"/>
      <c r="CS1263" s="14"/>
      <c r="CT1263" s="14"/>
      <c r="CU1263" s="14"/>
      <c r="CV1263" s="14"/>
      <c r="CW1263" s="14"/>
      <c r="CX1263" s="14"/>
      <c r="CY1263" s="14"/>
      <c r="CZ1263" s="14"/>
      <c r="DA1263" s="14"/>
      <c r="DB1263" s="14"/>
      <c r="DC1263" s="14"/>
      <c r="DD1263" s="14"/>
      <c r="DE1263" s="14"/>
      <c r="DF1263" s="14"/>
      <c r="DG1263" s="14"/>
      <c r="DH1263" s="14"/>
      <c r="DI1263" s="14"/>
    </row>
    <row r="1264" spans="2:113" x14ac:dyDescent="0.2"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77"/>
      <c r="AQ1264" s="77"/>
      <c r="AR1264" s="77"/>
      <c r="AS1264" s="77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99"/>
      <c r="BH1264" s="14"/>
      <c r="BI1264" s="14"/>
      <c r="BJ1264" s="14"/>
      <c r="BK1264" s="14"/>
      <c r="BL1264" s="14"/>
      <c r="BM1264" s="14"/>
      <c r="BN1264" s="14"/>
      <c r="BO1264" s="14"/>
      <c r="BP1264" s="14"/>
      <c r="BQ1264" s="14"/>
      <c r="BR1264" s="14"/>
      <c r="BS1264" s="14"/>
      <c r="BT1264" s="14"/>
      <c r="BU1264" s="14"/>
      <c r="BV1264" s="14"/>
      <c r="BW1264" s="14"/>
      <c r="BX1264" s="14"/>
      <c r="BY1264" s="14"/>
      <c r="BZ1264" s="14"/>
      <c r="CA1264" s="14"/>
      <c r="CB1264" s="14"/>
      <c r="CC1264" s="14"/>
      <c r="CD1264" s="14"/>
      <c r="CE1264" s="14"/>
      <c r="CF1264" s="14"/>
      <c r="CG1264" s="14"/>
      <c r="CH1264" s="14"/>
      <c r="CI1264" s="14"/>
      <c r="CJ1264" s="14"/>
      <c r="CK1264" s="14"/>
      <c r="CL1264" s="14"/>
      <c r="CM1264" s="14"/>
      <c r="CN1264" s="14"/>
      <c r="CO1264" s="14"/>
      <c r="CP1264" s="14"/>
      <c r="CQ1264" s="14"/>
      <c r="CR1264" s="14"/>
      <c r="CS1264" s="14"/>
      <c r="CT1264" s="14"/>
      <c r="CU1264" s="14"/>
      <c r="CV1264" s="14"/>
      <c r="CW1264" s="14"/>
      <c r="CX1264" s="14"/>
      <c r="CY1264" s="14"/>
      <c r="CZ1264" s="14"/>
      <c r="DA1264" s="14"/>
      <c r="DB1264" s="14"/>
      <c r="DC1264" s="14"/>
      <c r="DD1264" s="14"/>
      <c r="DE1264" s="14"/>
      <c r="DF1264" s="14"/>
      <c r="DG1264" s="14"/>
      <c r="DH1264" s="14"/>
      <c r="DI1264" s="14"/>
    </row>
    <row r="1265" spans="2:113" x14ac:dyDescent="0.2"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77"/>
      <c r="AQ1265" s="77"/>
      <c r="AR1265" s="77"/>
      <c r="AS1265" s="77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99"/>
      <c r="BH1265" s="14"/>
      <c r="BI1265" s="14"/>
      <c r="BJ1265" s="14"/>
      <c r="BK1265" s="14"/>
      <c r="BL1265" s="14"/>
      <c r="BM1265" s="14"/>
      <c r="BN1265" s="14"/>
      <c r="BO1265" s="14"/>
      <c r="BP1265" s="14"/>
      <c r="BQ1265" s="14"/>
      <c r="BR1265" s="14"/>
      <c r="BS1265" s="14"/>
      <c r="BT1265" s="14"/>
      <c r="BU1265" s="14"/>
      <c r="BV1265" s="14"/>
      <c r="BW1265" s="14"/>
      <c r="BX1265" s="14"/>
      <c r="BY1265" s="14"/>
      <c r="BZ1265" s="14"/>
      <c r="CA1265" s="14"/>
      <c r="CB1265" s="14"/>
      <c r="CC1265" s="14"/>
      <c r="CD1265" s="14"/>
      <c r="CE1265" s="14"/>
      <c r="CF1265" s="14"/>
      <c r="CG1265" s="14"/>
      <c r="CH1265" s="14"/>
      <c r="CI1265" s="14"/>
      <c r="CJ1265" s="14"/>
      <c r="CK1265" s="14"/>
      <c r="CL1265" s="14"/>
      <c r="CM1265" s="14"/>
      <c r="CN1265" s="14"/>
      <c r="CO1265" s="14"/>
      <c r="CP1265" s="14"/>
      <c r="CQ1265" s="14"/>
      <c r="CR1265" s="14"/>
      <c r="CS1265" s="14"/>
      <c r="CT1265" s="14"/>
      <c r="CU1265" s="14"/>
      <c r="CV1265" s="14"/>
      <c r="CW1265" s="14"/>
      <c r="CX1265" s="14"/>
      <c r="CY1265" s="14"/>
      <c r="CZ1265" s="14"/>
      <c r="DA1265" s="14"/>
      <c r="DB1265" s="14"/>
      <c r="DC1265" s="14"/>
      <c r="DD1265" s="14"/>
      <c r="DE1265" s="14"/>
      <c r="DF1265" s="14"/>
      <c r="DG1265" s="14"/>
      <c r="DH1265" s="14"/>
      <c r="DI1265" s="14"/>
    </row>
    <row r="1266" spans="2:113" x14ac:dyDescent="0.2"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77"/>
      <c r="AQ1266" s="77"/>
      <c r="AR1266" s="77"/>
      <c r="AS1266" s="77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99"/>
      <c r="BH1266" s="14"/>
      <c r="BI1266" s="14"/>
      <c r="BJ1266" s="14"/>
      <c r="BK1266" s="14"/>
      <c r="BL1266" s="14"/>
      <c r="BM1266" s="14"/>
      <c r="BN1266" s="14"/>
      <c r="BO1266" s="14"/>
      <c r="BP1266" s="14"/>
      <c r="BQ1266" s="14"/>
      <c r="BR1266" s="14"/>
      <c r="BS1266" s="14"/>
      <c r="BT1266" s="14"/>
      <c r="BU1266" s="14"/>
      <c r="BV1266" s="14"/>
      <c r="BW1266" s="14"/>
      <c r="BX1266" s="14"/>
      <c r="BY1266" s="14"/>
      <c r="BZ1266" s="14"/>
      <c r="CA1266" s="14"/>
      <c r="CB1266" s="14"/>
      <c r="CC1266" s="14"/>
      <c r="CD1266" s="14"/>
      <c r="CE1266" s="14"/>
      <c r="CF1266" s="14"/>
      <c r="CG1266" s="14"/>
      <c r="CH1266" s="14"/>
      <c r="CI1266" s="14"/>
      <c r="CJ1266" s="14"/>
      <c r="CK1266" s="14"/>
      <c r="CL1266" s="14"/>
      <c r="CM1266" s="14"/>
      <c r="CN1266" s="14"/>
      <c r="CO1266" s="14"/>
      <c r="CP1266" s="14"/>
      <c r="CQ1266" s="14"/>
      <c r="CR1266" s="14"/>
      <c r="CS1266" s="14"/>
      <c r="CT1266" s="14"/>
      <c r="CU1266" s="14"/>
      <c r="CV1266" s="14"/>
      <c r="CW1266" s="14"/>
      <c r="CX1266" s="14"/>
      <c r="CY1266" s="14"/>
      <c r="CZ1266" s="14"/>
      <c r="DA1266" s="14"/>
      <c r="DB1266" s="14"/>
      <c r="DC1266" s="14"/>
      <c r="DD1266" s="14"/>
      <c r="DE1266" s="14"/>
      <c r="DF1266" s="14"/>
      <c r="DG1266" s="14"/>
      <c r="DH1266" s="14"/>
      <c r="DI1266" s="14"/>
    </row>
    <row r="1267" spans="2:113" x14ac:dyDescent="0.2"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77"/>
      <c r="AQ1267" s="77"/>
      <c r="AR1267" s="77"/>
      <c r="AS1267" s="77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99"/>
      <c r="BH1267" s="14"/>
      <c r="BI1267" s="14"/>
      <c r="BJ1267" s="14"/>
      <c r="BK1267" s="14"/>
      <c r="BL1267" s="14"/>
      <c r="BM1267" s="14"/>
      <c r="BN1267" s="14"/>
      <c r="BO1267" s="14"/>
      <c r="BP1267" s="14"/>
      <c r="BQ1267" s="14"/>
      <c r="BR1267" s="14"/>
      <c r="BS1267" s="14"/>
      <c r="BT1267" s="14"/>
      <c r="BU1267" s="14"/>
      <c r="BV1267" s="14"/>
      <c r="BW1267" s="14"/>
      <c r="BX1267" s="14"/>
      <c r="BY1267" s="14"/>
      <c r="BZ1267" s="14"/>
      <c r="CA1267" s="14"/>
      <c r="CB1267" s="14"/>
      <c r="CC1267" s="14"/>
      <c r="CD1267" s="14"/>
      <c r="CE1267" s="14"/>
      <c r="CF1267" s="14"/>
      <c r="CG1267" s="14"/>
      <c r="CH1267" s="14"/>
      <c r="CI1267" s="14"/>
      <c r="CJ1267" s="14"/>
      <c r="CK1267" s="14"/>
      <c r="CL1267" s="14"/>
      <c r="CM1267" s="14"/>
      <c r="CN1267" s="14"/>
      <c r="CO1267" s="14"/>
      <c r="CP1267" s="14"/>
      <c r="CQ1267" s="14"/>
      <c r="CR1267" s="14"/>
      <c r="CS1267" s="14"/>
      <c r="CT1267" s="14"/>
      <c r="CU1267" s="14"/>
      <c r="CV1267" s="14"/>
      <c r="CW1267" s="14"/>
      <c r="CX1267" s="14"/>
      <c r="CY1267" s="14"/>
      <c r="CZ1267" s="14"/>
      <c r="DA1267" s="14"/>
      <c r="DB1267" s="14"/>
      <c r="DC1267" s="14"/>
      <c r="DD1267" s="14"/>
      <c r="DE1267" s="14"/>
      <c r="DF1267" s="14"/>
      <c r="DG1267" s="14"/>
      <c r="DH1267" s="14"/>
      <c r="DI1267" s="14"/>
    </row>
    <row r="1268" spans="2:113" x14ac:dyDescent="0.2"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77"/>
      <c r="AQ1268" s="77"/>
      <c r="AR1268" s="77"/>
      <c r="AS1268" s="77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99"/>
      <c r="BH1268" s="14"/>
      <c r="BI1268" s="14"/>
      <c r="BJ1268" s="14"/>
      <c r="BK1268" s="14"/>
      <c r="BL1268" s="14"/>
      <c r="BM1268" s="14"/>
      <c r="BN1268" s="14"/>
      <c r="BO1268" s="14"/>
      <c r="BP1268" s="14"/>
      <c r="BQ1268" s="14"/>
      <c r="BR1268" s="14"/>
      <c r="BS1268" s="14"/>
      <c r="BT1268" s="14"/>
      <c r="BU1268" s="14"/>
      <c r="BV1268" s="14"/>
      <c r="BW1268" s="14"/>
      <c r="BX1268" s="14"/>
      <c r="BY1268" s="14"/>
      <c r="BZ1268" s="14"/>
      <c r="CA1268" s="14"/>
      <c r="CB1268" s="14"/>
      <c r="CC1268" s="14"/>
      <c r="CD1268" s="14"/>
      <c r="CE1268" s="14"/>
      <c r="CF1268" s="14"/>
      <c r="CG1268" s="14"/>
      <c r="CH1268" s="14"/>
      <c r="CI1268" s="14"/>
      <c r="CJ1268" s="14"/>
      <c r="CK1268" s="14"/>
      <c r="CL1268" s="14"/>
      <c r="CM1268" s="14"/>
      <c r="CN1268" s="14"/>
      <c r="CO1268" s="14"/>
      <c r="CP1268" s="14"/>
      <c r="CQ1268" s="14"/>
      <c r="CR1268" s="14"/>
      <c r="CS1268" s="14"/>
      <c r="CT1268" s="14"/>
      <c r="CU1268" s="14"/>
      <c r="CV1268" s="14"/>
      <c r="CW1268" s="14"/>
      <c r="CX1268" s="14"/>
      <c r="CY1268" s="14"/>
      <c r="CZ1268" s="14"/>
      <c r="DA1268" s="14"/>
      <c r="DB1268" s="14"/>
      <c r="DC1268" s="14"/>
      <c r="DD1268" s="14"/>
      <c r="DE1268" s="14"/>
      <c r="DF1268" s="14"/>
      <c r="DG1268" s="14"/>
      <c r="DH1268" s="14"/>
      <c r="DI1268" s="14"/>
    </row>
    <row r="1269" spans="2:113" x14ac:dyDescent="0.2"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77"/>
      <c r="AQ1269" s="77"/>
      <c r="AR1269" s="77"/>
      <c r="AS1269" s="77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99"/>
      <c r="BH1269" s="14"/>
      <c r="BI1269" s="14"/>
      <c r="BJ1269" s="14"/>
      <c r="BK1269" s="14"/>
      <c r="BL1269" s="14"/>
      <c r="BM1269" s="14"/>
      <c r="BN1269" s="14"/>
      <c r="BO1269" s="14"/>
      <c r="BP1269" s="14"/>
      <c r="BQ1269" s="14"/>
      <c r="BR1269" s="14"/>
      <c r="BS1269" s="14"/>
      <c r="BT1269" s="14"/>
      <c r="BU1269" s="14"/>
      <c r="BV1269" s="14"/>
      <c r="BW1269" s="14"/>
      <c r="BX1269" s="14"/>
      <c r="BY1269" s="14"/>
      <c r="BZ1269" s="14"/>
      <c r="CA1269" s="14"/>
      <c r="CB1269" s="14"/>
      <c r="CC1269" s="14"/>
      <c r="CD1269" s="14"/>
      <c r="CE1269" s="14"/>
      <c r="CF1269" s="14"/>
      <c r="CG1269" s="14"/>
      <c r="CH1269" s="14"/>
      <c r="CI1269" s="14"/>
      <c r="CJ1269" s="14"/>
      <c r="CK1269" s="14"/>
      <c r="CL1269" s="14"/>
      <c r="CM1269" s="14"/>
      <c r="CN1269" s="14"/>
      <c r="CO1269" s="14"/>
      <c r="CP1269" s="14"/>
      <c r="CQ1269" s="14"/>
      <c r="CR1269" s="14"/>
      <c r="CS1269" s="14"/>
      <c r="CT1269" s="14"/>
      <c r="CU1269" s="14"/>
      <c r="CV1269" s="14"/>
      <c r="CW1269" s="14"/>
      <c r="CX1269" s="14"/>
      <c r="CY1269" s="14"/>
      <c r="CZ1269" s="14"/>
      <c r="DA1269" s="14"/>
      <c r="DB1269" s="14"/>
      <c r="DC1269" s="14"/>
      <c r="DD1269" s="14"/>
      <c r="DE1269" s="14"/>
      <c r="DF1269" s="14"/>
      <c r="DG1269" s="14"/>
      <c r="DH1269" s="14"/>
      <c r="DI1269" s="14"/>
    </row>
    <row r="1270" spans="2:113" x14ac:dyDescent="0.2"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77"/>
      <c r="AQ1270" s="77"/>
      <c r="AR1270" s="77"/>
      <c r="AS1270" s="77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99"/>
      <c r="BH1270" s="14"/>
      <c r="BI1270" s="14"/>
      <c r="BJ1270" s="14"/>
      <c r="BK1270" s="14"/>
      <c r="BL1270" s="14"/>
      <c r="BM1270" s="14"/>
      <c r="BN1270" s="14"/>
      <c r="BO1270" s="14"/>
      <c r="BP1270" s="14"/>
      <c r="BQ1270" s="14"/>
      <c r="BR1270" s="14"/>
      <c r="BS1270" s="14"/>
      <c r="BT1270" s="14"/>
      <c r="BU1270" s="14"/>
      <c r="BV1270" s="14"/>
      <c r="BW1270" s="14"/>
      <c r="BX1270" s="14"/>
      <c r="BY1270" s="14"/>
      <c r="BZ1270" s="14"/>
      <c r="CA1270" s="14"/>
      <c r="CB1270" s="14"/>
      <c r="CC1270" s="14"/>
      <c r="CD1270" s="14"/>
      <c r="CE1270" s="14"/>
      <c r="CF1270" s="14"/>
      <c r="CG1270" s="14"/>
      <c r="CH1270" s="14"/>
      <c r="CI1270" s="14"/>
      <c r="CJ1270" s="14"/>
      <c r="CK1270" s="14"/>
      <c r="CL1270" s="14"/>
      <c r="CM1270" s="14"/>
      <c r="CN1270" s="14"/>
      <c r="CO1270" s="14"/>
      <c r="CP1270" s="14"/>
      <c r="CQ1270" s="14"/>
      <c r="CR1270" s="14"/>
      <c r="CS1270" s="14"/>
      <c r="CT1270" s="14"/>
      <c r="CU1270" s="14"/>
      <c r="CV1270" s="14"/>
      <c r="CW1270" s="14"/>
      <c r="CX1270" s="14"/>
      <c r="CY1270" s="14"/>
      <c r="CZ1270" s="14"/>
      <c r="DA1270" s="14"/>
      <c r="DB1270" s="14"/>
      <c r="DC1270" s="14"/>
      <c r="DD1270" s="14"/>
      <c r="DE1270" s="14"/>
      <c r="DF1270" s="14"/>
      <c r="DG1270" s="14"/>
      <c r="DH1270" s="14"/>
      <c r="DI1270" s="14"/>
    </row>
    <row r="1271" spans="2:113" x14ac:dyDescent="0.2"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77"/>
      <c r="AQ1271" s="77"/>
      <c r="AR1271" s="77"/>
      <c r="AS1271" s="77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99"/>
      <c r="BH1271" s="14"/>
      <c r="BI1271" s="14"/>
      <c r="BJ1271" s="14"/>
      <c r="BK1271" s="14"/>
      <c r="BL1271" s="14"/>
      <c r="BM1271" s="14"/>
      <c r="BN1271" s="14"/>
      <c r="BO1271" s="14"/>
      <c r="BP1271" s="14"/>
      <c r="BQ1271" s="14"/>
      <c r="BR1271" s="14"/>
      <c r="BS1271" s="14"/>
      <c r="BT1271" s="14"/>
      <c r="BU1271" s="14"/>
      <c r="BV1271" s="14"/>
      <c r="BW1271" s="14"/>
      <c r="BX1271" s="14"/>
      <c r="BY1271" s="14"/>
      <c r="BZ1271" s="14"/>
      <c r="CA1271" s="14"/>
      <c r="CB1271" s="14"/>
      <c r="CC1271" s="14"/>
      <c r="CD1271" s="14"/>
      <c r="CE1271" s="14"/>
      <c r="CF1271" s="14"/>
      <c r="CG1271" s="14"/>
      <c r="CH1271" s="14"/>
      <c r="CI1271" s="14"/>
      <c r="CJ1271" s="14"/>
      <c r="CK1271" s="14"/>
      <c r="CL1271" s="14"/>
      <c r="CM1271" s="14"/>
      <c r="CN1271" s="14"/>
      <c r="CO1271" s="14"/>
      <c r="CP1271" s="14"/>
      <c r="CQ1271" s="14"/>
      <c r="CR1271" s="14"/>
      <c r="CS1271" s="14"/>
      <c r="CT1271" s="14"/>
      <c r="CU1271" s="14"/>
      <c r="CV1271" s="14"/>
      <c r="CW1271" s="14"/>
      <c r="CX1271" s="14"/>
      <c r="CY1271" s="14"/>
      <c r="CZ1271" s="14"/>
      <c r="DA1271" s="14"/>
      <c r="DB1271" s="14"/>
      <c r="DC1271" s="14"/>
      <c r="DD1271" s="14"/>
      <c r="DE1271" s="14"/>
      <c r="DF1271" s="14"/>
      <c r="DG1271" s="14"/>
      <c r="DH1271" s="14"/>
      <c r="DI1271" s="14"/>
    </row>
    <row r="1272" spans="2:113" x14ac:dyDescent="0.2"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77"/>
      <c r="AQ1272" s="77"/>
      <c r="AR1272" s="77"/>
      <c r="AS1272" s="77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99"/>
      <c r="BH1272" s="14"/>
      <c r="BI1272" s="14"/>
      <c r="BJ1272" s="14"/>
      <c r="BK1272" s="14"/>
      <c r="BL1272" s="14"/>
      <c r="BM1272" s="14"/>
      <c r="BN1272" s="14"/>
      <c r="BO1272" s="14"/>
      <c r="BP1272" s="14"/>
      <c r="BQ1272" s="14"/>
      <c r="BR1272" s="14"/>
      <c r="BS1272" s="14"/>
      <c r="BT1272" s="14"/>
      <c r="BU1272" s="14"/>
      <c r="BV1272" s="14"/>
      <c r="BW1272" s="14"/>
      <c r="BX1272" s="14"/>
      <c r="BY1272" s="14"/>
      <c r="BZ1272" s="14"/>
      <c r="CA1272" s="14"/>
      <c r="CB1272" s="14"/>
      <c r="CC1272" s="14"/>
      <c r="CD1272" s="14"/>
      <c r="CE1272" s="14"/>
      <c r="CF1272" s="14"/>
      <c r="CG1272" s="14"/>
      <c r="CH1272" s="14"/>
      <c r="CI1272" s="14"/>
      <c r="CJ1272" s="14"/>
      <c r="CK1272" s="14"/>
      <c r="CL1272" s="14"/>
      <c r="CM1272" s="14"/>
      <c r="CN1272" s="14"/>
      <c r="CO1272" s="14"/>
      <c r="CP1272" s="14"/>
      <c r="CQ1272" s="14"/>
      <c r="CR1272" s="14"/>
      <c r="CS1272" s="14"/>
      <c r="CT1272" s="14"/>
      <c r="CU1272" s="14"/>
      <c r="CV1272" s="14"/>
      <c r="CW1272" s="14"/>
      <c r="CX1272" s="14"/>
      <c r="CY1272" s="14"/>
      <c r="CZ1272" s="14"/>
      <c r="DA1272" s="14"/>
      <c r="DB1272" s="14"/>
      <c r="DC1272" s="14"/>
      <c r="DD1272" s="14"/>
      <c r="DE1272" s="14"/>
      <c r="DF1272" s="14"/>
      <c r="DG1272" s="14"/>
      <c r="DH1272" s="14"/>
      <c r="DI1272" s="14"/>
    </row>
    <row r="1273" spans="2:113" x14ac:dyDescent="0.2"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77"/>
      <c r="AQ1273" s="77"/>
      <c r="AR1273" s="77"/>
      <c r="AS1273" s="77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99"/>
      <c r="BH1273" s="14"/>
      <c r="BI1273" s="14"/>
      <c r="BJ1273" s="14"/>
      <c r="BK1273" s="14"/>
      <c r="BL1273" s="14"/>
      <c r="BM1273" s="14"/>
      <c r="BN1273" s="14"/>
      <c r="BO1273" s="14"/>
      <c r="BP1273" s="14"/>
      <c r="BQ1273" s="14"/>
      <c r="BR1273" s="14"/>
      <c r="BS1273" s="14"/>
      <c r="BT1273" s="14"/>
      <c r="BU1273" s="14"/>
      <c r="BV1273" s="14"/>
      <c r="BW1273" s="14"/>
      <c r="BX1273" s="14"/>
      <c r="BY1273" s="14"/>
      <c r="BZ1273" s="14"/>
      <c r="CA1273" s="14"/>
      <c r="CB1273" s="14"/>
      <c r="CC1273" s="14"/>
      <c r="CD1273" s="14"/>
      <c r="CE1273" s="14"/>
      <c r="CF1273" s="14"/>
      <c r="CG1273" s="14"/>
      <c r="CH1273" s="14"/>
      <c r="CI1273" s="14"/>
      <c r="CJ1273" s="14"/>
      <c r="CK1273" s="14"/>
      <c r="CL1273" s="14"/>
      <c r="CM1273" s="14"/>
      <c r="CN1273" s="14"/>
      <c r="CO1273" s="14"/>
      <c r="CP1273" s="14"/>
      <c r="CQ1273" s="14"/>
      <c r="CR1273" s="14"/>
      <c r="CS1273" s="14"/>
      <c r="CT1273" s="14"/>
      <c r="CU1273" s="14"/>
      <c r="CV1273" s="14"/>
      <c r="CW1273" s="14"/>
      <c r="CX1273" s="14"/>
      <c r="CY1273" s="14"/>
      <c r="CZ1273" s="14"/>
      <c r="DA1273" s="14"/>
      <c r="DB1273" s="14"/>
      <c r="DC1273" s="14"/>
      <c r="DD1273" s="14"/>
      <c r="DE1273" s="14"/>
      <c r="DF1273" s="14"/>
      <c r="DG1273" s="14"/>
      <c r="DH1273" s="14"/>
      <c r="DI1273" s="14"/>
    </row>
    <row r="1274" spans="2:113" x14ac:dyDescent="0.2"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77"/>
      <c r="AQ1274" s="77"/>
      <c r="AR1274" s="77"/>
      <c r="AS1274" s="77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99"/>
      <c r="BH1274" s="14"/>
      <c r="BI1274" s="14"/>
      <c r="BJ1274" s="14"/>
      <c r="BK1274" s="14"/>
      <c r="BL1274" s="14"/>
      <c r="BM1274" s="14"/>
      <c r="BN1274" s="14"/>
      <c r="BO1274" s="14"/>
      <c r="BP1274" s="14"/>
      <c r="BQ1274" s="14"/>
      <c r="BR1274" s="14"/>
      <c r="BS1274" s="14"/>
      <c r="BT1274" s="14"/>
      <c r="BU1274" s="14"/>
      <c r="BV1274" s="14"/>
      <c r="BW1274" s="14"/>
      <c r="BX1274" s="14"/>
      <c r="BY1274" s="14"/>
      <c r="BZ1274" s="14"/>
      <c r="CA1274" s="14"/>
      <c r="CB1274" s="14"/>
      <c r="CC1274" s="14"/>
      <c r="CD1274" s="14"/>
      <c r="CE1274" s="14"/>
      <c r="CF1274" s="14"/>
      <c r="CG1274" s="14"/>
      <c r="CH1274" s="14"/>
      <c r="CI1274" s="14"/>
      <c r="CJ1274" s="14"/>
      <c r="CK1274" s="14"/>
      <c r="CL1274" s="14"/>
      <c r="CM1274" s="14"/>
      <c r="CN1274" s="14"/>
      <c r="CO1274" s="14"/>
      <c r="CP1274" s="14"/>
      <c r="CQ1274" s="14"/>
      <c r="CR1274" s="14"/>
      <c r="CS1274" s="14"/>
      <c r="CT1274" s="14"/>
      <c r="CU1274" s="14"/>
      <c r="CV1274" s="14"/>
      <c r="CW1274" s="14"/>
      <c r="CX1274" s="14"/>
      <c r="CY1274" s="14"/>
      <c r="CZ1274" s="14"/>
      <c r="DA1274" s="14"/>
      <c r="DB1274" s="14"/>
      <c r="DC1274" s="14"/>
      <c r="DD1274" s="14"/>
      <c r="DE1274" s="14"/>
      <c r="DF1274" s="14"/>
      <c r="DG1274" s="14"/>
      <c r="DH1274" s="14"/>
      <c r="DI1274" s="14"/>
    </row>
    <row r="1275" spans="2:113" x14ac:dyDescent="0.2"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77"/>
      <c r="AQ1275" s="77"/>
      <c r="AR1275" s="77"/>
      <c r="AS1275" s="77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99"/>
      <c r="BH1275" s="14"/>
      <c r="BI1275" s="14"/>
      <c r="BJ1275" s="14"/>
      <c r="BK1275" s="14"/>
      <c r="BL1275" s="14"/>
      <c r="BM1275" s="14"/>
      <c r="BN1275" s="14"/>
      <c r="BO1275" s="14"/>
      <c r="BP1275" s="14"/>
      <c r="BQ1275" s="14"/>
      <c r="BR1275" s="14"/>
      <c r="BS1275" s="14"/>
      <c r="BT1275" s="14"/>
      <c r="BU1275" s="14"/>
      <c r="BV1275" s="14"/>
      <c r="BW1275" s="14"/>
      <c r="BX1275" s="14"/>
      <c r="BY1275" s="14"/>
      <c r="BZ1275" s="14"/>
      <c r="CA1275" s="14"/>
      <c r="CB1275" s="14"/>
      <c r="CC1275" s="14"/>
      <c r="CD1275" s="14"/>
      <c r="CE1275" s="14"/>
      <c r="CF1275" s="14"/>
      <c r="CG1275" s="14"/>
      <c r="CH1275" s="14"/>
      <c r="CI1275" s="14"/>
      <c r="CJ1275" s="14"/>
      <c r="CK1275" s="14"/>
      <c r="CL1275" s="14"/>
      <c r="CM1275" s="14"/>
      <c r="CN1275" s="14"/>
      <c r="CO1275" s="14"/>
      <c r="CP1275" s="14"/>
      <c r="CQ1275" s="14"/>
      <c r="CR1275" s="14"/>
      <c r="CS1275" s="14"/>
      <c r="CT1275" s="14"/>
      <c r="CU1275" s="14"/>
      <c r="CV1275" s="14"/>
      <c r="CW1275" s="14"/>
      <c r="CX1275" s="14"/>
      <c r="CY1275" s="14"/>
      <c r="CZ1275" s="14"/>
      <c r="DA1275" s="14"/>
      <c r="DB1275" s="14"/>
      <c r="DC1275" s="14"/>
      <c r="DD1275" s="14"/>
      <c r="DE1275" s="14"/>
      <c r="DF1275" s="14"/>
      <c r="DG1275" s="14"/>
      <c r="DH1275" s="14"/>
      <c r="DI1275" s="14"/>
    </row>
    <row r="1276" spans="2:113" x14ac:dyDescent="0.2"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77"/>
      <c r="AQ1276" s="77"/>
      <c r="AR1276" s="77"/>
      <c r="AS1276" s="77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99"/>
      <c r="BH1276" s="14"/>
      <c r="BI1276" s="14"/>
      <c r="BJ1276" s="14"/>
      <c r="BK1276" s="14"/>
      <c r="BL1276" s="14"/>
      <c r="BM1276" s="14"/>
      <c r="BN1276" s="14"/>
      <c r="BO1276" s="14"/>
      <c r="BP1276" s="14"/>
      <c r="BQ1276" s="14"/>
      <c r="BR1276" s="14"/>
      <c r="BS1276" s="14"/>
      <c r="BT1276" s="14"/>
      <c r="BU1276" s="14"/>
      <c r="BV1276" s="14"/>
      <c r="BW1276" s="14"/>
      <c r="BX1276" s="14"/>
      <c r="BY1276" s="14"/>
      <c r="BZ1276" s="14"/>
      <c r="CA1276" s="14"/>
      <c r="CB1276" s="14"/>
      <c r="CC1276" s="14"/>
      <c r="CD1276" s="14"/>
      <c r="CE1276" s="14"/>
      <c r="CF1276" s="14"/>
      <c r="CG1276" s="14"/>
      <c r="CH1276" s="14"/>
      <c r="CI1276" s="14"/>
      <c r="CJ1276" s="14"/>
      <c r="CK1276" s="14"/>
      <c r="CL1276" s="14"/>
      <c r="CM1276" s="14"/>
      <c r="CN1276" s="14"/>
      <c r="CO1276" s="14"/>
      <c r="CP1276" s="14"/>
      <c r="CQ1276" s="14"/>
      <c r="CR1276" s="14"/>
      <c r="CS1276" s="14"/>
      <c r="CT1276" s="14"/>
      <c r="CU1276" s="14"/>
      <c r="CV1276" s="14"/>
      <c r="CW1276" s="14"/>
      <c r="CX1276" s="14"/>
      <c r="CY1276" s="14"/>
      <c r="CZ1276" s="14"/>
      <c r="DA1276" s="14"/>
      <c r="DB1276" s="14"/>
      <c r="DC1276" s="14"/>
      <c r="DD1276" s="14"/>
      <c r="DE1276" s="14"/>
      <c r="DF1276" s="14"/>
      <c r="DG1276" s="14"/>
      <c r="DH1276" s="14"/>
      <c r="DI1276" s="14"/>
    </row>
    <row r="1277" spans="2:113" x14ac:dyDescent="0.2"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77"/>
      <c r="AQ1277" s="77"/>
      <c r="AR1277" s="77"/>
      <c r="AS1277" s="77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99"/>
      <c r="BH1277" s="14"/>
      <c r="BI1277" s="14"/>
      <c r="BJ1277" s="14"/>
      <c r="BK1277" s="14"/>
      <c r="BL1277" s="14"/>
      <c r="BM1277" s="14"/>
      <c r="BN1277" s="14"/>
      <c r="BO1277" s="14"/>
      <c r="BP1277" s="14"/>
      <c r="BQ1277" s="14"/>
      <c r="BR1277" s="14"/>
      <c r="BS1277" s="14"/>
      <c r="BT1277" s="14"/>
      <c r="BU1277" s="14"/>
      <c r="BV1277" s="14"/>
      <c r="BW1277" s="14"/>
      <c r="BX1277" s="14"/>
      <c r="BY1277" s="14"/>
      <c r="BZ1277" s="14"/>
      <c r="CA1277" s="14"/>
      <c r="CB1277" s="14"/>
      <c r="CC1277" s="14"/>
      <c r="CD1277" s="14"/>
      <c r="CE1277" s="14"/>
      <c r="CF1277" s="14"/>
      <c r="CG1277" s="14"/>
      <c r="CH1277" s="14"/>
      <c r="CI1277" s="14"/>
      <c r="CJ1277" s="14"/>
      <c r="CK1277" s="14"/>
      <c r="CL1277" s="14"/>
      <c r="CM1277" s="14"/>
      <c r="CN1277" s="14"/>
      <c r="CO1277" s="14"/>
      <c r="CP1277" s="14"/>
      <c r="CQ1277" s="14"/>
      <c r="CR1277" s="14"/>
      <c r="CS1277" s="14"/>
      <c r="CT1277" s="14"/>
      <c r="CU1277" s="14"/>
      <c r="CV1277" s="14"/>
      <c r="CW1277" s="14"/>
      <c r="CX1277" s="14"/>
      <c r="CY1277" s="14"/>
      <c r="CZ1277" s="14"/>
      <c r="DA1277" s="14"/>
      <c r="DB1277" s="14"/>
      <c r="DC1277" s="14"/>
      <c r="DD1277" s="14"/>
      <c r="DE1277" s="14"/>
      <c r="DF1277" s="14"/>
      <c r="DG1277" s="14"/>
      <c r="DH1277" s="14"/>
      <c r="DI1277" s="14"/>
    </row>
    <row r="1278" spans="2:113" x14ac:dyDescent="0.2"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77"/>
      <c r="AQ1278" s="77"/>
      <c r="AR1278" s="77"/>
      <c r="AS1278" s="77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99"/>
      <c r="BH1278" s="14"/>
      <c r="BI1278" s="14"/>
      <c r="BJ1278" s="14"/>
      <c r="BK1278" s="14"/>
      <c r="BL1278" s="14"/>
      <c r="BM1278" s="14"/>
      <c r="BN1278" s="14"/>
      <c r="BO1278" s="14"/>
      <c r="BP1278" s="14"/>
      <c r="BQ1278" s="14"/>
      <c r="BR1278" s="14"/>
      <c r="BS1278" s="14"/>
      <c r="BT1278" s="14"/>
      <c r="BU1278" s="14"/>
      <c r="BV1278" s="14"/>
      <c r="BW1278" s="14"/>
      <c r="BX1278" s="14"/>
      <c r="BY1278" s="14"/>
      <c r="BZ1278" s="14"/>
      <c r="CA1278" s="14"/>
      <c r="CB1278" s="14"/>
      <c r="CC1278" s="14"/>
      <c r="CD1278" s="14"/>
      <c r="CE1278" s="14"/>
      <c r="CF1278" s="14"/>
      <c r="CG1278" s="14"/>
      <c r="CH1278" s="14"/>
      <c r="CI1278" s="14"/>
      <c r="CJ1278" s="14"/>
      <c r="CK1278" s="14"/>
      <c r="CL1278" s="14"/>
      <c r="CM1278" s="14"/>
      <c r="CN1278" s="14"/>
      <c r="CO1278" s="14"/>
      <c r="CP1278" s="14"/>
      <c r="CQ1278" s="14"/>
      <c r="CR1278" s="14"/>
      <c r="CS1278" s="14"/>
      <c r="CT1278" s="14"/>
      <c r="CU1278" s="14"/>
      <c r="CV1278" s="14"/>
      <c r="CW1278" s="14"/>
      <c r="CX1278" s="14"/>
      <c r="CY1278" s="14"/>
      <c r="CZ1278" s="14"/>
      <c r="DA1278" s="14"/>
      <c r="DB1278" s="14"/>
      <c r="DC1278" s="14"/>
      <c r="DD1278" s="14"/>
      <c r="DE1278" s="14"/>
      <c r="DF1278" s="14"/>
      <c r="DG1278" s="14"/>
      <c r="DH1278" s="14"/>
      <c r="DI1278" s="14"/>
    </row>
    <row r="1279" spans="2:113" x14ac:dyDescent="0.2"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77"/>
      <c r="AQ1279" s="77"/>
      <c r="AR1279" s="77"/>
      <c r="AS1279" s="77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99"/>
      <c r="BH1279" s="14"/>
      <c r="BI1279" s="14"/>
      <c r="BJ1279" s="14"/>
      <c r="BK1279" s="14"/>
      <c r="BL1279" s="14"/>
      <c r="BM1279" s="14"/>
      <c r="BN1279" s="14"/>
      <c r="BO1279" s="14"/>
      <c r="BP1279" s="14"/>
      <c r="BQ1279" s="14"/>
      <c r="BR1279" s="14"/>
      <c r="BS1279" s="14"/>
      <c r="BT1279" s="14"/>
      <c r="BU1279" s="14"/>
      <c r="BV1279" s="14"/>
      <c r="BW1279" s="14"/>
      <c r="BX1279" s="14"/>
      <c r="BY1279" s="14"/>
      <c r="BZ1279" s="14"/>
      <c r="CA1279" s="14"/>
      <c r="CB1279" s="14"/>
      <c r="CC1279" s="14"/>
      <c r="CD1279" s="14"/>
      <c r="CE1279" s="14"/>
      <c r="CF1279" s="14"/>
      <c r="CG1279" s="14"/>
      <c r="CH1279" s="14"/>
      <c r="CI1279" s="14"/>
      <c r="CJ1279" s="14"/>
      <c r="CK1279" s="14"/>
      <c r="CL1279" s="14"/>
      <c r="CM1279" s="14"/>
      <c r="CN1279" s="14"/>
      <c r="CO1279" s="14"/>
      <c r="CP1279" s="14"/>
      <c r="CQ1279" s="14"/>
      <c r="CR1279" s="14"/>
      <c r="CS1279" s="14"/>
      <c r="CT1279" s="14"/>
      <c r="CU1279" s="14"/>
      <c r="CV1279" s="14"/>
      <c r="CW1279" s="14"/>
      <c r="CX1279" s="14"/>
      <c r="CY1279" s="14"/>
      <c r="CZ1279" s="14"/>
      <c r="DA1279" s="14"/>
      <c r="DB1279" s="14"/>
      <c r="DC1279" s="14"/>
      <c r="DD1279" s="14"/>
      <c r="DE1279" s="14"/>
      <c r="DF1279" s="14"/>
      <c r="DG1279" s="14"/>
      <c r="DH1279" s="14"/>
      <c r="DI1279" s="14"/>
    </row>
    <row r="1280" spans="2:113" x14ac:dyDescent="0.2"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77"/>
      <c r="AQ1280" s="77"/>
      <c r="AR1280" s="77"/>
      <c r="AS1280" s="77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99"/>
      <c r="BH1280" s="14"/>
      <c r="BI1280" s="14"/>
      <c r="BJ1280" s="14"/>
      <c r="BK1280" s="14"/>
      <c r="BL1280" s="14"/>
      <c r="BM1280" s="14"/>
      <c r="BN1280" s="14"/>
      <c r="BO1280" s="14"/>
      <c r="BP1280" s="14"/>
      <c r="BQ1280" s="14"/>
      <c r="BR1280" s="14"/>
      <c r="BS1280" s="14"/>
      <c r="BT1280" s="14"/>
      <c r="BU1280" s="14"/>
      <c r="BV1280" s="14"/>
      <c r="BW1280" s="14"/>
      <c r="BX1280" s="14"/>
      <c r="BY1280" s="14"/>
      <c r="BZ1280" s="14"/>
      <c r="CA1280" s="14"/>
      <c r="CB1280" s="14"/>
      <c r="CC1280" s="14"/>
      <c r="CD1280" s="14"/>
      <c r="CE1280" s="14"/>
      <c r="CF1280" s="14"/>
      <c r="CG1280" s="14"/>
      <c r="CH1280" s="14"/>
      <c r="CI1280" s="14"/>
      <c r="CJ1280" s="14"/>
      <c r="CK1280" s="14"/>
      <c r="CL1280" s="14"/>
      <c r="CM1280" s="14"/>
      <c r="CN1280" s="14"/>
      <c r="CO1280" s="14"/>
      <c r="CP1280" s="14"/>
      <c r="CQ1280" s="14"/>
      <c r="CR1280" s="14"/>
      <c r="CS1280" s="14"/>
      <c r="CT1280" s="14"/>
      <c r="CU1280" s="14"/>
      <c r="CV1280" s="14"/>
      <c r="CW1280" s="14"/>
      <c r="CX1280" s="14"/>
      <c r="CY1280" s="14"/>
      <c r="CZ1280" s="14"/>
      <c r="DA1280" s="14"/>
      <c r="DB1280" s="14"/>
      <c r="DC1280" s="14"/>
      <c r="DD1280" s="14"/>
      <c r="DE1280" s="14"/>
      <c r="DF1280" s="14"/>
      <c r="DG1280" s="14"/>
      <c r="DH1280" s="14"/>
      <c r="DI1280" s="14"/>
    </row>
    <row r="1281" spans="2:113" x14ac:dyDescent="0.2"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77"/>
      <c r="AQ1281" s="77"/>
      <c r="AR1281" s="77"/>
      <c r="AS1281" s="77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99"/>
      <c r="BH1281" s="14"/>
      <c r="BI1281" s="14"/>
      <c r="BJ1281" s="14"/>
      <c r="BK1281" s="14"/>
      <c r="BL1281" s="14"/>
      <c r="BM1281" s="14"/>
      <c r="BN1281" s="14"/>
      <c r="BO1281" s="14"/>
      <c r="BP1281" s="14"/>
      <c r="BQ1281" s="14"/>
      <c r="BR1281" s="14"/>
      <c r="BS1281" s="14"/>
      <c r="BT1281" s="14"/>
      <c r="BU1281" s="14"/>
      <c r="BV1281" s="14"/>
      <c r="BW1281" s="14"/>
      <c r="BX1281" s="14"/>
      <c r="BY1281" s="14"/>
      <c r="BZ1281" s="14"/>
      <c r="CA1281" s="14"/>
      <c r="CB1281" s="14"/>
      <c r="CC1281" s="14"/>
      <c r="CD1281" s="14"/>
      <c r="CE1281" s="14"/>
      <c r="CF1281" s="14"/>
      <c r="CG1281" s="14"/>
      <c r="CH1281" s="14"/>
      <c r="CI1281" s="14"/>
      <c r="CJ1281" s="14"/>
      <c r="CK1281" s="14"/>
      <c r="CL1281" s="14"/>
      <c r="CM1281" s="14"/>
      <c r="CN1281" s="14"/>
      <c r="CO1281" s="14"/>
      <c r="CP1281" s="14"/>
      <c r="CQ1281" s="14"/>
      <c r="CR1281" s="14"/>
      <c r="CS1281" s="14"/>
      <c r="CT1281" s="14"/>
      <c r="CU1281" s="14"/>
      <c r="CV1281" s="14"/>
      <c r="CW1281" s="14"/>
      <c r="CX1281" s="14"/>
      <c r="CY1281" s="14"/>
      <c r="CZ1281" s="14"/>
      <c r="DA1281" s="14"/>
      <c r="DB1281" s="14"/>
      <c r="DC1281" s="14"/>
      <c r="DD1281" s="14"/>
      <c r="DE1281" s="14"/>
      <c r="DF1281" s="14"/>
      <c r="DG1281" s="14"/>
      <c r="DH1281" s="14"/>
      <c r="DI1281" s="14"/>
    </row>
    <row r="1282" spans="2:113" x14ac:dyDescent="0.2"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77"/>
      <c r="AQ1282" s="77"/>
      <c r="AR1282" s="77"/>
      <c r="AS1282" s="77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99"/>
      <c r="BH1282" s="14"/>
      <c r="BI1282" s="14"/>
      <c r="BJ1282" s="14"/>
      <c r="BK1282" s="14"/>
      <c r="BL1282" s="14"/>
      <c r="BM1282" s="14"/>
      <c r="BN1282" s="14"/>
      <c r="BO1282" s="14"/>
      <c r="BP1282" s="14"/>
      <c r="BQ1282" s="14"/>
      <c r="BR1282" s="14"/>
      <c r="BS1282" s="14"/>
      <c r="BT1282" s="14"/>
      <c r="BU1282" s="14"/>
      <c r="BV1282" s="14"/>
      <c r="BW1282" s="14"/>
      <c r="BX1282" s="14"/>
      <c r="BY1282" s="14"/>
      <c r="BZ1282" s="14"/>
      <c r="CA1282" s="14"/>
      <c r="CB1282" s="14"/>
      <c r="CC1282" s="14"/>
      <c r="CD1282" s="14"/>
      <c r="CE1282" s="14"/>
      <c r="CF1282" s="14"/>
      <c r="CG1282" s="14"/>
      <c r="CH1282" s="14"/>
      <c r="CI1282" s="14"/>
      <c r="CJ1282" s="14"/>
      <c r="CK1282" s="14"/>
      <c r="CL1282" s="14"/>
      <c r="CM1282" s="14"/>
      <c r="CN1282" s="14"/>
      <c r="CO1282" s="14"/>
      <c r="CP1282" s="14"/>
      <c r="CQ1282" s="14"/>
      <c r="CR1282" s="14"/>
      <c r="CS1282" s="14"/>
      <c r="CT1282" s="14"/>
      <c r="CU1282" s="14"/>
      <c r="CV1282" s="14"/>
      <c r="CW1282" s="14"/>
      <c r="CX1282" s="14"/>
      <c r="CY1282" s="14"/>
      <c r="CZ1282" s="14"/>
      <c r="DA1282" s="14"/>
      <c r="DB1282" s="14"/>
      <c r="DC1282" s="14"/>
      <c r="DD1282" s="14"/>
      <c r="DE1282" s="14"/>
      <c r="DF1282" s="14"/>
      <c r="DG1282" s="14"/>
      <c r="DH1282" s="14"/>
      <c r="DI1282" s="14"/>
    </row>
    <row r="1283" spans="2:113" x14ac:dyDescent="0.2"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77"/>
      <c r="AQ1283" s="77"/>
      <c r="AR1283" s="77"/>
      <c r="AS1283" s="77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99"/>
      <c r="BH1283" s="14"/>
      <c r="BI1283" s="14"/>
      <c r="BJ1283" s="14"/>
      <c r="BK1283" s="14"/>
      <c r="BL1283" s="14"/>
      <c r="BM1283" s="14"/>
      <c r="BN1283" s="14"/>
      <c r="BO1283" s="14"/>
      <c r="BP1283" s="14"/>
      <c r="BQ1283" s="14"/>
      <c r="BR1283" s="14"/>
      <c r="BS1283" s="14"/>
      <c r="BT1283" s="14"/>
      <c r="BU1283" s="14"/>
      <c r="BV1283" s="14"/>
      <c r="BW1283" s="14"/>
      <c r="BX1283" s="14"/>
      <c r="BY1283" s="14"/>
      <c r="BZ1283" s="14"/>
      <c r="CA1283" s="14"/>
      <c r="CB1283" s="14"/>
      <c r="CC1283" s="14"/>
      <c r="CD1283" s="14"/>
      <c r="CE1283" s="14"/>
      <c r="CF1283" s="14"/>
      <c r="CG1283" s="14"/>
      <c r="CH1283" s="14"/>
      <c r="CI1283" s="14"/>
      <c r="CJ1283" s="14"/>
      <c r="CK1283" s="14"/>
      <c r="CL1283" s="14"/>
      <c r="CM1283" s="14"/>
      <c r="CN1283" s="14"/>
      <c r="CO1283" s="14"/>
      <c r="CP1283" s="14"/>
      <c r="CQ1283" s="14"/>
      <c r="CR1283" s="14"/>
      <c r="CS1283" s="14"/>
      <c r="CT1283" s="14"/>
      <c r="CU1283" s="14"/>
      <c r="CV1283" s="14"/>
      <c r="CW1283" s="14"/>
      <c r="CX1283" s="14"/>
      <c r="CY1283" s="14"/>
      <c r="CZ1283" s="14"/>
      <c r="DA1283" s="14"/>
      <c r="DB1283" s="14"/>
      <c r="DC1283" s="14"/>
      <c r="DD1283" s="14"/>
      <c r="DE1283" s="14"/>
      <c r="DF1283" s="14"/>
      <c r="DG1283" s="14"/>
      <c r="DH1283" s="14"/>
      <c r="DI1283" s="14"/>
    </row>
    <row r="1284" spans="2:113" x14ac:dyDescent="0.2"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77"/>
      <c r="AQ1284" s="77"/>
      <c r="AR1284" s="77"/>
      <c r="AS1284" s="77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99"/>
      <c r="BH1284" s="14"/>
      <c r="BI1284" s="14"/>
      <c r="BJ1284" s="14"/>
      <c r="BK1284" s="14"/>
      <c r="BL1284" s="14"/>
      <c r="BM1284" s="14"/>
      <c r="BN1284" s="14"/>
      <c r="BO1284" s="14"/>
      <c r="BP1284" s="14"/>
      <c r="BQ1284" s="14"/>
      <c r="BR1284" s="14"/>
      <c r="BS1284" s="14"/>
      <c r="BT1284" s="14"/>
      <c r="BU1284" s="14"/>
      <c r="BV1284" s="14"/>
      <c r="BW1284" s="14"/>
      <c r="BX1284" s="14"/>
      <c r="BY1284" s="14"/>
      <c r="BZ1284" s="14"/>
      <c r="CA1284" s="14"/>
      <c r="CB1284" s="14"/>
      <c r="CC1284" s="14"/>
      <c r="CD1284" s="14"/>
      <c r="CE1284" s="14"/>
      <c r="CF1284" s="14"/>
      <c r="CG1284" s="14"/>
      <c r="CH1284" s="14"/>
      <c r="CI1284" s="14"/>
      <c r="CJ1284" s="14"/>
      <c r="CK1284" s="14"/>
      <c r="CL1284" s="14"/>
      <c r="CM1284" s="14"/>
      <c r="CN1284" s="14"/>
      <c r="CO1284" s="14"/>
      <c r="CP1284" s="14"/>
      <c r="CQ1284" s="14"/>
      <c r="CR1284" s="14"/>
      <c r="CS1284" s="14"/>
      <c r="CT1284" s="14"/>
      <c r="CU1284" s="14"/>
      <c r="CV1284" s="14"/>
      <c r="CW1284" s="14"/>
      <c r="CX1284" s="14"/>
      <c r="CY1284" s="14"/>
      <c r="CZ1284" s="14"/>
      <c r="DA1284" s="14"/>
      <c r="DB1284" s="14"/>
      <c r="DC1284" s="14"/>
      <c r="DD1284" s="14"/>
      <c r="DE1284" s="14"/>
      <c r="DF1284" s="14"/>
      <c r="DG1284" s="14"/>
      <c r="DH1284" s="14"/>
      <c r="DI1284" s="14"/>
    </row>
    <row r="1285" spans="2:113" x14ac:dyDescent="0.2"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77"/>
      <c r="AQ1285" s="77"/>
      <c r="AR1285" s="77"/>
      <c r="AS1285" s="77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99"/>
      <c r="BH1285" s="14"/>
      <c r="BI1285" s="14"/>
      <c r="BJ1285" s="14"/>
      <c r="BK1285" s="14"/>
      <c r="BL1285" s="14"/>
      <c r="BM1285" s="14"/>
      <c r="BN1285" s="14"/>
      <c r="BO1285" s="14"/>
      <c r="BP1285" s="14"/>
      <c r="BQ1285" s="14"/>
      <c r="BR1285" s="14"/>
      <c r="BS1285" s="14"/>
      <c r="BT1285" s="14"/>
      <c r="BU1285" s="14"/>
      <c r="BV1285" s="14"/>
      <c r="BW1285" s="14"/>
      <c r="BX1285" s="14"/>
      <c r="BY1285" s="14"/>
      <c r="BZ1285" s="14"/>
      <c r="CA1285" s="14"/>
      <c r="CB1285" s="14"/>
      <c r="CC1285" s="14"/>
      <c r="CD1285" s="14"/>
      <c r="CE1285" s="14"/>
      <c r="CF1285" s="14"/>
      <c r="CG1285" s="14"/>
      <c r="CH1285" s="14"/>
      <c r="CI1285" s="14"/>
      <c r="CJ1285" s="14"/>
      <c r="CK1285" s="14"/>
      <c r="CL1285" s="14"/>
      <c r="CM1285" s="14"/>
      <c r="CN1285" s="14"/>
      <c r="CO1285" s="14"/>
      <c r="CP1285" s="14"/>
      <c r="CQ1285" s="14"/>
      <c r="CR1285" s="14"/>
      <c r="CS1285" s="14"/>
      <c r="CT1285" s="14"/>
      <c r="CU1285" s="14"/>
      <c r="CV1285" s="14"/>
      <c r="CW1285" s="14"/>
      <c r="CX1285" s="14"/>
      <c r="CY1285" s="14"/>
      <c r="CZ1285" s="14"/>
      <c r="DA1285" s="14"/>
      <c r="DB1285" s="14"/>
      <c r="DC1285" s="14"/>
      <c r="DD1285" s="14"/>
      <c r="DE1285" s="14"/>
      <c r="DF1285" s="14"/>
      <c r="DG1285" s="14"/>
      <c r="DH1285" s="14"/>
      <c r="DI1285" s="14"/>
    </row>
    <row r="1286" spans="2:113" x14ac:dyDescent="0.2"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77"/>
      <c r="AQ1286" s="77"/>
      <c r="AR1286" s="77"/>
      <c r="AS1286" s="77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99"/>
      <c r="BH1286" s="14"/>
      <c r="BI1286" s="14"/>
      <c r="BJ1286" s="14"/>
      <c r="BK1286" s="14"/>
      <c r="BL1286" s="14"/>
      <c r="BM1286" s="14"/>
      <c r="BN1286" s="14"/>
      <c r="BO1286" s="14"/>
      <c r="BP1286" s="14"/>
      <c r="BQ1286" s="14"/>
      <c r="BR1286" s="14"/>
      <c r="BS1286" s="14"/>
      <c r="BT1286" s="14"/>
      <c r="BU1286" s="14"/>
      <c r="BV1286" s="14"/>
      <c r="BW1286" s="14"/>
      <c r="BX1286" s="14"/>
      <c r="BY1286" s="14"/>
      <c r="BZ1286" s="14"/>
      <c r="CA1286" s="14"/>
      <c r="CB1286" s="14"/>
      <c r="CC1286" s="14"/>
      <c r="CD1286" s="14"/>
      <c r="CE1286" s="14"/>
      <c r="CF1286" s="14"/>
      <c r="CG1286" s="14"/>
      <c r="CH1286" s="14"/>
      <c r="CI1286" s="14"/>
      <c r="CJ1286" s="14"/>
      <c r="CK1286" s="14"/>
      <c r="CL1286" s="14"/>
      <c r="CM1286" s="14"/>
      <c r="CN1286" s="14"/>
      <c r="CO1286" s="14"/>
      <c r="CP1286" s="14"/>
      <c r="CQ1286" s="14"/>
      <c r="CR1286" s="14"/>
      <c r="CS1286" s="14"/>
      <c r="CT1286" s="14"/>
      <c r="CU1286" s="14"/>
      <c r="CV1286" s="14"/>
      <c r="CW1286" s="14"/>
      <c r="CX1286" s="14"/>
      <c r="CY1286" s="14"/>
      <c r="CZ1286" s="14"/>
      <c r="DA1286" s="14"/>
      <c r="DB1286" s="14"/>
      <c r="DC1286" s="14"/>
      <c r="DD1286" s="14"/>
      <c r="DE1286" s="14"/>
      <c r="DF1286" s="14"/>
      <c r="DG1286" s="14"/>
      <c r="DH1286" s="14"/>
      <c r="DI1286" s="14"/>
    </row>
    <row r="1287" spans="2:113" x14ac:dyDescent="0.2"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77"/>
      <c r="AQ1287" s="77"/>
      <c r="AR1287" s="77"/>
      <c r="AS1287" s="77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99"/>
      <c r="BH1287" s="14"/>
      <c r="BI1287" s="14"/>
      <c r="BJ1287" s="14"/>
      <c r="BK1287" s="14"/>
      <c r="BL1287" s="14"/>
      <c r="BM1287" s="14"/>
      <c r="BN1287" s="14"/>
      <c r="BO1287" s="14"/>
      <c r="BP1287" s="14"/>
      <c r="BQ1287" s="14"/>
      <c r="BR1287" s="14"/>
      <c r="BS1287" s="14"/>
      <c r="BT1287" s="14"/>
      <c r="BU1287" s="14"/>
      <c r="BV1287" s="14"/>
      <c r="BW1287" s="14"/>
      <c r="BX1287" s="14"/>
      <c r="BY1287" s="14"/>
      <c r="BZ1287" s="14"/>
      <c r="CA1287" s="14"/>
      <c r="CB1287" s="14"/>
      <c r="CC1287" s="14"/>
      <c r="CD1287" s="14"/>
      <c r="CE1287" s="14"/>
      <c r="CF1287" s="14"/>
      <c r="CG1287" s="14"/>
      <c r="CH1287" s="14"/>
      <c r="CI1287" s="14"/>
      <c r="CJ1287" s="14"/>
      <c r="CK1287" s="14"/>
      <c r="CL1287" s="14"/>
      <c r="CM1287" s="14"/>
      <c r="CN1287" s="14"/>
      <c r="CO1287" s="14"/>
      <c r="CP1287" s="14"/>
      <c r="CQ1287" s="14"/>
      <c r="CR1287" s="14"/>
      <c r="CS1287" s="14"/>
      <c r="CT1287" s="14"/>
      <c r="CU1287" s="14"/>
      <c r="CV1287" s="14"/>
      <c r="CW1287" s="14"/>
      <c r="CX1287" s="14"/>
      <c r="CY1287" s="14"/>
      <c r="CZ1287" s="14"/>
      <c r="DA1287" s="14"/>
      <c r="DB1287" s="14"/>
      <c r="DC1287" s="14"/>
      <c r="DD1287" s="14"/>
      <c r="DE1287" s="14"/>
      <c r="DF1287" s="14"/>
      <c r="DG1287" s="14"/>
      <c r="DH1287" s="14"/>
      <c r="DI1287" s="14"/>
    </row>
    <row r="1288" spans="2:113" x14ac:dyDescent="0.2"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77"/>
      <c r="AQ1288" s="77"/>
      <c r="AR1288" s="77"/>
      <c r="AS1288" s="77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99"/>
      <c r="BH1288" s="14"/>
      <c r="BI1288" s="14"/>
      <c r="BJ1288" s="14"/>
      <c r="BK1288" s="14"/>
      <c r="BL1288" s="14"/>
      <c r="BM1288" s="14"/>
      <c r="BN1288" s="14"/>
      <c r="BO1288" s="14"/>
      <c r="BP1288" s="14"/>
      <c r="BQ1288" s="14"/>
      <c r="BR1288" s="14"/>
      <c r="BS1288" s="14"/>
      <c r="BT1288" s="14"/>
      <c r="BU1288" s="14"/>
      <c r="BV1288" s="14"/>
      <c r="BW1288" s="14"/>
      <c r="BX1288" s="14"/>
      <c r="BY1288" s="14"/>
      <c r="BZ1288" s="14"/>
      <c r="CA1288" s="14"/>
      <c r="CB1288" s="14"/>
      <c r="CC1288" s="14"/>
      <c r="CD1288" s="14"/>
      <c r="CE1288" s="14"/>
      <c r="CF1288" s="14"/>
      <c r="CG1288" s="14"/>
      <c r="CH1288" s="14"/>
      <c r="CI1288" s="14"/>
      <c r="CJ1288" s="14"/>
      <c r="CK1288" s="14"/>
      <c r="CL1288" s="14"/>
      <c r="CM1288" s="14"/>
      <c r="CN1288" s="14"/>
      <c r="CO1288" s="14"/>
      <c r="CP1288" s="14"/>
      <c r="CQ1288" s="14"/>
      <c r="CR1288" s="14"/>
      <c r="CS1288" s="14"/>
      <c r="CT1288" s="14"/>
      <c r="CU1288" s="14"/>
      <c r="CV1288" s="14"/>
      <c r="CW1288" s="14"/>
      <c r="CX1288" s="14"/>
      <c r="CY1288" s="14"/>
      <c r="CZ1288" s="14"/>
      <c r="DA1288" s="14"/>
      <c r="DB1288" s="14"/>
      <c r="DC1288" s="14"/>
      <c r="DD1288" s="14"/>
      <c r="DE1288" s="14"/>
      <c r="DF1288" s="14"/>
      <c r="DG1288" s="14"/>
      <c r="DH1288" s="14"/>
      <c r="DI1288" s="14"/>
    </row>
    <row r="1289" spans="2:113" x14ac:dyDescent="0.2"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77"/>
      <c r="AQ1289" s="77"/>
      <c r="AR1289" s="77"/>
      <c r="AS1289" s="77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99"/>
      <c r="BH1289" s="14"/>
      <c r="BI1289" s="14"/>
      <c r="BJ1289" s="14"/>
      <c r="BK1289" s="14"/>
      <c r="BL1289" s="14"/>
      <c r="BM1289" s="14"/>
      <c r="BN1289" s="14"/>
      <c r="BO1289" s="14"/>
      <c r="BP1289" s="14"/>
      <c r="BQ1289" s="14"/>
      <c r="BR1289" s="14"/>
      <c r="BS1289" s="14"/>
      <c r="BT1289" s="14"/>
      <c r="BU1289" s="14"/>
      <c r="BV1289" s="14"/>
      <c r="BW1289" s="14"/>
      <c r="BX1289" s="14"/>
      <c r="BY1289" s="14"/>
      <c r="BZ1289" s="14"/>
      <c r="CA1289" s="14"/>
      <c r="CB1289" s="14"/>
      <c r="CC1289" s="14"/>
      <c r="CD1289" s="14"/>
      <c r="CE1289" s="14"/>
      <c r="CF1289" s="14"/>
      <c r="CG1289" s="14"/>
      <c r="CH1289" s="14"/>
      <c r="CI1289" s="14"/>
      <c r="CJ1289" s="14"/>
      <c r="CK1289" s="14"/>
      <c r="CL1289" s="14"/>
      <c r="CM1289" s="14"/>
      <c r="CN1289" s="14"/>
      <c r="CO1289" s="14"/>
      <c r="CP1289" s="14"/>
      <c r="CQ1289" s="14"/>
      <c r="CR1289" s="14"/>
      <c r="CS1289" s="14"/>
      <c r="CT1289" s="14"/>
      <c r="CU1289" s="14"/>
      <c r="CV1289" s="14"/>
      <c r="CW1289" s="14"/>
      <c r="CX1289" s="14"/>
      <c r="CY1289" s="14"/>
      <c r="CZ1289" s="14"/>
      <c r="DA1289" s="14"/>
      <c r="DB1289" s="14"/>
      <c r="DC1289" s="14"/>
      <c r="DD1289" s="14"/>
      <c r="DE1289" s="14"/>
      <c r="DF1289" s="14"/>
      <c r="DG1289" s="14"/>
      <c r="DH1289" s="14"/>
      <c r="DI1289" s="14"/>
    </row>
    <row r="1290" spans="2:113" x14ac:dyDescent="0.2"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77"/>
      <c r="AQ1290" s="77"/>
      <c r="AR1290" s="77"/>
      <c r="AS1290" s="77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99"/>
      <c r="BH1290" s="14"/>
      <c r="BI1290" s="14"/>
      <c r="BJ1290" s="14"/>
      <c r="BK1290" s="14"/>
      <c r="BL1290" s="14"/>
      <c r="BM1290" s="14"/>
      <c r="BN1290" s="14"/>
      <c r="BO1290" s="14"/>
      <c r="BP1290" s="14"/>
      <c r="BQ1290" s="14"/>
      <c r="BR1290" s="14"/>
      <c r="BS1290" s="14"/>
      <c r="BT1290" s="14"/>
      <c r="BU1290" s="14"/>
      <c r="BV1290" s="14"/>
      <c r="BW1290" s="14"/>
      <c r="BX1290" s="14"/>
      <c r="BY1290" s="14"/>
      <c r="BZ1290" s="14"/>
      <c r="CA1290" s="14"/>
      <c r="CB1290" s="14"/>
      <c r="CC1290" s="14"/>
      <c r="CD1290" s="14"/>
      <c r="CE1290" s="14"/>
      <c r="CF1290" s="14"/>
      <c r="CG1290" s="14"/>
      <c r="CH1290" s="14"/>
      <c r="CI1290" s="14"/>
      <c r="CJ1290" s="14"/>
      <c r="CK1290" s="14"/>
      <c r="CL1290" s="14"/>
      <c r="CM1290" s="14"/>
      <c r="CN1290" s="14"/>
      <c r="CO1290" s="14"/>
      <c r="CP1290" s="14"/>
      <c r="CQ1290" s="14"/>
      <c r="CR1290" s="14"/>
      <c r="CS1290" s="14"/>
      <c r="CT1290" s="14"/>
      <c r="CU1290" s="14"/>
      <c r="CV1290" s="14"/>
      <c r="CW1290" s="14"/>
      <c r="CX1290" s="14"/>
      <c r="CY1290" s="14"/>
      <c r="CZ1290" s="14"/>
      <c r="DA1290" s="14"/>
      <c r="DB1290" s="14"/>
      <c r="DC1290" s="14"/>
      <c r="DD1290" s="14"/>
      <c r="DE1290" s="14"/>
      <c r="DF1290" s="14"/>
      <c r="DG1290" s="14"/>
      <c r="DH1290" s="14"/>
      <c r="DI1290" s="14"/>
    </row>
    <row r="1291" spans="2:113" x14ac:dyDescent="0.2"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77"/>
      <c r="AQ1291" s="77"/>
      <c r="AR1291" s="77"/>
      <c r="AS1291" s="77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99"/>
      <c r="BH1291" s="14"/>
      <c r="BI1291" s="14"/>
      <c r="BJ1291" s="14"/>
      <c r="BK1291" s="14"/>
      <c r="BL1291" s="14"/>
      <c r="BM1291" s="14"/>
      <c r="BN1291" s="14"/>
      <c r="BO1291" s="14"/>
      <c r="BP1291" s="14"/>
      <c r="BQ1291" s="14"/>
      <c r="BR1291" s="14"/>
      <c r="BS1291" s="14"/>
      <c r="BT1291" s="14"/>
      <c r="BU1291" s="14"/>
      <c r="BV1291" s="14"/>
      <c r="BW1291" s="14"/>
      <c r="BX1291" s="14"/>
      <c r="BY1291" s="14"/>
      <c r="BZ1291" s="14"/>
      <c r="CA1291" s="14"/>
      <c r="CB1291" s="14"/>
      <c r="CC1291" s="14"/>
      <c r="CD1291" s="14"/>
      <c r="CE1291" s="14"/>
      <c r="CF1291" s="14"/>
      <c r="CG1291" s="14"/>
      <c r="CH1291" s="14"/>
      <c r="CI1291" s="14"/>
      <c r="CJ1291" s="14"/>
      <c r="CK1291" s="14"/>
      <c r="CL1291" s="14"/>
      <c r="CM1291" s="14"/>
      <c r="CN1291" s="14"/>
      <c r="CO1291" s="14"/>
      <c r="CP1291" s="14"/>
      <c r="CQ1291" s="14"/>
      <c r="CR1291" s="14"/>
      <c r="CS1291" s="14"/>
      <c r="CT1291" s="14"/>
      <c r="CU1291" s="14"/>
      <c r="CV1291" s="14"/>
      <c r="CW1291" s="14"/>
      <c r="CX1291" s="14"/>
      <c r="CY1291" s="14"/>
      <c r="CZ1291" s="14"/>
      <c r="DA1291" s="14"/>
      <c r="DB1291" s="14"/>
      <c r="DC1291" s="14"/>
      <c r="DD1291" s="14"/>
      <c r="DE1291" s="14"/>
      <c r="DF1291" s="14"/>
      <c r="DG1291" s="14"/>
      <c r="DH1291" s="14"/>
      <c r="DI1291" s="14"/>
    </row>
    <row r="1292" spans="2:113" x14ac:dyDescent="0.2"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77"/>
      <c r="AQ1292" s="77"/>
      <c r="AR1292" s="77"/>
      <c r="AS1292" s="77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99"/>
      <c r="BH1292" s="14"/>
      <c r="BI1292" s="14"/>
      <c r="BJ1292" s="14"/>
      <c r="BK1292" s="14"/>
      <c r="BL1292" s="14"/>
      <c r="BM1292" s="14"/>
      <c r="BN1292" s="14"/>
      <c r="BO1292" s="14"/>
      <c r="BP1292" s="14"/>
      <c r="BQ1292" s="14"/>
      <c r="BR1292" s="14"/>
      <c r="BS1292" s="14"/>
      <c r="BT1292" s="14"/>
      <c r="BU1292" s="14"/>
      <c r="BV1292" s="14"/>
      <c r="BW1292" s="14"/>
      <c r="BX1292" s="14"/>
      <c r="BY1292" s="14"/>
      <c r="BZ1292" s="14"/>
      <c r="CA1292" s="14"/>
      <c r="CB1292" s="14"/>
      <c r="CC1292" s="14"/>
      <c r="CD1292" s="14"/>
      <c r="CE1292" s="14"/>
      <c r="CF1292" s="14"/>
      <c r="CG1292" s="14"/>
      <c r="CH1292" s="14"/>
      <c r="CI1292" s="14"/>
      <c r="CJ1292" s="14"/>
      <c r="CK1292" s="14"/>
      <c r="CL1292" s="14"/>
      <c r="CM1292" s="14"/>
      <c r="CN1292" s="14"/>
      <c r="CO1292" s="14"/>
      <c r="CP1292" s="14"/>
      <c r="CQ1292" s="14"/>
      <c r="CR1292" s="14"/>
      <c r="CS1292" s="14"/>
      <c r="CT1292" s="14"/>
      <c r="CU1292" s="14"/>
      <c r="CV1292" s="14"/>
      <c r="CW1292" s="14"/>
      <c r="CX1292" s="14"/>
      <c r="CY1292" s="14"/>
      <c r="CZ1292" s="14"/>
      <c r="DA1292" s="14"/>
      <c r="DB1292" s="14"/>
      <c r="DC1292" s="14"/>
      <c r="DD1292" s="14"/>
      <c r="DE1292" s="14"/>
      <c r="DF1292" s="14"/>
      <c r="DG1292" s="14"/>
      <c r="DH1292" s="14"/>
      <c r="DI1292" s="14"/>
    </row>
    <row r="1293" spans="2:113" x14ac:dyDescent="0.2"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77"/>
      <c r="AQ1293" s="77"/>
      <c r="AR1293" s="77"/>
      <c r="AS1293" s="77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99"/>
      <c r="BH1293" s="14"/>
      <c r="BI1293" s="14"/>
      <c r="BJ1293" s="14"/>
      <c r="BK1293" s="14"/>
      <c r="BL1293" s="14"/>
      <c r="BM1293" s="14"/>
      <c r="BN1293" s="14"/>
      <c r="BO1293" s="14"/>
      <c r="BP1293" s="14"/>
      <c r="BQ1293" s="14"/>
      <c r="BR1293" s="14"/>
      <c r="BS1293" s="14"/>
      <c r="BT1293" s="14"/>
      <c r="BU1293" s="14"/>
      <c r="BV1293" s="14"/>
      <c r="BW1293" s="14"/>
      <c r="BX1293" s="14"/>
      <c r="BY1293" s="14"/>
      <c r="BZ1293" s="14"/>
      <c r="CA1293" s="14"/>
      <c r="CB1293" s="14"/>
      <c r="CC1293" s="14"/>
      <c r="CD1293" s="14"/>
      <c r="CE1293" s="14"/>
      <c r="CF1293" s="14"/>
      <c r="CG1293" s="14"/>
      <c r="CH1293" s="14"/>
      <c r="CI1293" s="14"/>
      <c r="CJ1293" s="14"/>
      <c r="CK1293" s="14"/>
      <c r="CL1293" s="14"/>
      <c r="CM1293" s="14"/>
      <c r="CN1293" s="14"/>
      <c r="CO1293" s="14"/>
      <c r="CP1293" s="14"/>
      <c r="CQ1293" s="14"/>
      <c r="CR1293" s="14"/>
      <c r="CS1293" s="14"/>
      <c r="CT1293" s="14"/>
      <c r="CU1293" s="14"/>
      <c r="CV1293" s="14"/>
      <c r="CW1293" s="14"/>
      <c r="CX1293" s="14"/>
      <c r="CY1293" s="14"/>
      <c r="CZ1293" s="14"/>
      <c r="DA1293" s="14"/>
      <c r="DB1293" s="14"/>
      <c r="DC1293" s="14"/>
      <c r="DD1293" s="14"/>
      <c r="DE1293" s="14"/>
      <c r="DF1293" s="14"/>
      <c r="DG1293" s="14"/>
      <c r="DH1293" s="14"/>
      <c r="DI1293" s="14"/>
    </row>
    <row r="1294" spans="2:113" x14ac:dyDescent="0.2"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77"/>
      <c r="AQ1294" s="77"/>
      <c r="AR1294" s="77"/>
      <c r="AS1294" s="77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99"/>
      <c r="BH1294" s="14"/>
      <c r="BI1294" s="14"/>
      <c r="BJ1294" s="14"/>
      <c r="BK1294" s="14"/>
      <c r="BL1294" s="14"/>
      <c r="BM1294" s="14"/>
      <c r="BN1294" s="14"/>
      <c r="BO1294" s="14"/>
      <c r="BP1294" s="14"/>
      <c r="BQ1294" s="14"/>
      <c r="BR1294" s="14"/>
      <c r="BS1294" s="14"/>
      <c r="BT1294" s="14"/>
      <c r="BU1294" s="14"/>
      <c r="BV1294" s="14"/>
      <c r="BW1294" s="14"/>
      <c r="BX1294" s="14"/>
      <c r="BY1294" s="14"/>
      <c r="BZ1294" s="14"/>
      <c r="CA1294" s="14"/>
      <c r="CB1294" s="14"/>
      <c r="CC1294" s="14"/>
      <c r="CD1294" s="14"/>
      <c r="CE1294" s="14"/>
      <c r="CF1294" s="14"/>
      <c r="CG1294" s="14"/>
      <c r="CH1294" s="14"/>
      <c r="CI1294" s="14"/>
      <c r="CJ1294" s="14"/>
      <c r="CK1294" s="14"/>
      <c r="CL1294" s="14"/>
      <c r="CM1294" s="14"/>
      <c r="CN1294" s="14"/>
      <c r="CO1294" s="14"/>
      <c r="CP1294" s="14"/>
      <c r="CQ1294" s="14"/>
      <c r="CR1294" s="14"/>
      <c r="CS1294" s="14"/>
      <c r="CT1294" s="14"/>
      <c r="CU1294" s="14"/>
      <c r="CV1294" s="14"/>
      <c r="CW1294" s="14"/>
      <c r="CX1294" s="14"/>
      <c r="CY1294" s="14"/>
      <c r="CZ1294" s="14"/>
      <c r="DA1294" s="14"/>
      <c r="DB1294" s="14"/>
      <c r="DC1294" s="14"/>
      <c r="DD1294" s="14"/>
      <c r="DE1294" s="14"/>
      <c r="DF1294" s="14"/>
      <c r="DG1294" s="14"/>
      <c r="DH1294" s="14"/>
      <c r="DI1294" s="14"/>
    </row>
    <row r="1295" spans="2:113" x14ac:dyDescent="0.2"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77"/>
      <c r="AQ1295" s="77"/>
      <c r="AR1295" s="77"/>
      <c r="AS1295" s="77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99"/>
      <c r="BH1295" s="14"/>
      <c r="BI1295" s="14"/>
      <c r="BJ1295" s="14"/>
      <c r="BK1295" s="14"/>
      <c r="BL1295" s="14"/>
      <c r="BM1295" s="14"/>
      <c r="BN1295" s="14"/>
      <c r="BO1295" s="14"/>
      <c r="BP1295" s="14"/>
      <c r="BQ1295" s="14"/>
      <c r="BR1295" s="14"/>
      <c r="BS1295" s="14"/>
      <c r="BT1295" s="14"/>
      <c r="BU1295" s="14"/>
      <c r="BV1295" s="14"/>
      <c r="BW1295" s="14"/>
      <c r="BX1295" s="14"/>
      <c r="BY1295" s="14"/>
      <c r="BZ1295" s="14"/>
      <c r="CA1295" s="14"/>
      <c r="CB1295" s="14"/>
      <c r="CC1295" s="14"/>
      <c r="CD1295" s="14"/>
      <c r="CE1295" s="14"/>
      <c r="CF1295" s="14"/>
      <c r="CG1295" s="14"/>
      <c r="CH1295" s="14"/>
      <c r="CI1295" s="14"/>
      <c r="CJ1295" s="14"/>
      <c r="CK1295" s="14"/>
      <c r="CL1295" s="14"/>
      <c r="CM1295" s="14"/>
      <c r="CN1295" s="14"/>
      <c r="CO1295" s="14"/>
      <c r="CP1295" s="14"/>
      <c r="CQ1295" s="14"/>
      <c r="CR1295" s="14"/>
      <c r="CS1295" s="14"/>
      <c r="CT1295" s="14"/>
      <c r="CU1295" s="14"/>
      <c r="CV1295" s="14"/>
      <c r="CW1295" s="14"/>
      <c r="CX1295" s="14"/>
      <c r="CY1295" s="14"/>
      <c r="CZ1295" s="14"/>
      <c r="DA1295" s="14"/>
      <c r="DB1295" s="14"/>
      <c r="DC1295" s="14"/>
      <c r="DD1295" s="14"/>
      <c r="DE1295" s="14"/>
      <c r="DF1295" s="14"/>
      <c r="DG1295" s="14"/>
      <c r="DH1295" s="14"/>
      <c r="DI1295" s="14"/>
    </row>
    <row r="1296" spans="2:113" x14ac:dyDescent="0.2"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77"/>
      <c r="AQ1296" s="77"/>
      <c r="AR1296" s="77"/>
      <c r="AS1296" s="77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99"/>
      <c r="BH1296" s="14"/>
      <c r="BI1296" s="14"/>
      <c r="BJ1296" s="14"/>
      <c r="BK1296" s="14"/>
      <c r="BL1296" s="14"/>
      <c r="BM1296" s="14"/>
      <c r="BN1296" s="14"/>
      <c r="BO1296" s="14"/>
      <c r="BP1296" s="14"/>
      <c r="BQ1296" s="14"/>
      <c r="BR1296" s="14"/>
      <c r="BS1296" s="14"/>
      <c r="BT1296" s="14"/>
      <c r="BU1296" s="14"/>
      <c r="BV1296" s="14"/>
      <c r="BW1296" s="14"/>
      <c r="BX1296" s="14"/>
      <c r="BY1296" s="14"/>
      <c r="BZ1296" s="14"/>
      <c r="CA1296" s="14"/>
      <c r="CB1296" s="14"/>
      <c r="CC1296" s="14"/>
      <c r="CD1296" s="14"/>
      <c r="CE1296" s="14"/>
      <c r="CF1296" s="14"/>
      <c r="CG1296" s="14"/>
      <c r="CH1296" s="14"/>
      <c r="CI1296" s="14"/>
      <c r="CJ1296" s="14"/>
      <c r="CK1296" s="14"/>
      <c r="CL1296" s="14"/>
      <c r="CM1296" s="14"/>
      <c r="CN1296" s="14"/>
      <c r="CO1296" s="14"/>
      <c r="CP1296" s="14"/>
      <c r="CQ1296" s="14"/>
      <c r="CR1296" s="14"/>
      <c r="CS1296" s="14"/>
      <c r="CT1296" s="14"/>
      <c r="CU1296" s="14"/>
      <c r="CV1296" s="14"/>
      <c r="CW1296" s="14"/>
      <c r="CX1296" s="14"/>
      <c r="CY1296" s="14"/>
      <c r="CZ1296" s="14"/>
      <c r="DA1296" s="14"/>
      <c r="DB1296" s="14"/>
      <c r="DC1296" s="14"/>
      <c r="DD1296" s="14"/>
      <c r="DE1296" s="14"/>
      <c r="DF1296" s="14"/>
      <c r="DG1296" s="14"/>
      <c r="DH1296" s="14"/>
      <c r="DI1296" s="14"/>
    </row>
    <row r="1297" spans="2:113" x14ac:dyDescent="0.2"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77"/>
      <c r="AQ1297" s="77"/>
      <c r="AR1297" s="77"/>
      <c r="AS1297" s="77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99"/>
      <c r="BH1297" s="14"/>
      <c r="BI1297" s="14"/>
      <c r="BJ1297" s="14"/>
      <c r="BK1297" s="14"/>
      <c r="BL1297" s="14"/>
      <c r="BM1297" s="14"/>
      <c r="BN1297" s="14"/>
      <c r="BO1297" s="14"/>
      <c r="BP1297" s="14"/>
      <c r="BQ1297" s="14"/>
      <c r="BR1297" s="14"/>
      <c r="BS1297" s="14"/>
      <c r="BT1297" s="14"/>
      <c r="BU1297" s="14"/>
      <c r="BV1297" s="14"/>
      <c r="BW1297" s="14"/>
      <c r="BX1297" s="14"/>
      <c r="BY1297" s="14"/>
      <c r="BZ1297" s="14"/>
      <c r="CA1297" s="14"/>
      <c r="CB1297" s="14"/>
      <c r="CC1297" s="14"/>
      <c r="CD1297" s="14"/>
      <c r="CE1297" s="14"/>
      <c r="CF1297" s="14"/>
      <c r="CG1297" s="14"/>
      <c r="CH1297" s="14"/>
      <c r="CI1297" s="14"/>
      <c r="CJ1297" s="14"/>
      <c r="CK1297" s="14"/>
      <c r="CL1297" s="14"/>
      <c r="CM1297" s="14"/>
      <c r="CN1297" s="14"/>
      <c r="CO1297" s="14"/>
      <c r="CP1297" s="14"/>
      <c r="CQ1297" s="14"/>
      <c r="CR1297" s="14"/>
      <c r="CS1297" s="14"/>
      <c r="CT1297" s="14"/>
      <c r="CU1297" s="14"/>
      <c r="CV1297" s="14"/>
      <c r="CW1297" s="14"/>
      <c r="CX1297" s="14"/>
      <c r="CY1297" s="14"/>
      <c r="CZ1297" s="14"/>
      <c r="DA1297" s="14"/>
      <c r="DB1297" s="14"/>
      <c r="DC1297" s="14"/>
      <c r="DD1297" s="14"/>
      <c r="DE1297" s="14"/>
      <c r="DF1297" s="14"/>
      <c r="DG1297" s="14"/>
      <c r="DH1297" s="14"/>
      <c r="DI1297" s="14"/>
    </row>
    <row r="1298" spans="2:113" x14ac:dyDescent="0.2"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77"/>
      <c r="AQ1298" s="77"/>
      <c r="AR1298" s="77"/>
      <c r="AS1298" s="77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99"/>
      <c r="BH1298" s="14"/>
      <c r="BI1298" s="14"/>
      <c r="BJ1298" s="14"/>
      <c r="BK1298" s="14"/>
      <c r="BL1298" s="14"/>
      <c r="BM1298" s="14"/>
      <c r="BN1298" s="14"/>
      <c r="BO1298" s="14"/>
      <c r="BP1298" s="14"/>
      <c r="BQ1298" s="14"/>
      <c r="BR1298" s="14"/>
      <c r="BS1298" s="14"/>
      <c r="BT1298" s="14"/>
      <c r="BU1298" s="14"/>
      <c r="BV1298" s="14"/>
      <c r="BW1298" s="14"/>
      <c r="BX1298" s="14"/>
      <c r="BY1298" s="14"/>
      <c r="BZ1298" s="14"/>
      <c r="CA1298" s="14"/>
      <c r="CB1298" s="14"/>
      <c r="CC1298" s="14"/>
      <c r="CD1298" s="14"/>
      <c r="CE1298" s="14"/>
      <c r="CF1298" s="14"/>
      <c r="CG1298" s="14"/>
      <c r="CH1298" s="14"/>
      <c r="CI1298" s="14"/>
      <c r="CJ1298" s="14"/>
      <c r="CK1298" s="14"/>
      <c r="CL1298" s="14"/>
      <c r="CM1298" s="14"/>
      <c r="CN1298" s="14"/>
      <c r="CO1298" s="14"/>
      <c r="CP1298" s="14"/>
      <c r="CQ1298" s="14"/>
      <c r="CR1298" s="14"/>
      <c r="CS1298" s="14"/>
      <c r="CT1298" s="14"/>
      <c r="CU1298" s="14"/>
      <c r="CV1298" s="14"/>
      <c r="CW1298" s="14"/>
      <c r="CX1298" s="14"/>
      <c r="CY1298" s="14"/>
      <c r="CZ1298" s="14"/>
      <c r="DA1298" s="14"/>
      <c r="DB1298" s="14"/>
      <c r="DC1298" s="14"/>
      <c r="DD1298" s="14"/>
      <c r="DE1298" s="14"/>
      <c r="DF1298" s="14"/>
      <c r="DG1298" s="14"/>
      <c r="DH1298" s="14"/>
      <c r="DI1298" s="14"/>
    </row>
    <row r="1299" spans="2:113" x14ac:dyDescent="0.2"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77"/>
      <c r="AQ1299" s="77"/>
      <c r="AR1299" s="77"/>
      <c r="AS1299" s="77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99"/>
      <c r="BH1299" s="14"/>
      <c r="BI1299" s="14"/>
      <c r="BJ1299" s="14"/>
      <c r="BK1299" s="14"/>
      <c r="BL1299" s="14"/>
      <c r="BM1299" s="14"/>
      <c r="BN1299" s="14"/>
      <c r="BO1299" s="14"/>
      <c r="BP1299" s="14"/>
      <c r="BQ1299" s="14"/>
      <c r="BR1299" s="14"/>
      <c r="BS1299" s="14"/>
      <c r="BT1299" s="14"/>
      <c r="BU1299" s="14"/>
      <c r="BV1299" s="14"/>
      <c r="BW1299" s="14"/>
      <c r="BX1299" s="14"/>
      <c r="BY1299" s="14"/>
      <c r="BZ1299" s="14"/>
      <c r="CA1299" s="14"/>
      <c r="CB1299" s="14"/>
      <c r="CC1299" s="14"/>
      <c r="CD1299" s="14"/>
      <c r="CE1299" s="14"/>
      <c r="CF1299" s="14"/>
      <c r="CG1299" s="14"/>
      <c r="CH1299" s="14"/>
      <c r="CI1299" s="14"/>
      <c r="CJ1299" s="14"/>
      <c r="CK1299" s="14"/>
      <c r="CL1299" s="14"/>
      <c r="CM1299" s="14"/>
      <c r="CN1299" s="14"/>
      <c r="CO1299" s="14"/>
      <c r="CP1299" s="14"/>
      <c r="CQ1299" s="14"/>
      <c r="CR1299" s="14"/>
      <c r="CS1299" s="14"/>
      <c r="CT1299" s="14"/>
      <c r="CU1299" s="14"/>
      <c r="CV1299" s="14"/>
      <c r="CW1299" s="14"/>
      <c r="CX1299" s="14"/>
      <c r="CY1299" s="14"/>
      <c r="CZ1299" s="14"/>
      <c r="DA1299" s="14"/>
      <c r="DB1299" s="14"/>
      <c r="DC1299" s="14"/>
      <c r="DD1299" s="14"/>
      <c r="DE1299" s="14"/>
      <c r="DF1299" s="14"/>
      <c r="DG1299" s="14"/>
      <c r="DH1299" s="14"/>
      <c r="DI1299" s="14"/>
    </row>
    <row r="1300" spans="2:113" x14ac:dyDescent="0.2"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77"/>
      <c r="AQ1300" s="77"/>
      <c r="AR1300" s="77"/>
      <c r="AS1300" s="77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99"/>
      <c r="BH1300" s="14"/>
      <c r="BI1300" s="14"/>
      <c r="BJ1300" s="14"/>
      <c r="BK1300" s="14"/>
      <c r="BL1300" s="14"/>
      <c r="BM1300" s="14"/>
      <c r="BN1300" s="14"/>
      <c r="BO1300" s="14"/>
      <c r="BP1300" s="14"/>
      <c r="BQ1300" s="14"/>
      <c r="BR1300" s="14"/>
      <c r="BS1300" s="14"/>
      <c r="BT1300" s="14"/>
      <c r="BU1300" s="14"/>
      <c r="BV1300" s="14"/>
      <c r="BW1300" s="14"/>
      <c r="BX1300" s="14"/>
      <c r="BY1300" s="14"/>
      <c r="BZ1300" s="14"/>
      <c r="CA1300" s="14"/>
      <c r="CB1300" s="14"/>
      <c r="CC1300" s="14"/>
      <c r="CD1300" s="14"/>
      <c r="CE1300" s="14"/>
      <c r="CF1300" s="14"/>
      <c r="CG1300" s="14"/>
      <c r="CH1300" s="14"/>
      <c r="CI1300" s="14"/>
      <c r="CJ1300" s="14"/>
      <c r="CK1300" s="14"/>
      <c r="CL1300" s="14"/>
      <c r="CM1300" s="14"/>
      <c r="CN1300" s="14"/>
      <c r="CO1300" s="14"/>
      <c r="CP1300" s="14"/>
      <c r="CQ1300" s="14"/>
      <c r="CR1300" s="14"/>
      <c r="CS1300" s="14"/>
      <c r="CT1300" s="14"/>
      <c r="CU1300" s="14"/>
      <c r="CV1300" s="14"/>
      <c r="CW1300" s="14"/>
      <c r="CX1300" s="14"/>
      <c r="CY1300" s="14"/>
      <c r="CZ1300" s="14"/>
      <c r="DA1300" s="14"/>
      <c r="DB1300" s="14"/>
      <c r="DC1300" s="14"/>
      <c r="DD1300" s="14"/>
      <c r="DE1300" s="14"/>
      <c r="DF1300" s="14"/>
      <c r="DG1300" s="14"/>
      <c r="DH1300" s="14"/>
      <c r="DI1300" s="14"/>
    </row>
    <row r="1301" spans="2:113" x14ac:dyDescent="0.2"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77"/>
      <c r="AQ1301" s="77"/>
      <c r="AR1301" s="77"/>
      <c r="AS1301" s="77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99"/>
      <c r="BH1301" s="14"/>
      <c r="BI1301" s="14"/>
      <c r="BJ1301" s="14"/>
      <c r="BK1301" s="14"/>
      <c r="BL1301" s="14"/>
      <c r="BM1301" s="14"/>
      <c r="BN1301" s="14"/>
      <c r="BO1301" s="14"/>
      <c r="BP1301" s="14"/>
      <c r="BQ1301" s="14"/>
      <c r="BR1301" s="14"/>
      <c r="BS1301" s="14"/>
      <c r="BT1301" s="14"/>
      <c r="BU1301" s="14"/>
      <c r="BV1301" s="14"/>
      <c r="BW1301" s="14"/>
      <c r="BX1301" s="14"/>
      <c r="BY1301" s="14"/>
      <c r="BZ1301" s="14"/>
      <c r="CA1301" s="14"/>
      <c r="CB1301" s="14"/>
      <c r="CC1301" s="14"/>
      <c r="CD1301" s="14"/>
      <c r="CE1301" s="14"/>
      <c r="CF1301" s="14"/>
      <c r="CG1301" s="14"/>
      <c r="CH1301" s="14"/>
      <c r="CI1301" s="14"/>
      <c r="CJ1301" s="14"/>
      <c r="CK1301" s="14"/>
      <c r="CL1301" s="14"/>
      <c r="CM1301" s="14"/>
      <c r="CN1301" s="14"/>
      <c r="CO1301" s="14"/>
      <c r="CP1301" s="14"/>
      <c r="CQ1301" s="14"/>
      <c r="CR1301" s="14"/>
      <c r="CS1301" s="14"/>
      <c r="CT1301" s="14"/>
      <c r="CU1301" s="14"/>
      <c r="CV1301" s="14"/>
      <c r="CW1301" s="14"/>
      <c r="CX1301" s="14"/>
      <c r="CY1301" s="14"/>
      <c r="CZ1301" s="14"/>
      <c r="DA1301" s="14"/>
      <c r="DB1301" s="14"/>
      <c r="DC1301" s="14"/>
      <c r="DD1301" s="14"/>
      <c r="DE1301" s="14"/>
      <c r="DF1301" s="14"/>
      <c r="DG1301" s="14"/>
      <c r="DH1301" s="14"/>
      <c r="DI1301" s="14"/>
    </row>
    <row r="1302" spans="2:113" x14ac:dyDescent="0.2"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77"/>
      <c r="AQ1302" s="77"/>
      <c r="AR1302" s="77"/>
      <c r="AS1302" s="77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99"/>
      <c r="BH1302" s="14"/>
      <c r="BI1302" s="14"/>
      <c r="BJ1302" s="14"/>
      <c r="BK1302" s="14"/>
      <c r="BL1302" s="14"/>
      <c r="BM1302" s="14"/>
      <c r="BN1302" s="14"/>
      <c r="BO1302" s="14"/>
      <c r="BP1302" s="14"/>
      <c r="BQ1302" s="14"/>
      <c r="BR1302" s="14"/>
      <c r="BS1302" s="14"/>
      <c r="BT1302" s="14"/>
      <c r="BU1302" s="14"/>
      <c r="BV1302" s="14"/>
      <c r="BW1302" s="14"/>
      <c r="BX1302" s="14"/>
      <c r="BY1302" s="14"/>
      <c r="BZ1302" s="14"/>
      <c r="CA1302" s="14"/>
      <c r="CB1302" s="14"/>
      <c r="CC1302" s="14"/>
      <c r="CD1302" s="14"/>
      <c r="CE1302" s="14"/>
      <c r="CF1302" s="14"/>
      <c r="CG1302" s="14"/>
      <c r="CH1302" s="14"/>
      <c r="CI1302" s="14"/>
      <c r="CJ1302" s="14"/>
      <c r="CK1302" s="14"/>
      <c r="CL1302" s="14"/>
      <c r="CM1302" s="14"/>
      <c r="CN1302" s="14"/>
      <c r="CO1302" s="14"/>
      <c r="CP1302" s="14"/>
      <c r="CQ1302" s="14"/>
      <c r="CR1302" s="14"/>
      <c r="CS1302" s="14"/>
      <c r="CT1302" s="14"/>
      <c r="CU1302" s="14"/>
      <c r="CV1302" s="14"/>
      <c r="CW1302" s="14"/>
      <c r="CX1302" s="14"/>
      <c r="CY1302" s="14"/>
      <c r="CZ1302" s="14"/>
      <c r="DA1302" s="14"/>
      <c r="DB1302" s="14"/>
      <c r="DC1302" s="14"/>
      <c r="DD1302" s="14"/>
      <c r="DE1302" s="14"/>
      <c r="DF1302" s="14"/>
      <c r="DG1302" s="14"/>
      <c r="DH1302" s="14"/>
      <c r="DI1302" s="14"/>
    </row>
    <row r="1303" spans="2:113" x14ac:dyDescent="0.2"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77"/>
      <c r="AQ1303" s="77"/>
      <c r="AR1303" s="77"/>
      <c r="AS1303" s="77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99"/>
      <c r="BH1303" s="14"/>
      <c r="BI1303" s="14"/>
      <c r="BJ1303" s="14"/>
      <c r="BK1303" s="14"/>
      <c r="BL1303" s="14"/>
      <c r="BM1303" s="14"/>
      <c r="BN1303" s="14"/>
      <c r="BO1303" s="14"/>
      <c r="BP1303" s="14"/>
      <c r="BQ1303" s="14"/>
      <c r="BR1303" s="14"/>
      <c r="BS1303" s="14"/>
      <c r="BT1303" s="14"/>
      <c r="BU1303" s="14"/>
      <c r="BV1303" s="14"/>
      <c r="BW1303" s="14"/>
      <c r="BX1303" s="14"/>
      <c r="BY1303" s="14"/>
      <c r="BZ1303" s="14"/>
      <c r="CA1303" s="14"/>
      <c r="CB1303" s="14"/>
      <c r="CC1303" s="14"/>
      <c r="CD1303" s="14"/>
      <c r="CE1303" s="14"/>
      <c r="CF1303" s="14"/>
      <c r="CG1303" s="14"/>
      <c r="CH1303" s="14"/>
      <c r="CI1303" s="14"/>
      <c r="CJ1303" s="14"/>
      <c r="CK1303" s="14"/>
      <c r="CL1303" s="14"/>
      <c r="CM1303" s="14"/>
      <c r="CN1303" s="14"/>
      <c r="CO1303" s="14"/>
      <c r="CP1303" s="14"/>
      <c r="CQ1303" s="14"/>
      <c r="CR1303" s="14"/>
      <c r="CS1303" s="14"/>
      <c r="CT1303" s="14"/>
      <c r="CU1303" s="14"/>
      <c r="CV1303" s="14"/>
      <c r="CW1303" s="14"/>
      <c r="CX1303" s="14"/>
      <c r="CY1303" s="14"/>
      <c r="CZ1303" s="14"/>
      <c r="DA1303" s="14"/>
      <c r="DB1303" s="14"/>
      <c r="DC1303" s="14"/>
      <c r="DD1303" s="14"/>
      <c r="DE1303" s="14"/>
      <c r="DF1303" s="14"/>
      <c r="DG1303" s="14"/>
      <c r="DH1303" s="14"/>
      <c r="DI1303" s="14"/>
    </row>
    <row r="1304" spans="2:113" x14ac:dyDescent="0.2"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77"/>
      <c r="AQ1304" s="77"/>
      <c r="AR1304" s="77"/>
      <c r="AS1304" s="77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99"/>
      <c r="BH1304" s="14"/>
      <c r="BI1304" s="14"/>
      <c r="BJ1304" s="14"/>
      <c r="BK1304" s="14"/>
      <c r="BL1304" s="14"/>
      <c r="BM1304" s="14"/>
      <c r="BN1304" s="14"/>
      <c r="BO1304" s="14"/>
      <c r="BP1304" s="14"/>
      <c r="BQ1304" s="14"/>
      <c r="BR1304" s="14"/>
      <c r="BS1304" s="14"/>
      <c r="BT1304" s="14"/>
      <c r="BU1304" s="14"/>
      <c r="BV1304" s="14"/>
      <c r="BW1304" s="14"/>
      <c r="BX1304" s="14"/>
      <c r="BY1304" s="14"/>
      <c r="BZ1304" s="14"/>
      <c r="CA1304" s="14"/>
      <c r="CB1304" s="14"/>
      <c r="CC1304" s="14"/>
      <c r="CD1304" s="14"/>
      <c r="CE1304" s="14"/>
      <c r="CF1304" s="14"/>
      <c r="CG1304" s="14"/>
      <c r="CH1304" s="14"/>
      <c r="CI1304" s="14"/>
      <c r="CJ1304" s="14"/>
      <c r="CK1304" s="14"/>
      <c r="CL1304" s="14"/>
      <c r="CM1304" s="14"/>
      <c r="CN1304" s="14"/>
      <c r="CO1304" s="14"/>
      <c r="CP1304" s="14"/>
      <c r="CQ1304" s="14"/>
      <c r="CR1304" s="14"/>
      <c r="CS1304" s="14"/>
      <c r="CT1304" s="14"/>
      <c r="CU1304" s="14"/>
      <c r="CV1304" s="14"/>
      <c r="CW1304" s="14"/>
      <c r="CX1304" s="14"/>
      <c r="CY1304" s="14"/>
      <c r="CZ1304" s="14"/>
      <c r="DA1304" s="14"/>
      <c r="DB1304" s="14"/>
      <c r="DC1304" s="14"/>
      <c r="DD1304" s="14"/>
      <c r="DE1304" s="14"/>
      <c r="DF1304" s="14"/>
      <c r="DG1304" s="14"/>
      <c r="DH1304" s="14"/>
      <c r="DI1304" s="14"/>
    </row>
    <row r="1305" spans="2:113" x14ac:dyDescent="0.2"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77"/>
      <c r="AQ1305" s="77"/>
      <c r="AR1305" s="77"/>
      <c r="AS1305" s="77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99"/>
      <c r="BH1305" s="14"/>
      <c r="BI1305" s="14"/>
      <c r="BJ1305" s="14"/>
      <c r="BK1305" s="14"/>
      <c r="BL1305" s="14"/>
      <c r="BM1305" s="14"/>
      <c r="BN1305" s="14"/>
      <c r="BO1305" s="14"/>
      <c r="BP1305" s="14"/>
      <c r="BQ1305" s="14"/>
      <c r="BR1305" s="14"/>
      <c r="BS1305" s="14"/>
      <c r="BT1305" s="14"/>
      <c r="BU1305" s="14"/>
      <c r="BV1305" s="14"/>
      <c r="BW1305" s="14"/>
      <c r="BX1305" s="14"/>
      <c r="BY1305" s="14"/>
      <c r="BZ1305" s="14"/>
      <c r="CA1305" s="14"/>
      <c r="CB1305" s="14"/>
      <c r="CC1305" s="14"/>
      <c r="CD1305" s="14"/>
      <c r="CE1305" s="14"/>
      <c r="CF1305" s="14"/>
      <c r="CG1305" s="14"/>
      <c r="CH1305" s="14"/>
      <c r="CI1305" s="14"/>
      <c r="CJ1305" s="14"/>
      <c r="CK1305" s="14"/>
      <c r="CL1305" s="14"/>
      <c r="CM1305" s="14"/>
      <c r="CN1305" s="14"/>
      <c r="CO1305" s="14"/>
      <c r="CP1305" s="14"/>
      <c r="CQ1305" s="14"/>
      <c r="CR1305" s="14"/>
      <c r="CS1305" s="14"/>
      <c r="CT1305" s="14"/>
      <c r="CU1305" s="14"/>
      <c r="CV1305" s="14"/>
      <c r="CW1305" s="14"/>
      <c r="CX1305" s="14"/>
      <c r="CY1305" s="14"/>
      <c r="CZ1305" s="14"/>
      <c r="DA1305" s="14"/>
      <c r="DB1305" s="14"/>
      <c r="DC1305" s="14"/>
      <c r="DD1305" s="14"/>
      <c r="DE1305" s="14"/>
      <c r="DF1305" s="14"/>
      <c r="DG1305" s="14"/>
      <c r="DH1305" s="14"/>
      <c r="DI1305" s="14"/>
    </row>
    <row r="1306" spans="2:113" x14ac:dyDescent="0.2"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77"/>
      <c r="AQ1306" s="77"/>
      <c r="AR1306" s="77"/>
      <c r="AS1306" s="77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99"/>
      <c r="BH1306" s="14"/>
      <c r="BI1306" s="14"/>
      <c r="BJ1306" s="14"/>
      <c r="BK1306" s="14"/>
      <c r="BL1306" s="14"/>
      <c r="BM1306" s="14"/>
      <c r="BN1306" s="14"/>
      <c r="BO1306" s="14"/>
      <c r="BP1306" s="14"/>
      <c r="BQ1306" s="14"/>
      <c r="BR1306" s="14"/>
      <c r="BS1306" s="14"/>
      <c r="BT1306" s="14"/>
      <c r="BU1306" s="14"/>
      <c r="BV1306" s="14"/>
      <c r="BW1306" s="14"/>
      <c r="BX1306" s="14"/>
      <c r="BY1306" s="14"/>
      <c r="BZ1306" s="14"/>
      <c r="CA1306" s="14"/>
      <c r="CB1306" s="14"/>
      <c r="CC1306" s="14"/>
      <c r="CD1306" s="14"/>
      <c r="CE1306" s="14"/>
      <c r="CF1306" s="14"/>
      <c r="CG1306" s="14"/>
      <c r="CH1306" s="14"/>
      <c r="CI1306" s="14"/>
      <c r="CJ1306" s="14"/>
      <c r="CK1306" s="14"/>
      <c r="CL1306" s="14"/>
      <c r="CM1306" s="14"/>
      <c r="CN1306" s="14"/>
      <c r="CO1306" s="14"/>
      <c r="CP1306" s="14"/>
      <c r="CQ1306" s="14"/>
      <c r="CR1306" s="14"/>
      <c r="CS1306" s="14"/>
      <c r="CT1306" s="14"/>
      <c r="CU1306" s="14"/>
      <c r="CV1306" s="14"/>
      <c r="CW1306" s="14"/>
      <c r="CX1306" s="14"/>
      <c r="CY1306" s="14"/>
      <c r="CZ1306" s="14"/>
      <c r="DA1306" s="14"/>
      <c r="DB1306" s="14"/>
      <c r="DC1306" s="14"/>
      <c r="DD1306" s="14"/>
      <c r="DE1306" s="14"/>
      <c r="DF1306" s="14"/>
      <c r="DG1306" s="14"/>
      <c r="DH1306" s="14"/>
      <c r="DI1306" s="14"/>
    </row>
    <row r="1307" spans="2:113" x14ac:dyDescent="0.2"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77"/>
      <c r="AQ1307" s="77"/>
      <c r="AR1307" s="77"/>
      <c r="AS1307" s="77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99"/>
      <c r="BH1307" s="14"/>
      <c r="BI1307" s="14"/>
      <c r="BJ1307" s="14"/>
      <c r="BK1307" s="14"/>
      <c r="BL1307" s="14"/>
      <c r="BM1307" s="14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14"/>
      <c r="CI1307" s="14"/>
      <c r="CJ1307" s="14"/>
      <c r="CK1307" s="14"/>
      <c r="CL1307" s="14"/>
      <c r="CM1307" s="14"/>
      <c r="CN1307" s="14"/>
      <c r="CO1307" s="14"/>
      <c r="CP1307" s="14"/>
      <c r="CQ1307" s="14"/>
      <c r="CR1307" s="14"/>
      <c r="CS1307" s="14"/>
      <c r="CT1307" s="14"/>
      <c r="CU1307" s="14"/>
      <c r="CV1307" s="14"/>
      <c r="CW1307" s="14"/>
      <c r="CX1307" s="14"/>
      <c r="CY1307" s="14"/>
      <c r="CZ1307" s="14"/>
      <c r="DA1307" s="14"/>
      <c r="DB1307" s="14"/>
      <c r="DC1307" s="14"/>
      <c r="DD1307" s="14"/>
      <c r="DE1307" s="14"/>
      <c r="DF1307" s="14"/>
      <c r="DG1307" s="14"/>
      <c r="DH1307" s="14"/>
      <c r="DI1307" s="14"/>
    </row>
    <row r="1308" spans="2:113" x14ac:dyDescent="0.2"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77"/>
      <c r="AQ1308" s="77"/>
      <c r="AR1308" s="77"/>
      <c r="AS1308" s="77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99"/>
      <c r="BH1308" s="14"/>
      <c r="BI1308" s="14"/>
      <c r="BJ1308" s="14"/>
      <c r="BK1308" s="14"/>
      <c r="BL1308" s="14"/>
      <c r="BM1308" s="14"/>
      <c r="BN1308" s="14"/>
      <c r="BO1308" s="14"/>
      <c r="BP1308" s="14"/>
      <c r="BQ1308" s="14"/>
      <c r="BR1308" s="14"/>
      <c r="BS1308" s="14"/>
      <c r="BT1308" s="14"/>
      <c r="BU1308" s="14"/>
      <c r="BV1308" s="14"/>
      <c r="BW1308" s="14"/>
      <c r="BX1308" s="14"/>
      <c r="BY1308" s="14"/>
      <c r="BZ1308" s="14"/>
      <c r="CA1308" s="14"/>
      <c r="CB1308" s="14"/>
      <c r="CC1308" s="14"/>
      <c r="CD1308" s="14"/>
      <c r="CE1308" s="14"/>
      <c r="CF1308" s="14"/>
      <c r="CG1308" s="14"/>
      <c r="CH1308" s="14"/>
      <c r="CI1308" s="14"/>
      <c r="CJ1308" s="14"/>
      <c r="CK1308" s="14"/>
      <c r="CL1308" s="14"/>
      <c r="CM1308" s="14"/>
      <c r="CN1308" s="14"/>
      <c r="CO1308" s="14"/>
      <c r="CP1308" s="14"/>
      <c r="CQ1308" s="14"/>
      <c r="CR1308" s="14"/>
      <c r="CS1308" s="14"/>
      <c r="CT1308" s="14"/>
      <c r="CU1308" s="14"/>
      <c r="CV1308" s="14"/>
      <c r="CW1308" s="14"/>
      <c r="CX1308" s="14"/>
      <c r="CY1308" s="14"/>
      <c r="CZ1308" s="14"/>
      <c r="DA1308" s="14"/>
      <c r="DB1308" s="14"/>
      <c r="DC1308" s="14"/>
      <c r="DD1308" s="14"/>
      <c r="DE1308" s="14"/>
      <c r="DF1308" s="14"/>
      <c r="DG1308" s="14"/>
      <c r="DH1308" s="14"/>
      <c r="DI1308" s="14"/>
    </row>
    <row r="1309" spans="2:113" x14ac:dyDescent="0.2"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77"/>
      <c r="AQ1309" s="77"/>
      <c r="AR1309" s="77"/>
      <c r="AS1309" s="77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99"/>
      <c r="BH1309" s="14"/>
      <c r="BI1309" s="14"/>
      <c r="BJ1309" s="14"/>
      <c r="BK1309" s="14"/>
      <c r="BL1309" s="14"/>
      <c r="BM1309" s="14"/>
      <c r="BN1309" s="14"/>
      <c r="BO1309" s="14"/>
      <c r="BP1309" s="14"/>
      <c r="BQ1309" s="14"/>
      <c r="BR1309" s="14"/>
      <c r="BS1309" s="14"/>
      <c r="BT1309" s="14"/>
      <c r="BU1309" s="14"/>
      <c r="BV1309" s="14"/>
      <c r="BW1309" s="14"/>
      <c r="BX1309" s="14"/>
      <c r="BY1309" s="14"/>
      <c r="BZ1309" s="14"/>
      <c r="CA1309" s="14"/>
      <c r="CB1309" s="14"/>
      <c r="CC1309" s="14"/>
      <c r="CD1309" s="14"/>
      <c r="CE1309" s="14"/>
      <c r="CF1309" s="14"/>
      <c r="CG1309" s="14"/>
      <c r="CH1309" s="14"/>
      <c r="CI1309" s="14"/>
      <c r="CJ1309" s="14"/>
      <c r="CK1309" s="14"/>
      <c r="CL1309" s="14"/>
      <c r="CM1309" s="14"/>
      <c r="CN1309" s="14"/>
      <c r="CO1309" s="14"/>
      <c r="CP1309" s="14"/>
      <c r="CQ1309" s="14"/>
      <c r="CR1309" s="14"/>
      <c r="CS1309" s="14"/>
      <c r="CT1309" s="14"/>
      <c r="CU1309" s="14"/>
      <c r="CV1309" s="14"/>
      <c r="CW1309" s="14"/>
      <c r="CX1309" s="14"/>
      <c r="CY1309" s="14"/>
      <c r="CZ1309" s="14"/>
      <c r="DA1309" s="14"/>
      <c r="DB1309" s="14"/>
      <c r="DC1309" s="14"/>
      <c r="DD1309" s="14"/>
      <c r="DE1309" s="14"/>
      <c r="DF1309" s="14"/>
      <c r="DG1309" s="14"/>
      <c r="DH1309" s="14"/>
      <c r="DI1309" s="14"/>
    </row>
    <row r="1310" spans="2:113" x14ac:dyDescent="0.2"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77"/>
      <c r="AQ1310" s="77"/>
      <c r="AR1310" s="77"/>
      <c r="AS1310" s="77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99"/>
      <c r="BH1310" s="14"/>
      <c r="BI1310" s="14"/>
      <c r="BJ1310" s="14"/>
      <c r="BK1310" s="14"/>
      <c r="BL1310" s="14"/>
      <c r="BM1310" s="14"/>
      <c r="BN1310" s="14"/>
      <c r="BO1310" s="14"/>
      <c r="BP1310" s="14"/>
      <c r="BQ1310" s="14"/>
      <c r="BR1310" s="14"/>
      <c r="BS1310" s="14"/>
      <c r="BT1310" s="14"/>
      <c r="BU1310" s="14"/>
      <c r="BV1310" s="14"/>
      <c r="BW1310" s="14"/>
      <c r="BX1310" s="14"/>
      <c r="BY1310" s="14"/>
      <c r="BZ1310" s="14"/>
      <c r="CA1310" s="14"/>
      <c r="CB1310" s="14"/>
      <c r="CC1310" s="14"/>
      <c r="CD1310" s="14"/>
      <c r="CE1310" s="14"/>
      <c r="CF1310" s="14"/>
      <c r="CG1310" s="14"/>
      <c r="CH1310" s="14"/>
      <c r="CI1310" s="14"/>
      <c r="CJ1310" s="14"/>
      <c r="CK1310" s="14"/>
      <c r="CL1310" s="14"/>
      <c r="CM1310" s="14"/>
      <c r="CN1310" s="14"/>
      <c r="CO1310" s="14"/>
      <c r="CP1310" s="14"/>
      <c r="CQ1310" s="14"/>
      <c r="CR1310" s="14"/>
      <c r="CS1310" s="14"/>
      <c r="CT1310" s="14"/>
      <c r="CU1310" s="14"/>
      <c r="CV1310" s="14"/>
      <c r="CW1310" s="14"/>
      <c r="CX1310" s="14"/>
      <c r="CY1310" s="14"/>
      <c r="CZ1310" s="14"/>
      <c r="DA1310" s="14"/>
      <c r="DB1310" s="14"/>
      <c r="DC1310" s="14"/>
      <c r="DD1310" s="14"/>
      <c r="DE1310" s="14"/>
      <c r="DF1310" s="14"/>
      <c r="DG1310" s="14"/>
      <c r="DH1310" s="14"/>
      <c r="DI1310" s="14"/>
    </row>
    <row r="1311" spans="2:113" x14ac:dyDescent="0.2"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77"/>
      <c r="AQ1311" s="77"/>
      <c r="AR1311" s="77"/>
      <c r="AS1311" s="77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99"/>
      <c r="BH1311" s="14"/>
      <c r="BI1311" s="14"/>
      <c r="BJ1311" s="14"/>
      <c r="BK1311" s="14"/>
      <c r="BL1311" s="14"/>
      <c r="BM1311" s="14"/>
      <c r="BN1311" s="14"/>
      <c r="BO1311" s="14"/>
      <c r="BP1311" s="14"/>
      <c r="BQ1311" s="14"/>
      <c r="BR1311" s="14"/>
      <c r="BS1311" s="14"/>
      <c r="BT1311" s="14"/>
      <c r="BU1311" s="14"/>
      <c r="BV1311" s="14"/>
      <c r="BW1311" s="14"/>
      <c r="BX1311" s="14"/>
      <c r="BY1311" s="14"/>
      <c r="BZ1311" s="14"/>
      <c r="CA1311" s="14"/>
      <c r="CB1311" s="14"/>
      <c r="CC1311" s="14"/>
      <c r="CD1311" s="14"/>
      <c r="CE1311" s="14"/>
      <c r="CF1311" s="14"/>
      <c r="CG1311" s="14"/>
      <c r="CH1311" s="14"/>
      <c r="CI1311" s="14"/>
      <c r="CJ1311" s="14"/>
      <c r="CK1311" s="14"/>
      <c r="CL1311" s="14"/>
      <c r="CM1311" s="14"/>
      <c r="CN1311" s="14"/>
      <c r="CO1311" s="14"/>
      <c r="CP1311" s="14"/>
      <c r="CQ1311" s="14"/>
      <c r="CR1311" s="14"/>
      <c r="CS1311" s="14"/>
      <c r="CT1311" s="14"/>
      <c r="CU1311" s="14"/>
      <c r="CV1311" s="14"/>
      <c r="CW1311" s="14"/>
      <c r="CX1311" s="14"/>
      <c r="CY1311" s="14"/>
      <c r="CZ1311" s="14"/>
      <c r="DA1311" s="14"/>
      <c r="DB1311" s="14"/>
      <c r="DC1311" s="14"/>
      <c r="DD1311" s="14"/>
      <c r="DE1311" s="14"/>
      <c r="DF1311" s="14"/>
      <c r="DG1311" s="14"/>
      <c r="DH1311" s="14"/>
      <c r="DI1311" s="14"/>
    </row>
    <row r="1312" spans="2:113" x14ac:dyDescent="0.2"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77"/>
      <c r="AQ1312" s="77"/>
      <c r="AR1312" s="77"/>
      <c r="AS1312" s="77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99"/>
      <c r="BH1312" s="14"/>
      <c r="BI1312" s="14"/>
      <c r="BJ1312" s="14"/>
      <c r="BK1312" s="14"/>
      <c r="BL1312" s="14"/>
      <c r="BM1312" s="14"/>
      <c r="BN1312" s="14"/>
      <c r="BO1312" s="14"/>
      <c r="BP1312" s="14"/>
      <c r="BQ1312" s="14"/>
      <c r="BR1312" s="14"/>
      <c r="BS1312" s="14"/>
      <c r="BT1312" s="14"/>
      <c r="BU1312" s="14"/>
      <c r="BV1312" s="14"/>
      <c r="BW1312" s="14"/>
      <c r="BX1312" s="14"/>
      <c r="BY1312" s="14"/>
      <c r="BZ1312" s="14"/>
      <c r="CA1312" s="14"/>
      <c r="CB1312" s="14"/>
      <c r="CC1312" s="14"/>
      <c r="CD1312" s="14"/>
      <c r="CE1312" s="14"/>
      <c r="CF1312" s="14"/>
      <c r="CG1312" s="14"/>
      <c r="CH1312" s="14"/>
      <c r="CI1312" s="14"/>
      <c r="CJ1312" s="14"/>
      <c r="CK1312" s="14"/>
      <c r="CL1312" s="14"/>
      <c r="CM1312" s="14"/>
      <c r="CN1312" s="14"/>
      <c r="CO1312" s="14"/>
      <c r="CP1312" s="14"/>
      <c r="CQ1312" s="14"/>
      <c r="CR1312" s="14"/>
      <c r="CS1312" s="14"/>
      <c r="CT1312" s="14"/>
      <c r="CU1312" s="14"/>
      <c r="CV1312" s="14"/>
      <c r="CW1312" s="14"/>
      <c r="CX1312" s="14"/>
      <c r="CY1312" s="14"/>
      <c r="CZ1312" s="14"/>
      <c r="DA1312" s="14"/>
      <c r="DB1312" s="14"/>
      <c r="DC1312" s="14"/>
      <c r="DD1312" s="14"/>
      <c r="DE1312" s="14"/>
      <c r="DF1312" s="14"/>
      <c r="DG1312" s="14"/>
      <c r="DH1312" s="14"/>
      <c r="DI1312" s="14"/>
    </row>
    <row r="1313" spans="2:113" x14ac:dyDescent="0.2"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77"/>
      <c r="AQ1313" s="77"/>
      <c r="AR1313" s="77"/>
      <c r="AS1313" s="77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99"/>
      <c r="BH1313" s="14"/>
      <c r="BI1313" s="14"/>
      <c r="BJ1313" s="14"/>
      <c r="BK1313" s="14"/>
      <c r="BL1313" s="14"/>
      <c r="BM1313" s="14"/>
      <c r="BN1313" s="14"/>
      <c r="BO1313" s="14"/>
      <c r="BP1313" s="14"/>
      <c r="BQ1313" s="14"/>
      <c r="BR1313" s="14"/>
      <c r="BS1313" s="14"/>
      <c r="BT1313" s="14"/>
      <c r="BU1313" s="14"/>
      <c r="BV1313" s="14"/>
      <c r="BW1313" s="14"/>
      <c r="BX1313" s="14"/>
      <c r="BY1313" s="14"/>
      <c r="BZ1313" s="14"/>
      <c r="CA1313" s="14"/>
      <c r="CB1313" s="14"/>
      <c r="CC1313" s="14"/>
      <c r="CD1313" s="14"/>
      <c r="CE1313" s="14"/>
      <c r="CF1313" s="14"/>
      <c r="CG1313" s="14"/>
      <c r="CH1313" s="14"/>
      <c r="CI1313" s="14"/>
      <c r="CJ1313" s="14"/>
      <c r="CK1313" s="14"/>
      <c r="CL1313" s="14"/>
      <c r="CM1313" s="14"/>
      <c r="CN1313" s="14"/>
      <c r="CO1313" s="14"/>
      <c r="CP1313" s="14"/>
      <c r="CQ1313" s="14"/>
      <c r="CR1313" s="14"/>
      <c r="CS1313" s="14"/>
      <c r="CT1313" s="14"/>
      <c r="CU1313" s="14"/>
      <c r="CV1313" s="14"/>
      <c r="CW1313" s="14"/>
      <c r="CX1313" s="14"/>
      <c r="CY1313" s="14"/>
      <c r="CZ1313" s="14"/>
      <c r="DA1313" s="14"/>
      <c r="DB1313" s="14"/>
      <c r="DC1313" s="14"/>
      <c r="DD1313" s="14"/>
      <c r="DE1313" s="14"/>
      <c r="DF1313" s="14"/>
      <c r="DG1313" s="14"/>
      <c r="DH1313" s="14"/>
      <c r="DI1313" s="14"/>
    </row>
    <row r="1314" spans="2:113" x14ac:dyDescent="0.2"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77"/>
      <c r="AQ1314" s="77"/>
      <c r="AR1314" s="77"/>
      <c r="AS1314" s="77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99"/>
      <c r="BH1314" s="14"/>
      <c r="BI1314" s="14"/>
      <c r="BJ1314" s="14"/>
      <c r="BK1314" s="14"/>
      <c r="BL1314" s="14"/>
      <c r="BM1314" s="14"/>
      <c r="BN1314" s="14"/>
      <c r="BO1314" s="14"/>
      <c r="BP1314" s="14"/>
      <c r="BQ1314" s="14"/>
      <c r="BR1314" s="14"/>
      <c r="BS1314" s="14"/>
      <c r="BT1314" s="14"/>
      <c r="BU1314" s="14"/>
      <c r="BV1314" s="14"/>
      <c r="BW1314" s="14"/>
      <c r="BX1314" s="14"/>
      <c r="BY1314" s="14"/>
      <c r="BZ1314" s="14"/>
      <c r="CA1314" s="14"/>
      <c r="CB1314" s="14"/>
      <c r="CC1314" s="14"/>
      <c r="CD1314" s="14"/>
      <c r="CE1314" s="14"/>
      <c r="CF1314" s="14"/>
      <c r="CG1314" s="14"/>
      <c r="CH1314" s="14"/>
      <c r="CI1314" s="14"/>
      <c r="CJ1314" s="14"/>
      <c r="CK1314" s="14"/>
      <c r="CL1314" s="14"/>
      <c r="CM1314" s="14"/>
      <c r="CN1314" s="14"/>
      <c r="CO1314" s="14"/>
      <c r="CP1314" s="14"/>
      <c r="CQ1314" s="14"/>
      <c r="CR1314" s="14"/>
      <c r="CS1314" s="14"/>
      <c r="CT1314" s="14"/>
      <c r="CU1314" s="14"/>
      <c r="CV1314" s="14"/>
      <c r="CW1314" s="14"/>
      <c r="CX1314" s="14"/>
      <c r="CY1314" s="14"/>
      <c r="CZ1314" s="14"/>
      <c r="DA1314" s="14"/>
      <c r="DB1314" s="14"/>
      <c r="DC1314" s="14"/>
      <c r="DD1314" s="14"/>
      <c r="DE1314" s="14"/>
      <c r="DF1314" s="14"/>
      <c r="DG1314" s="14"/>
      <c r="DH1314" s="14"/>
      <c r="DI1314" s="14"/>
    </row>
    <row r="1315" spans="2:113" x14ac:dyDescent="0.2"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77"/>
      <c r="AQ1315" s="77"/>
      <c r="AR1315" s="77"/>
      <c r="AS1315" s="77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99"/>
      <c r="BH1315" s="14"/>
      <c r="BI1315" s="14"/>
      <c r="BJ1315" s="14"/>
      <c r="BK1315" s="14"/>
      <c r="BL1315" s="14"/>
      <c r="BM1315" s="14"/>
      <c r="BN1315" s="14"/>
      <c r="BO1315" s="14"/>
      <c r="BP1315" s="14"/>
      <c r="BQ1315" s="14"/>
      <c r="BR1315" s="14"/>
      <c r="BS1315" s="14"/>
      <c r="BT1315" s="14"/>
      <c r="BU1315" s="14"/>
      <c r="BV1315" s="14"/>
      <c r="BW1315" s="14"/>
      <c r="BX1315" s="14"/>
      <c r="BY1315" s="14"/>
      <c r="BZ1315" s="14"/>
      <c r="CA1315" s="14"/>
      <c r="CB1315" s="14"/>
      <c r="CC1315" s="14"/>
      <c r="CD1315" s="14"/>
      <c r="CE1315" s="14"/>
      <c r="CF1315" s="14"/>
      <c r="CG1315" s="14"/>
      <c r="CH1315" s="14"/>
      <c r="CI1315" s="14"/>
      <c r="CJ1315" s="14"/>
      <c r="CK1315" s="14"/>
      <c r="CL1315" s="14"/>
      <c r="CM1315" s="14"/>
      <c r="CN1315" s="14"/>
      <c r="CO1315" s="14"/>
      <c r="CP1315" s="14"/>
      <c r="CQ1315" s="14"/>
      <c r="CR1315" s="14"/>
      <c r="CS1315" s="14"/>
      <c r="CT1315" s="14"/>
      <c r="CU1315" s="14"/>
      <c r="CV1315" s="14"/>
      <c r="CW1315" s="14"/>
      <c r="CX1315" s="14"/>
      <c r="CY1315" s="14"/>
      <c r="CZ1315" s="14"/>
      <c r="DA1315" s="14"/>
      <c r="DB1315" s="14"/>
      <c r="DC1315" s="14"/>
      <c r="DD1315" s="14"/>
      <c r="DE1315" s="14"/>
      <c r="DF1315" s="14"/>
      <c r="DG1315" s="14"/>
      <c r="DH1315" s="14"/>
      <c r="DI1315" s="14"/>
    </row>
    <row r="1316" spans="2:113" x14ac:dyDescent="0.2"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77"/>
      <c r="AQ1316" s="77"/>
      <c r="AR1316" s="77"/>
      <c r="AS1316" s="77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99"/>
      <c r="BH1316" s="14"/>
      <c r="BI1316" s="14"/>
      <c r="BJ1316" s="14"/>
      <c r="BK1316" s="14"/>
      <c r="BL1316" s="14"/>
      <c r="BM1316" s="14"/>
      <c r="BN1316" s="14"/>
      <c r="BO1316" s="14"/>
      <c r="BP1316" s="14"/>
      <c r="BQ1316" s="14"/>
      <c r="BR1316" s="14"/>
      <c r="BS1316" s="14"/>
      <c r="BT1316" s="14"/>
      <c r="BU1316" s="14"/>
      <c r="BV1316" s="14"/>
      <c r="BW1316" s="14"/>
      <c r="BX1316" s="14"/>
      <c r="BY1316" s="14"/>
      <c r="BZ1316" s="14"/>
      <c r="CA1316" s="14"/>
      <c r="CB1316" s="14"/>
      <c r="CC1316" s="14"/>
      <c r="CD1316" s="14"/>
      <c r="CE1316" s="14"/>
      <c r="CF1316" s="14"/>
      <c r="CG1316" s="14"/>
      <c r="CH1316" s="14"/>
      <c r="CI1316" s="14"/>
      <c r="CJ1316" s="14"/>
      <c r="CK1316" s="14"/>
      <c r="CL1316" s="14"/>
      <c r="CM1316" s="14"/>
      <c r="CN1316" s="14"/>
      <c r="CO1316" s="14"/>
      <c r="CP1316" s="14"/>
      <c r="CQ1316" s="14"/>
      <c r="CR1316" s="14"/>
      <c r="CS1316" s="14"/>
      <c r="CT1316" s="14"/>
      <c r="CU1316" s="14"/>
      <c r="CV1316" s="14"/>
      <c r="CW1316" s="14"/>
      <c r="CX1316" s="14"/>
      <c r="CY1316" s="14"/>
      <c r="CZ1316" s="14"/>
      <c r="DA1316" s="14"/>
      <c r="DB1316" s="14"/>
      <c r="DC1316" s="14"/>
      <c r="DD1316" s="14"/>
      <c r="DE1316" s="14"/>
      <c r="DF1316" s="14"/>
      <c r="DG1316" s="14"/>
      <c r="DH1316" s="14"/>
      <c r="DI1316" s="14"/>
    </row>
    <row r="1317" spans="2:113" x14ac:dyDescent="0.2"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77"/>
      <c r="AQ1317" s="77"/>
      <c r="AR1317" s="77"/>
      <c r="AS1317" s="77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99"/>
      <c r="BH1317" s="14"/>
      <c r="BI1317" s="14"/>
      <c r="BJ1317" s="14"/>
      <c r="BK1317" s="14"/>
      <c r="BL1317" s="14"/>
      <c r="BM1317" s="14"/>
      <c r="BN1317" s="14"/>
      <c r="BO1317" s="14"/>
      <c r="BP1317" s="14"/>
      <c r="BQ1317" s="14"/>
      <c r="BR1317" s="14"/>
      <c r="BS1317" s="14"/>
      <c r="BT1317" s="14"/>
      <c r="BU1317" s="14"/>
      <c r="BV1317" s="14"/>
      <c r="BW1317" s="14"/>
      <c r="BX1317" s="14"/>
      <c r="BY1317" s="14"/>
      <c r="BZ1317" s="14"/>
      <c r="CA1317" s="14"/>
      <c r="CB1317" s="14"/>
      <c r="CC1317" s="14"/>
      <c r="CD1317" s="14"/>
      <c r="CE1317" s="14"/>
      <c r="CF1317" s="14"/>
      <c r="CG1317" s="14"/>
      <c r="CH1317" s="14"/>
      <c r="CI1317" s="14"/>
      <c r="CJ1317" s="14"/>
      <c r="CK1317" s="14"/>
      <c r="CL1317" s="14"/>
      <c r="CM1317" s="14"/>
      <c r="CN1317" s="14"/>
      <c r="CO1317" s="14"/>
      <c r="CP1317" s="14"/>
      <c r="CQ1317" s="14"/>
      <c r="CR1317" s="14"/>
      <c r="CS1317" s="14"/>
      <c r="CT1317" s="14"/>
      <c r="CU1317" s="14"/>
      <c r="CV1317" s="14"/>
      <c r="CW1317" s="14"/>
      <c r="CX1317" s="14"/>
      <c r="CY1317" s="14"/>
      <c r="CZ1317" s="14"/>
      <c r="DA1317" s="14"/>
      <c r="DB1317" s="14"/>
      <c r="DC1317" s="14"/>
      <c r="DD1317" s="14"/>
      <c r="DE1317" s="14"/>
      <c r="DF1317" s="14"/>
      <c r="DG1317" s="14"/>
      <c r="DH1317" s="14"/>
      <c r="DI1317" s="14"/>
    </row>
    <row r="1318" spans="2:113" x14ac:dyDescent="0.2"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77"/>
      <c r="AQ1318" s="77"/>
      <c r="AR1318" s="77"/>
      <c r="AS1318" s="77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99"/>
      <c r="BH1318" s="14"/>
      <c r="BI1318" s="14"/>
      <c r="BJ1318" s="14"/>
      <c r="BK1318" s="14"/>
      <c r="BL1318" s="14"/>
      <c r="BM1318" s="14"/>
      <c r="BN1318" s="14"/>
      <c r="BO1318" s="14"/>
      <c r="BP1318" s="14"/>
      <c r="BQ1318" s="14"/>
      <c r="BR1318" s="14"/>
      <c r="BS1318" s="14"/>
      <c r="BT1318" s="14"/>
      <c r="BU1318" s="14"/>
      <c r="BV1318" s="14"/>
      <c r="BW1318" s="14"/>
      <c r="BX1318" s="14"/>
      <c r="BY1318" s="14"/>
      <c r="BZ1318" s="14"/>
      <c r="CA1318" s="14"/>
      <c r="CB1318" s="14"/>
      <c r="CC1318" s="14"/>
      <c r="CD1318" s="14"/>
      <c r="CE1318" s="14"/>
      <c r="CF1318" s="14"/>
      <c r="CG1318" s="14"/>
      <c r="CH1318" s="14"/>
      <c r="CI1318" s="14"/>
      <c r="CJ1318" s="14"/>
      <c r="CK1318" s="14"/>
      <c r="CL1318" s="14"/>
      <c r="CM1318" s="14"/>
      <c r="CN1318" s="14"/>
      <c r="CO1318" s="14"/>
      <c r="CP1318" s="14"/>
      <c r="CQ1318" s="14"/>
      <c r="CR1318" s="14"/>
      <c r="CS1318" s="14"/>
      <c r="CT1318" s="14"/>
      <c r="CU1318" s="14"/>
      <c r="CV1318" s="14"/>
      <c r="CW1318" s="14"/>
      <c r="CX1318" s="14"/>
      <c r="CY1318" s="14"/>
      <c r="CZ1318" s="14"/>
      <c r="DA1318" s="14"/>
      <c r="DB1318" s="14"/>
      <c r="DC1318" s="14"/>
      <c r="DD1318" s="14"/>
      <c r="DE1318" s="14"/>
      <c r="DF1318" s="14"/>
      <c r="DG1318" s="14"/>
      <c r="DH1318" s="14"/>
      <c r="DI1318" s="14"/>
    </row>
    <row r="1319" spans="2:113" x14ac:dyDescent="0.2"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77"/>
      <c r="AQ1319" s="77"/>
      <c r="AR1319" s="77"/>
      <c r="AS1319" s="77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99"/>
      <c r="BH1319" s="14"/>
      <c r="BI1319" s="14"/>
      <c r="BJ1319" s="14"/>
      <c r="BK1319" s="14"/>
      <c r="BL1319" s="14"/>
      <c r="BM1319" s="14"/>
      <c r="BN1319" s="14"/>
      <c r="BO1319" s="14"/>
      <c r="BP1319" s="14"/>
      <c r="BQ1319" s="14"/>
      <c r="BR1319" s="14"/>
      <c r="BS1319" s="14"/>
      <c r="BT1319" s="14"/>
      <c r="BU1319" s="14"/>
      <c r="BV1319" s="14"/>
      <c r="BW1319" s="14"/>
      <c r="BX1319" s="14"/>
      <c r="BY1319" s="14"/>
      <c r="BZ1319" s="14"/>
      <c r="CA1319" s="14"/>
      <c r="CB1319" s="14"/>
      <c r="CC1319" s="14"/>
      <c r="CD1319" s="14"/>
      <c r="CE1319" s="14"/>
      <c r="CF1319" s="14"/>
      <c r="CG1319" s="14"/>
      <c r="CH1319" s="14"/>
      <c r="CI1319" s="14"/>
      <c r="CJ1319" s="14"/>
      <c r="CK1319" s="14"/>
      <c r="CL1319" s="14"/>
      <c r="CM1319" s="14"/>
      <c r="CN1319" s="14"/>
      <c r="CO1319" s="14"/>
      <c r="CP1319" s="14"/>
      <c r="CQ1319" s="14"/>
      <c r="CR1319" s="14"/>
      <c r="CS1319" s="14"/>
      <c r="CT1319" s="14"/>
      <c r="CU1319" s="14"/>
      <c r="CV1319" s="14"/>
      <c r="CW1319" s="14"/>
      <c r="CX1319" s="14"/>
      <c r="CY1319" s="14"/>
      <c r="CZ1319" s="14"/>
      <c r="DA1319" s="14"/>
      <c r="DB1319" s="14"/>
      <c r="DC1319" s="14"/>
      <c r="DD1319" s="14"/>
      <c r="DE1319" s="14"/>
      <c r="DF1319" s="14"/>
      <c r="DG1319" s="14"/>
      <c r="DH1319" s="14"/>
      <c r="DI1319" s="14"/>
    </row>
    <row r="1320" spans="2:113" x14ac:dyDescent="0.2"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77"/>
      <c r="AQ1320" s="77"/>
      <c r="AR1320" s="77"/>
      <c r="AS1320" s="77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99"/>
      <c r="BH1320" s="14"/>
      <c r="BI1320" s="14"/>
      <c r="BJ1320" s="14"/>
      <c r="BK1320" s="14"/>
      <c r="BL1320" s="14"/>
      <c r="BM1320" s="14"/>
      <c r="BN1320" s="14"/>
      <c r="BO1320" s="14"/>
      <c r="BP1320" s="14"/>
      <c r="BQ1320" s="14"/>
      <c r="BR1320" s="14"/>
      <c r="BS1320" s="14"/>
      <c r="BT1320" s="14"/>
      <c r="BU1320" s="14"/>
      <c r="BV1320" s="14"/>
      <c r="BW1320" s="14"/>
      <c r="BX1320" s="14"/>
      <c r="BY1320" s="14"/>
      <c r="BZ1320" s="14"/>
      <c r="CA1320" s="14"/>
      <c r="CB1320" s="14"/>
      <c r="CC1320" s="14"/>
      <c r="CD1320" s="14"/>
      <c r="CE1320" s="14"/>
      <c r="CF1320" s="14"/>
      <c r="CG1320" s="14"/>
      <c r="CH1320" s="14"/>
      <c r="CI1320" s="14"/>
      <c r="CJ1320" s="14"/>
      <c r="CK1320" s="14"/>
      <c r="CL1320" s="14"/>
      <c r="CM1320" s="14"/>
      <c r="CN1320" s="14"/>
      <c r="CO1320" s="14"/>
      <c r="CP1320" s="14"/>
      <c r="CQ1320" s="14"/>
      <c r="CR1320" s="14"/>
      <c r="CS1320" s="14"/>
      <c r="CT1320" s="14"/>
      <c r="CU1320" s="14"/>
      <c r="CV1320" s="14"/>
      <c r="CW1320" s="14"/>
      <c r="CX1320" s="14"/>
      <c r="CY1320" s="14"/>
      <c r="CZ1320" s="14"/>
      <c r="DA1320" s="14"/>
      <c r="DB1320" s="14"/>
      <c r="DC1320" s="14"/>
      <c r="DD1320" s="14"/>
      <c r="DE1320" s="14"/>
      <c r="DF1320" s="14"/>
      <c r="DG1320" s="14"/>
      <c r="DH1320" s="14"/>
      <c r="DI1320" s="14"/>
    </row>
    <row r="1321" spans="2:113" x14ac:dyDescent="0.2"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77"/>
      <c r="AQ1321" s="77"/>
      <c r="AR1321" s="77"/>
      <c r="AS1321" s="77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99"/>
      <c r="BH1321" s="14"/>
      <c r="BI1321" s="14"/>
      <c r="BJ1321" s="14"/>
      <c r="BK1321" s="14"/>
      <c r="BL1321" s="14"/>
      <c r="BM1321" s="14"/>
      <c r="BN1321" s="14"/>
      <c r="BO1321" s="14"/>
      <c r="BP1321" s="14"/>
      <c r="BQ1321" s="14"/>
      <c r="BR1321" s="14"/>
      <c r="BS1321" s="14"/>
      <c r="BT1321" s="14"/>
      <c r="BU1321" s="14"/>
      <c r="BV1321" s="14"/>
      <c r="BW1321" s="14"/>
      <c r="BX1321" s="14"/>
      <c r="BY1321" s="14"/>
      <c r="BZ1321" s="14"/>
      <c r="CA1321" s="14"/>
      <c r="CB1321" s="14"/>
      <c r="CC1321" s="14"/>
      <c r="CD1321" s="14"/>
      <c r="CE1321" s="14"/>
      <c r="CF1321" s="14"/>
      <c r="CG1321" s="14"/>
      <c r="CH1321" s="14"/>
      <c r="CI1321" s="14"/>
      <c r="CJ1321" s="14"/>
      <c r="CK1321" s="14"/>
      <c r="CL1321" s="14"/>
      <c r="CM1321" s="14"/>
      <c r="CN1321" s="14"/>
      <c r="CO1321" s="14"/>
      <c r="CP1321" s="14"/>
      <c r="CQ1321" s="14"/>
      <c r="CR1321" s="14"/>
      <c r="CS1321" s="14"/>
      <c r="CT1321" s="14"/>
      <c r="CU1321" s="14"/>
      <c r="CV1321" s="14"/>
      <c r="CW1321" s="14"/>
      <c r="CX1321" s="14"/>
      <c r="CY1321" s="14"/>
      <c r="CZ1321" s="14"/>
      <c r="DA1321" s="14"/>
      <c r="DB1321" s="14"/>
      <c r="DC1321" s="14"/>
      <c r="DD1321" s="14"/>
      <c r="DE1321" s="14"/>
      <c r="DF1321" s="14"/>
      <c r="DG1321" s="14"/>
      <c r="DH1321" s="14"/>
      <c r="DI1321" s="14"/>
    </row>
    <row r="1322" spans="2:113" x14ac:dyDescent="0.2"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77"/>
      <c r="AQ1322" s="77"/>
      <c r="AR1322" s="77"/>
      <c r="AS1322" s="77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99"/>
      <c r="BH1322" s="14"/>
      <c r="BI1322" s="14"/>
      <c r="BJ1322" s="14"/>
      <c r="BK1322" s="14"/>
      <c r="BL1322" s="14"/>
      <c r="BM1322" s="14"/>
      <c r="BN1322" s="14"/>
      <c r="BO1322" s="14"/>
      <c r="BP1322" s="14"/>
      <c r="BQ1322" s="14"/>
      <c r="BR1322" s="14"/>
      <c r="BS1322" s="14"/>
      <c r="BT1322" s="14"/>
      <c r="BU1322" s="14"/>
      <c r="BV1322" s="14"/>
      <c r="BW1322" s="14"/>
      <c r="BX1322" s="14"/>
      <c r="BY1322" s="14"/>
      <c r="BZ1322" s="14"/>
      <c r="CA1322" s="14"/>
      <c r="CB1322" s="14"/>
      <c r="CC1322" s="14"/>
      <c r="CD1322" s="14"/>
      <c r="CE1322" s="14"/>
      <c r="CF1322" s="14"/>
      <c r="CG1322" s="14"/>
      <c r="CH1322" s="14"/>
      <c r="CI1322" s="14"/>
      <c r="CJ1322" s="14"/>
      <c r="CK1322" s="14"/>
      <c r="CL1322" s="14"/>
      <c r="CM1322" s="14"/>
      <c r="CN1322" s="14"/>
      <c r="CO1322" s="14"/>
      <c r="CP1322" s="14"/>
      <c r="CQ1322" s="14"/>
      <c r="CR1322" s="14"/>
      <c r="CS1322" s="14"/>
      <c r="CT1322" s="14"/>
      <c r="CU1322" s="14"/>
      <c r="CV1322" s="14"/>
      <c r="CW1322" s="14"/>
      <c r="CX1322" s="14"/>
      <c r="CY1322" s="14"/>
      <c r="CZ1322" s="14"/>
      <c r="DA1322" s="14"/>
      <c r="DB1322" s="14"/>
      <c r="DC1322" s="14"/>
      <c r="DD1322" s="14"/>
      <c r="DE1322" s="14"/>
      <c r="DF1322" s="14"/>
      <c r="DG1322" s="14"/>
      <c r="DH1322" s="14"/>
      <c r="DI1322" s="14"/>
    </row>
    <row r="1323" spans="2:113" x14ac:dyDescent="0.2"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77"/>
      <c r="AQ1323" s="77"/>
      <c r="AR1323" s="77"/>
      <c r="AS1323" s="77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99"/>
      <c r="BH1323" s="14"/>
      <c r="BI1323" s="14"/>
      <c r="BJ1323" s="14"/>
      <c r="BK1323" s="14"/>
      <c r="BL1323" s="14"/>
      <c r="BM1323" s="14"/>
      <c r="BN1323" s="14"/>
      <c r="BO1323" s="14"/>
      <c r="BP1323" s="14"/>
      <c r="BQ1323" s="14"/>
      <c r="BR1323" s="14"/>
      <c r="BS1323" s="14"/>
      <c r="BT1323" s="14"/>
      <c r="BU1323" s="14"/>
      <c r="BV1323" s="14"/>
      <c r="BW1323" s="14"/>
      <c r="BX1323" s="14"/>
      <c r="BY1323" s="14"/>
      <c r="BZ1323" s="14"/>
      <c r="CA1323" s="14"/>
      <c r="CB1323" s="14"/>
      <c r="CC1323" s="14"/>
      <c r="CD1323" s="14"/>
      <c r="CE1323" s="14"/>
      <c r="CF1323" s="14"/>
      <c r="CG1323" s="14"/>
      <c r="CH1323" s="14"/>
      <c r="CI1323" s="14"/>
      <c r="CJ1323" s="14"/>
      <c r="CK1323" s="14"/>
      <c r="CL1323" s="14"/>
      <c r="CM1323" s="14"/>
      <c r="CN1323" s="14"/>
      <c r="CO1323" s="14"/>
      <c r="CP1323" s="14"/>
      <c r="CQ1323" s="14"/>
      <c r="CR1323" s="14"/>
      <c r="CS1323" s="14"/>
      <c r="CT1323" s="14"/>
      <c r="CU1323" s="14"/>
      <c r="CV1323" s="14"/>
      <c r="CW1323" s="14"/>
      <c r="CX1323" s="14"/>
      <c r="CY1323" s="14"/>
      <c r="CZ1323" s="14"/>
      <c r="DA1323" s="14"/>
      <c r="DB1323" s="14"/>
      <c r="DC1323" s="14"/>
      <c r="DD1323" s="14"/>
      <c r="DE1323" s="14"/>
      <c r="DF1323" s="14"/>
      <c r="DG1323" s="14"/>
      <c r="DH1323" s="14"/>
      <c r="DI1323" s="14"/>
    </row>
    <row r="1324" spans="2:113" x14ac:dyDescent="0.2"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77"/>
      <c r="AQ1324" s="77"/>
      <c r="AR1324" s="77"/>
      <c r="AS1324" s="77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99"/>
      <c r="BH1324" s="14"/>
      <c r="BI1324" s="14"/>
      <c r="BJ1324" s="14"/>
      <c r="BK1324" s="14"/>
      <c r="BL1324" s="14"/>
      <c r="BM1324" s="14"/>
      <c r="BN1324" s="14"/>
      <c r="BO1324" s="14"/>
      <c r="BP1324" s="14"/>
      <c r="BQ1324" s="14"/>
      <c r="BR1324" s="14"/>
      <c r="BS1324" s="14"/>
      <c r="BT1324" s="14"/>
      <c r="BU1324" s="14"/>
      <c r="BV1324" s="14"/>
      <c r="BW1324" s="14"/>
      <c r="BX1324" s="14"/>
      <c r="BY1324" s="14"/>
      <c r="BZ1324" s="14"/>
      <c r="CA1324" s="14"/>
      <c r="CB1324" s="14"/>
      <c r="CC1324" s="14"/>
      <c r="CD1324" s="14"/>
      <c r="CE1324" s="14"/>
      <c r="CF1324" s="14"/>
      <c r="CG1324" s="14"/>
      <c r="CH1324" s="14"/>
      <c r="CI1324" s="14"/>
      <c r="CJ1324" s="14"/>
      <c r="CK1324" s="14"/>
      <c r="CL1324" s="14"/>
      <c r="CM1324" s="14"/>
      <c r="CN1324" s="14"/>
      <c r="CO1324" s="14"/>
      <c r="CP1324" s="14"/>
      <c r="CQ1324" s="14"/>
      <c r="CR1324" s="14"/>
      <c r="CS1324" s="14"/>
      <c r="CT1324" s="14"/>
      <c r="CU1324" s="14"/>
      <c r="CV1324" s="14"/>
      <c r="CW1324" s="14"/>
      <c r="CX1324" s="14"/>
      <c r="CY1324" s="14"/>
      <c r="CZ1324" s="14"/>
      <c r="DA1324" s="14"/>
      <c r="DB1324" s="14"/>
      <c r="DC1324" s="14"/>
      <c r="DD1324" s="14"/>
      <c r="DE1324" s="14"/>
      <c r="DF1324" s="14"/>
      <c r="DG1324" s="14"/>
      <c r="DH1324" s="14"/>
      <c r="DI1324" s="14"/>
    </row>
    <row r="1325" spans="2:113" x14ac:dyDescent="0.2"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77"/>
      <c r="AQ1325" s="77"/>
      <c r="AR1325" s="77"/>
      <c r="AS1325" s="77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99"/>
      <c r="BH1325" s="14"/>
      <c r="BI1325" s="14"/>
      <c r="BJ1325" s="14"/>
      <c r="BK1325" s="14"/>
      <c r="BL1325" s="14"/>
      <c r="BM1325" s="14"/>
      <c r="BN1325" s="14"/>
      <c r="BO1325" s="14"/>
      <c r="BP1325" s="14"/>
      <c r="BQ1325" s="14"/>
      <c r="BR1325" s="14"/>
      <c r="BS1325" s="14"/>
      <c r="BT1325" s="14"/>
      <c r="BU1325" s="14"/>
      <c r="BV1325" s="14"/>
      <c r="BW1325" s="14"/>
      <c r="BX1325" s="14"/>
      <c r="BY1325" s="14"/>
      <c r="BZ1325" s="14"/>
      <c r="CA1325" s="14"/>
      <c r="CB1325" s="14"/>
      <c r="CC1325" s="14"/>
      <c r="CD1325" s="14"/>
      <c r="CE1325" s="14"/>
      <c r="CF1325" s="14"/>
      <c r="CG1325" s="14"/>
      <c r="CH1325" s="14"/>
      <c r="CI1325" s="14"/>
      <c r="CJ1325" s="14"/>
      <c r="CK1325" s="14"/>
      <c r="CL1325" s="14"/>
      <c r="CM1325" s="14"/>
      <c r="CN1325" s="14"/>
      <c r="CO1325" s="14"/>
      <c r="CP1325" s="14"/>
      <c r="CQ1325" s="14"/>
      <c r="CR1325" s="14"/>
      <c r="CS1325" s="14"/>
      <c r="CT1325" s="14"/>
      <c r="CU1325" s="14"/>
      <c r="CV1325" s="14"/>
      <c r="CW1325" s="14"/>
      <c r="CX1325" s="14"/>
      <c r="CY1325" s="14"/>
      <c r="CZ1325" s="14"/>
      <c r="DA1325" s="14"/>
      <c r="DB1325" s="14"/>
      <c r="DC1325" s="14"/>
      <c r="DD1325" s="14"/>
      <c r="DE1325" s="14"/>
      <c r="DF1325" s="14"/>
      <c r="DG1325" s="14"/>
      <c r="DH1325" s="14"/>
      <c r="DI1325" s="14"/>
    </row>
    <row r="1326" spans="2:113" x14ac:dyDescent="0.2"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77"/>
      <c r="AQ1326" s="77"/>
      <c r="AR1326" s="77"/>
      <c r="AS1326" s="77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99"/>
      <c r="BH1326" s="14"/>
      <c r="BI1326" s="14"/>
      <c r="BJ1326" s="14"/>
      <c r="BK1326" s="14"/>
      <c r="BL1326" s="14"/>
      <c r="BM1326" s="14"/>
      <c r="BN1326" s="14"/>
      <c r="BO1326" s="14"/>
      <c r="BP1326" s="14"/>
      <c r="BQ1326" s="14"/>
      <c r="BR1326" s="14"/>
      <c r="BS1326" s="14"/>
      <c r="BT1326" s="14"/>
      <c r="BU1326" s="14"/>
      <c r="BV1326" s="14"/>
      <c r="BW1326" s="14"/>
      <c r="BX1326" s="14"/>
      <c r="BY1326" s="14"/>
      <c r="BZ1326" s="14"/>
      <c r="CA1326" s="14"/>
      <c r="CB1326" s="14"/>
      <c r="CC1326" s="14"/>
      <c r="CD1326" s="14"/>
      <c r="CE1326" s="14"/>
      <c r="CF1326" s="14"/>
      <c r="CG1326" s="14"/>
      <c r="CH1326" s="14"/>
      <c r="CI1326" s="14"/>
      <c r="CJ1326" s="14"/>
      <c r="CK1326" s="14"/>
      <c r="CL1326" s="14"/>
      <c r="CM1326" s="14"/>
      <c r="CN1326" s="14"/>
      <c r="CO1326" s="14"/>
      <c r="CP1326" s="14"/>
      <c r="CQ1326" s="14"/>
      <c r="CR1326" s="14"/>
      <c r="CS1326" s="14"/>
      <c r="CT1326" s="14"/>
      <c r="CU1326" s="14"/>
      <c r="CV1326" s="14"/>
      <c r="CW1326" s="14"/>
      <c r="CX1326" s="14"/>
      <c r="CY1326" s="14"/>
      <c r="CZ1326" s="14"/>
      <c r="DA1326" s="14"/>
      <c r="DB1326" s="14"/>
      <c r="DC1326" s="14"/>
      <c r="DD1326" s="14"/>
      <c r="DE1326" s="14"/>
      <c r="DF1326" s="14"/>
      <c r="DG1326" s="14"/>
      <c r="DH1326" s="14"/>
      <c r="DI1326" s="14"/>
    </row>
    <row r="1327" spans="2:113" x14ac:dyDescent="0.2"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77"/>
      <c r="AQ1327" s="77"/>
      <c r="AR1327" s="77"/>
      <c r="AS1327" s="77"/>
      <c r="AT1327" s="14"/>
      <c r="AU1327" s="14"/>
      <c r="AV1327" s="14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99"/>
      <c r="BH1327" s="14"/>
      <c r="BI1327" s="14"/>
      <c r="BJ1327" s="14"/>
      <c r="BK1327" s="14"/>
      <c r="BL1327" s="14"/>
      <c r="BM1327" s="14"/>
      <c r="BN1327" s="14"/>
      <c r="BO1327" s="14"/>
      <c r="BP1327" s="14"/>
      <c r="BQ1327" s="14"/>
      <c r="BR1327" s="14"/>
      <c r="BS1327" s="14"/>
      <c r="BT1327" s="14"/>
      <c r="BU1327" s="14"/>
      <c r="BV1327" s="14"/>
      <c r="BW1327" s="14"/>
      <c r="BX1327" s="14"/>
      <c r="BY1327" s="14"/>
      <c r="BZ1327" s="14"/>
      <c r="CA1327" s="14"/>
      <c r="CB1327" s="14"/>
      <c r="CC1327" s="14"/>
      <c r="CD1327" s="14"/>
      <c r="CE1327" s="14"/>
      <c r="CF1327" s="14"/>
      <c r="CG1327" s="14"/>
      <c r="CH1327" s="14"/>
      <c r="CI1327" s="14"/>
      <c r="CJ1327" s="14"/>
      <c r="CK1327" s="14"/>
      <c r="CL1327" s="14"/>
      <c r="CM1327" s="14"/>
      <c r="CN1327" s="14"/>
      <c r="CO1327" s="14"/>
      <c r="CP1327" s="14"/>
      <c r="CQ1327" s="14"/>
      <c r="CR1327" s="14"/>
      <c r="CS1327" s="14"/>
      <c r="CT1327" s="14"/>
      <c r="CU1327" s="14"/>
      <c r="CV1327" s="14"/>
      <c r="CW1327" s="14"/>
      <c r="CX1327" s="14"/>
      <c r="CY1327" s="14"/>
      <c r="CZ1327" s="14"/>
      <c r="DA1327" s="14"/>
      <c r="DB1327" s="14"/>
      <c r="DC1327" s="14"/>
      <c r="DD1327" s="14"/>
      <c r="DE1327" s="14"/>
      <c r="DF1327" s="14"/>
      <c r="DG1327" s="14"/>
      <c r="DH1327" s="14"/>
      <c r="DI1327" s="14"/>
    </row>
    <row r="1328" spans="2:113" x14ac:dyDescent="0.2"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77"/>
      <c r="AQ1328" s="77"/>
      <c r="AR1328" s="77"/>
      <c r="AS1328" s="77"/>
      <c r="AT1328" s="14"/>
      <c r="AU1328" s="14"/>
      <c r="AV1328" s="14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99"/>
      <c r="BH1328" s="14"/>
      <c r="BI1328" s="14"/>
      <c r="BJ1328" s="14"/>
      <c r="BK1328" s="14"/>
      <c r="BL1328" s="14"/>
      <c r="BM1328" s="14"/>
      <c r="BN1328" s="14"/>
      <c r="BO1328" s="14"/>
      <c r="BP1328" s="14"/>
      <c r="BQ1328" s="14"/>
      <c r="BR1328" s="14"/>
      <c r="BS1328" s="14"/>
      <c r="BT1328" s="14"/>
      <c r="BU1328" s="14"/>
      <c r="BV1328" s="14"/>
      <c r="BW1328" s="14"/>
      <c r="BX1328" s="14"/>
      <c r="BY1328" s="14"/>
      <c r="BZ1328" s="14"/>
      <c r="CA1328" s="14"/>
      <c r="CB1328" s="14"/>
      <c r="CC1328" s="14"/>
      <c r="CD1328" s="14"/>
      <c r="CE1328" s="14"/>
      <c r="CF1328" s="14"/>
      <c r="CG1328" s="14"/>
      <c r="CH1328" s="14"/>
      <c r="CI1328" s="14"/>
      <c r="CJ1328" s="14"/>
      <c r="CK1328" s="14"/>
      <c r="CL1328" s="14"/>
      <c r="CM1328" s="14"/>
      <c r="CN1328" s="14"/>
      <c r="CO1328" s="14"/>
      <c r="CP1328" s="14"/>
      <c r="CQ1328" s="14"/>
      <c r="CR1328" s="14"/>
      <c r="CS1328" s="14"/>
      <c r="CT1328" s="14"/>
      <c r="CU1328" s="14"/>
      <c r="CV1328" s="14"/>
      <c r="CW1328" s="14"/>
      <c r="CX1328" s="14"/>
      <c r="CY1328" s="14"/>
      <c r="CZ1328" s="14"/>
      <c r="DA1328" s="14"/>
      <c r="DB1328" s="14"/>
      <c r="DC1328" s="14"/>
      <c r="DD1328" s="14"/>
      <c r="DE1328" s="14"/>
      <c r="DF1328" s="14"/>
      <c r="DG1328" s="14"/>
      <c r="DH1328" s="14"/>
      <c r="DI1328" s="14"/>
    </row>
    <row r="1329" spans="2:113" x14ac:dyDescent="0.2"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77"/>
      <c r="AQ1329" s="77"/>
      <c r="AR1329" s="77"/>
      <c r="AS1329" s="77"/>
      <c r="AT1329" s="14"/>
      <c r="AU1329" s="14"/>
      <c r="AV1329" s="14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99"/>
      <c r="BH1329" s="14"/>
      <c r="BI1329" s="14"/>
      <c r="BJ1329" s="14"/>
      <c r="BK1329" s="14"/>
      <c r="BL1329" s="14"/>
      <c r="BM1329" s="14"/>
      <c r="BN1329" s="14"/>
      <c r="BO1329" s="14"/>
      <c r="BP1329" s="14"/>
      <c r="BQ1329" s="14"/>
      <c r="BR1329" s="14"/>
      <c r="BS1329" s="14"/>
      <c r="BT1329" s="14"/>
      <c r="BU1329" s="14"/>
      <c r="BV1329" s="14"/>
      <c r="BW1329" s="14"/>
      <c r="BX1329" s="14"/>
      <c r="BY1329" s="14"/>
      <c r="BZ1329" s="14"/>
      <c r="CA1329" s="14"/>
      <c r="CB1329" s="14"/>
      <c r="CC1329" s="14"/>
      <c r="CD1329" s="14"/>
      <c r="CE1329" s="14"/>
      <c r="CF1329" s="14"/>
      <c r="CG1329" s="14"/>
      <c r="CH1329" s="14"/>
      <c r="CI1329" s="14"/>
      <c r="CJ1329" s="14"/>
      <c r="CK1329" s="14"/>
      <c r="CL1329" s="14"/>
      <c r="CM1329" s="14"/>
      <c r="CN1329" s="14"/>
      <c r="CO1329" s="14"/>
      <c r="CP1329" s="14"/>
      <c r="CQ1329" s="14"/>
      <c r="CR1329" s="14"/>
      <c r="CS1329" s="14"/>
      <c r="CT1329" s="14"/>
      <c r="CU1329" s="14"/>
      <c r="CV1329" s="14"/>
      <c r="CW1329" s="14"/>
      <c r="CX1329" s="14"/>
      <c r="CY1329" s="14"/>
      <c r="CZ1329" s="14"/>
      <c r="DA1329" s="14"/>
      <c r="DB1329" s="14"/>
      <c r="DC1329" s="14"/>
      <c r="DD1329" s="14"/>
      <c r="DE1329" s="14"/>
      <c r="DF1329" s="14"/>
      <c r="DG1329" s="14"/>
      <c r="DH1329" s="14"/>
      <c r="DI1329" s="14"/>
    </row>
    <row r="1330" spans="2:113" x14ac:dyDescent="0.2"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77"/>
      <c r="AQ1330" s="77"/>
      <c r="AR1330" s="77"/>
      <c r="AS1330" s="77"/>
      <c r="AT1330" s="14"/>
      <c r="AU1330" s="14"/>
      <c r="AV1330" s="14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99"/>
      <c r="BH1330" s="14"/>
      <c r="BI1330" s="14"/>
      <c r="BJ1330" s="14"/>
      <c r="BK1330" s="14"/>
      <c r="BL1330" s="14"/>
      <c r="BM1330" s="14"/>
      <c r="BN1330" s="14"/>
      <c r="BO1330" s="14"/>
      <c r="BP1330" s="14"/>
      <c r="BQ1330" s="14"/>
      <c r="BR1330" s="14"/>
      <c r="BS1330" s="14"/>
      <c r="BT1330" s="14"/>
      <c r="BU1330" s="14"/>
      <c r="BV1330" s="14"/>
      <c r="BW1330" s="14"/>
      <c r="BX1330" s="14"/>
      <c r="BY1330" s="14"/>
      <c r="BZ1330" s="14"/>
      <c r="CA1330" s="14"/>
      <c r="CB1330" s="14"/>
      <c r="CC1330" s="14"/>
      <c r="CD1330" s="14"/>
      <c r="CE1330" s="14"/>
      <c r="CF1330" s="14"/>
      <c r="CG1330" s="14"/>
      <c r="CH1330" s="14"/>
      <c r="CI1330" s="14"/>
      <c r="CJ1330" s="14"/>
      <c r="CK1330" s="14"/>
      <c r="CL1330" s="14"/>
      <c r="CM1330" s="14"/>
      <c r="CN1330" s="14"/>
      <c r="CO1330" s="14"/>
      <c r="CP1330" s="14"/>
      <c r="CQ1330" s="14"/>
      <c r="CR1330" s="14"/>
      <c r="CS1330" s="14"/>
      <c r="CT1330" s="14"/>
      <c r="CU1330" s="14"/>
      <c r="CV1330" s="14"/>
      <c r="CW1330" s="14"/>
      <c r="CX1330" s="14"/>
      <c r="CY1330" s="14"/>
      <c r="CZ1330" s="14"/>
      <c r="DA1330" s="14"/>
      <c r="DB1330" s="14"/>
      <c r="DC1330" s="14"/>
      <c r="DD1330" s="14"/>
      <c r="DE1330" s="14"/>
      <c r="DF1330" s="14"/>
      <c r="DG1330" s="14"/>
      <c r="DH1330" s="14"/>
      <c r="DI1330" s="14"/>
    </row>
    <row r="1331" spans="2:113" x14ac:dyDescent="0.2"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77"/>
      <c r="AQ1331" s="77"/>
      <c r="AR1331" s="77"/>
      <c r="AS1331" s="77"/>
      <c r="AT1331" s="14"/>
      <c r="AU1331" s="14"/>
      <c r="AV1331" s="14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99"/>
      <c r="BH1331" s="14"/>
      <c r="BI1331" s="14"/>
      <c r="BJ1331" s="14"/>
      <c r="BK1331" s="14"/>
      <c r="BL1331" s="14"/>
      <c r="BM1331" s="14"/>
      <c r="BN1331" s="14"/>
      <c r="BO1331" s="14"/>
      <c r="BP1331" s="14"/>
      <c r="BQ1331" s="14"/>
      <c r="BR1331" s="14"/>
      <c r="BS1331" s="14"/>
      <c r="BT1331" s="14"/>
      <c r="BU1331" s="14"/>
      <c r="BV1331" s="14"/>
      <c r="BW1331" s="14"/>
      <c r="BX1331" s="14"/>
      <c r="BY1331" s="14"/>
      <c r="BZ1331" s="14"/>
      <c r="CA1331" s="14"/>
      <c r="CB1331" s="14"/>
      <c r="CC1331" s="14"/>
      <c r="CD1331" s="14"/>
      <c r="CE1331" s="14"/>
      <c r="CF1331" s="14"/>
      <c r="CG1331" s="14"/>
      <c r="CH1331" s="14"/>
      <c r="CI1331" s="14"/>
      <c r="CJ1331" s="14"/>
      <c r="CK1331" s="14"/>
      <c r="CL1331" s="14"/>
      <c r="CM1331" s="14"/>
      <c r="CN1331" s="14"/>
      <c r="CO1331" s="14"/>
      <c r="CP1331" s="14"/>
      <c r="CQ1331" s="14"/>
      <c r="CR1331" s="14"/>
      <c r="CS1331" s="14"/>
      <c r="CT1331" s="14"/>
      <c r="CU1331" s="14"/>
      <c r="CV1331" s="14"/>
      <c r="CW1331" s="14"/>
      <c r="CX1331" s="14"/>
      <c r="CY1331" s="14"/>
      <c r="CZ1331" s="14"/>
      <c r="DA1331" s="14"/>
      <c r="DB1331" s="14"/>
      <c r="DC1331" s="14"/>
      <c r="DD1331" s="14"/>
      <c r="DE1331" s="14"/>
      <c r="DF1331" s="14"/>
      <c r="DG1331" s="14"/>
      <c r="DH1331" s="14"/>
      <c r="DI1331" s="14"/>
    </row>
    <row r="1332" spans="2:113" x14ac:dyDescent="0.2"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77"/>
      <c r="AQ1332" s="77"/>
      <c r="AR1332" s="77"/>
      <c r="AS1332" s="77"/>
      <c r="AT1332" s="14"/>
      <c r="AU1332" s="14"/>
      <c r="AV1332" s="14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99"/>
      <c r="BH1332" s="14"/>
      <c r="BI1332" s="14"/>
      <c r="BJ1332" s="14"/>
      <c r="BK1332" s="14"/>
      <c r="BL1332" s="14"/>
      <c r="BM1332" s="14"/>
      <c r="BN1332" s="14"/>
      <c r="BO1332" s="14"/>
      <c r="BP1332" s="14"/>
      <c r="BQ1332" s="14"/>
      <c r="BR1332" s="14"/>
      <c r="BS1332" s="14"/>
      <c r="BT1332" s="14"/>
      <c r="BU1332" s="14"/>
      <c r="BV1332" s="14"/>
      <c r="BW1332" s="14"/>
      <c r="BX1332" s="14"/>
      <c r="BY1332" s="14"/>
      <c r="BZ1332" s="14"/>
      <c r="CA1332" s="14"/>
      <c r="CB1332" s="14"/>
      <c r="CC1332" s="14"/>
      <c r="CD1332" s="14"/>
      <c r="CE1332" s="14"/>
      <c r="CF1332" s="14"/>
      <c r="CG1332" s="14"/>
      <c r="CH1332" s="14"/>
      <c r="CI1332" s="14"/>
      <c r="CJ1332" s="14"/>
      <c r="CK1332" s="14"/>
      <c r="CL1332" s="14"/>
      <c r="CM1332" s="14"/>
      <c r="CN1332" s="14"/>
      <c r="CO1332" s="14"/>
      <c r="CP1332" s="14"/>
      <c r="CQ1332" s="14"/>
      <c r="CR1332" s="14"/>
      <c r="CS1332" s="14"/>
      <c r="CT1332" s="14"/>
      <c r="CU1332" s="14"/>
      <c r="CV1332" s="14"/>
      <c r="CW1332" s="14"/>
      <c r="CX1332" s="14"/>
      <c r="CY1332" s="14"/>
      <c r="CZ1332" s="14"/>
      <c r="DA1332" s="14"/>
      <c r="DB1332" s="14"/>
      <c r="DC1332" s="14"/>
      <c r="DD1332" s="14"/>
      <c r="DE1332" s="14"/>
      <c r="DF1332" s="14"/>
      <c r="DG1332" s="14"/>
      <c r="DH1332" s="14"/>
      <c r="DI1332" s="14"/>
    </row>
    <row r="1333" spans="2:113" x14ac:dyDescent="0.2"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77"/>
      <c r="AQ1333" s="77"/>
      <c r="AR1333" s="77"/>
      <c r="AS1333" s="77"/>
      <c r="AT1333" s="14"/>
      <c r="AU1333" s="14"/>
      <c r="AV1333" s="14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99"/>
      <c r="BH1333" s="14"/>
      <c r="BI1333" s="14"/>
      <c r="BJ1333" s="14"/>
      <c r="BK1333" s="14"/>
      <c r="BL1333" s="14"/>
      <c r="BM1333" s="14"/>
      <c r="BN1333" s="14"/>
      <c r="BO1333" s="14"/>
      <c r="BP1333" s="14"/>
      <c r="BQ1333" s="14"/>
      <c r="BR1333" s="14"/>
      <c r="BS1333" s="14"/>
      <c r="BT1333" s="14"/>
      <c r="BU1333" s="14"/>
      <c r="BV1333" s="14"/>
      <c r="BW1333" s="14"/>
      <c r="BX1333" s="14"/>
      <c r="BY1333" s="14"/>
      <c r="BZ1333" s="14"/>
      <c r="CA1333" s="14"/>
      <c r="CB1333" s="14"/>
      <c r="CC1333" s="14"/>
      <c r="CD1333" s="14"/>
      <c r="CE1333" s="14"/>
      <c r="CF1333" s="14"/>
      <c r="CG1333" s="14"/>
      <c r="CH1333" s="14"/>
      <c r="CI1333" s="14"/>
      <c r="CJ1333" s="14"/>
      <c r="CK1333" s="14"/>
      <c r="CL1333" s="14"/>
      <c r="CM1333" s="14"/>
      <c r="CN1333" s="14"/>
      <c r="CO1333" s="14"/>
      <c r="CP1333" s="14"/>
      <c r="CQ1333" s="14"/>
      <c r="CR1333" s="14"/>
      <c r="CS1333" s="14"/>
      <c r="CT1333" s="14"/>
      <c r="CU1333" s="14"/>
      <c r="CV1333" s="14"/>
      <c r="CW1333" s="14"/>
      <c r="CX1333" s="14"/>
      <c r="CY1333" s="14"/>
      <c r="CZ1333" s="14"/>
      <c r="DA1333" s="14"/>
      <c r="DB1333" s="14"/>
      <c r="DC1333" s="14"/>
      <c r="DD1333" s="14"/>
      <c r="DE1333" s="14"/>
      <c r="DF1333" s="14"/>
      <c r="DG1333" s="14"/>
      <c r="DH1333" s="14"/>
      <c r="DI1333" s="14"/>
    </row>
    <row r="1334" spans="2:113" x14ac:dyDescent="0.2"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77"/>
      <c r="AQ1334" s="77"/>
      <c r="AR1334" s="77"/>
      <c r="AS1334" s="77"/>
      <c r="AT1334" s="14"/>
      <c r="AU1334" s="14"/>
      <c r="AV1334" s="14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99"/>
      <c r="BH1334" s="14"/>
      <c r="BI1334" s="14"/>
      <c r="BJ1334" s="14"/>
      <c r="BK1334" s="14"/>
      <c r="BL1334" s="14"/>
      <c r="BM1334" s="14"/>
      <c r="BN1334" s="14"/>
      <c r="BO1334" s="14"/>
      <c r="BP1334" s="14"/>
      <c r="BQ1334" s="14"/>
      <c r="BR1334" s="14"/>
      <c r="BS1334" s="14"/>
      <c r="BT1334" s="14"/>
      <c r="BU1334" s="14"/>
      <c r="BV1334" s="14"/>
      <c r="BW1334" s="14"/>
      <c r="BX1334" s="14"/>
      <c r="BY1334" s="14"/>
      <c r="BZ1334" s="14"/>
      <c r="CA1334" s="14"/>
      <c r="CB1334" s="14"/>
      <c r="CC1334" s="14"/>
      <c r="CD1334" s="14"/>
      <c r="CE1334" s="14"/>
      <c r="CF1334" s="14"/>
      <c r="CG1334" s="14"/>
      <c r="CH1334" s="14"/>
      <c r="CI1334" s="14"/>
      <c r="CJ1334" s="14"/>
      <c r="CK1334" s="14"/>
      <c r="CL1334" s="14"/>
      <c r="CM1334" s="14"/>
      <c r="CN1334" s="14"/>
      <c r="CO1334" s="14"/>
      <c r="CP1334" s="14"/>
      <c r="CQ1334" s="14"/>
      <c r="CR1334" s="14"/>
      <c r="CS1334" s="14"/>
      <c r="CT1334" s="14"/>
      <c r="CU1334" s="14"/>
      <c r="CV1334" s="14"/>
      <c r="CW1334" s="14"/>
      <c r="CX1334" s="14"/>
      <c r="CY1334" s="14"/>
      <c r="CZ1334" s="14"/>
      <c r="DA1334" s="14"/>
      <c r="DB1334" s="14"/>
      <c r="DC1334" s="14"/>
      <c r="DD1334" s="14"/>
      <c r="DE1334" s="14"/>
      <c r="DF1334" s="14"/>
      <c r="DG1334" s="14"/>
      <c r="DH1334" s="14"/>
      <c r="DI1334" s="14"/>
    </row>
    <row r="1335" spans="2:113" x14ac:dyDescent="0.2"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77"/>
      <c r="AQ1335" s="77"/>
      <c r="AR1335" s="77"/>
      <c r="AS1335" s="77"/>
      <c r="AT1335" s="14"/>
      <c r="AU1335" s="14"/>
      <c r="AV1335" s="14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99"/>
      <c r="BH1335" s="14"/>
      <c r="BI1335" s="14"/>
      <c r="BJ1335" s="14"/>
      <c r="BK1335" s="14"/>
      <c r="BL1335" s="14"/>
      <c r="BM1335" s="14"/>
      <c r="BN1335" s="14"/>
      <c r="BO1335" s="14"/>
      <c r="BP1335" s="14"/>
      <c r="BQ1335" s="14"/>
      <c r="BR1335" s="14"/>
      <c r="BS1335" s="14"/>
      <c r="BT1335" s="14"/>
      <c r="BU1335" s="14"/>
      <c r="BV1335" s="14"/>
      <c r="BW1335" s="14"/>
      <c r="BX1335" s="14"/>
      <c r="BY1335" s="14"/>
      <c r="BZ1335" s="14"/>
      <c r="CA1335" s="14"/>
      <c r="CB1335" s="14"/>
      <c r="CC1335" s="14"/>
      <c r="CD1335" s="14"/>
      <c r="CE1335" s="14"/>
      <c r="CF1335" s="14"/>
      <c r="CG1335" s="14"/>
      <c r="CH1335" s="14"/>
      <c r="CI1335" s="14"/>
      <c r="CJ1335" s="14"/>
      <c r="CK1335" s="14"/>
      <c r="CL1335" s="14"/>
      <c r="CM1335" s="14"/>
      <c r="CN1335" s="14"/>
      <c r="CO1335" s="14"/>
      <c r="CP1335" s="14"/>
      <c r="CQ1335" s="14"/>
      <c r="CR1335" s="14"/>
      <c r="CS1335" s="14"/>
      <c r="CT1335" s="14"/>
      <c r="CU1335" s="14"/>
      <c r="CV1335" s="14"/>
      <c r="CW1335" s="14"/>
      <c r="CX1335" s="14"/>
      <c r="CY1335" s="14"/>
      <c r="CZ1335" s="14"/>
      <c r="DA1335" s="14"/>
      <c r="DB1335" s="14"/>
      <c r="DC1335" s="14"/>
      <c r="DD1335" s="14"/>
      <c r="DE1335" s="14"/>
      <c r="DF1335" s="14"/>
      <c r="DG1335" s="14"/>
      <c r="DH1335" s="14"/>
      <c r="DI1335" s="14"/>
    </row>
    <row r="1336" spans="2:113" x14ac:dyDescent="0.2"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77"/>
      <c r="AQ1336" s="77"/>
      <c r="AR1336" s="77"/>
      <c r="AS1336" s="77"/>
      <c r="AT1336" s="14"/>
      <c r="AU1336" s="14"/>
      <c r="AV1336" s="14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99"/>
      <c r="BH1336" s="14"/>
      <c r="BI1336" s="14"/>
      <c r="BJ1336" s="14"/>
      <c r="BK1336" s="14"/>
      <c r="BL1336" s="14"/>
      <c r="BM1336" s="14"/>
      <c r="BN1336" s="14"/>
      <c r="BO1336" s="14"/>
      <c r="BP1336" s="14"/>
      <c r="BQ1336" s="14"/>
      <c r="BR1336" s="14"/>
      <c r="BS1336" s="14"/>
      <c r="BT1336" s="14"/>
      <c r="BU1336" s="14"/>
      <c r="BV1336" s="14"/>
      <c r="BW1336" s="14"/>
      <c r="BX1336" s="14"/>
      <c r="BY1336" s="14"/>
      <c r="BZ1336" s="14"/>
      <c r="CA1336" s="14"/>
      <c r="CB1336" s="14"/>
      <c r="CC1336" s="14"/>
      <c r="CD1336" s="14"/>
      <c r="CE1336" s="14"/>
      <c r="CF1336" s="14"/>
      <c r="CG1336" s="14"/>
      <c r="CH1336" s="14"/>
      <c r="CI1336" s="14"/>
      <c r="CJ1336" s="14"/>
      <c r="CK1336" s="14"/>
      <c r="CL1336" s="14"/>
      <c r="CM1336" s="14"/>
      <c r="CN1336" s="14"/>
      <c r="CO1336" s="14"/>
      <c r="CP1336" s="14"/>
      <c r="CQ1336" s="14"/>
      <c r="CR1336" s="14"/>
      <c r="CS1336" s="14"/>
      <c r="CT1336" s="14"/>
      <c r="CU1336" s="14"/>
      <c r="CV1336" s="14"/>
      <c r="CW1336" s="14"/>
      <c r="CX1336" s="14"/>
      <c r="CY1336" s="14"/>
      <c r="CZ1336" s="14"/>
      <c r="DA1336" s="14"/>
      <c r="DB1336" s="14"/>
      <c r="DC1336" s="14"/>
      <c r="DD1336" s="14"/>
      <c r="DE1336" s="14"/>
      <c r="DF1336" s="14"/>
      <c r="DG1336" s="14"/>
      <c r="DH1336" s="14"/>
      <c r="DI1336" s="14"/>
    </row>
    <row r="1337" spans="2:113" x14ac:dyDescent="0.2"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77"/>
      <c r="AQ1337" s="77"/>
      <c r="AR1337" s="77"/>
      <c r="AS1337" s="77"/>
      <c r="AT1337" s="14"/>
      <c r="AU1337" s="14"/>
      <c r="AV1337" s="14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99"/>
      <c r="BH1337" s="14"/>
      <c r="BI1337" s="14"/>
      <c r="BJ1337" s="14"/>
      <c r="BK1337" s="14"/>
      <c r="BL1337" s="14"/>
      <c r="BM1337" s="14"/>
      <c r="BN1337" s="14"/>
      <c r="BO1337" s="14"/>
      <c r="BP1337" s="14"/>
      <c r="BQ1337" s="14"/>
      <c r="BR1337" s="14"/>
      <c r="BS1337" s="14"/>
      <c r="BT1337" s="14"/>
      <c r="BU1337" s="14"/>
      <c r="BV1337" s="14"/>
      <c r="BW1337" s="14"/>
      <c r="BX1337" s="14"/>
      <c r="BY1337" s="14"/>
      <c r="BZ1337" s="14"/>
      <c r="CA1337" s="14"/>
      <c r="CB1337" s="14"/>
      <c r="CC1337" s="14"/>
      <c r="CD1337" s="14"/>
      <c r="CE1337" s="14"/>
      <c r="CF1337" s="14"/>
      <c r="CG1337" s="14"/>
      <c r="CH1337" s="14"/>
      <c r="CI1337" s="14"/>
      <c r="CJ1337" s="14"/>
      <c r="CK1337" s="14"/>
      <c r="CL1337" s="14"/>
      <c r="CM1337" s="14"/>
      <c r="CN1337" s="14"/>
      <c r="CO1337" s="14"/>
      <c r="CP1337" s="14"/>
      <c r="CQ1337" s="14"/>
      <c r="CR1337" s="14"/>
      <c r="CS1337" s="14"/>
      <c r="CT1337" s="14"/>
      <c r="CU1337" s="14"/>
      <c r="CV1337" s="14"/>
      <c r="CW1337" s="14"/>
      <c r="CX1337" s="14"/>
      <c r="CY1337" s="14"/>
      <c r="CZ1337" s="14"/>
      <c r="DA1337" s="14"/>
      <c r="DB1337" s="14"/>
      <c r="DC1337" s="14"/>
      <c r="DD1337" s="14"/>
      <c r="DE1337" s="14"/>
      <c r="DF1337" s="14"/>
      <c r="DG1337" s="14"/>
      <c r="DH1337" s="14"/>
      <c r="DI1337" s="14"/>
    </row>
    <row r="1338" spans="2:113" x14ac:dyDescent="0.2"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77"/>
      <c r="AQ1338" s="77"/>
      <c r="AR1338" s="77"/>
      <c r="AS1338" s="77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99"/>
      <c r="BH1338" s="14"/>
      <c r="BI1338" s="14"/>
      <c r="BJ1338" s="14"/>
      <c r="BK1338" s="14"/>
      <c r="BL1338" s="14"/>
      <c r="BM1338" s="14"/>
      <c r="BN1338" s="14"/>
      <c r="BO1338" s="14"/>
      <c r="BP1338" s="14"/>
      <c r="BQ1338" s="14"/>
      <c r="BR1338" s="14"/>
      <c r="BS1338" s="14"/>
      <c r="BT1338" s="14"/>
      <c r="BU1338" s="14"/>
      <c r="BV1338" s="14"/>
      <c r="BW1338" s="14"/>
      <c r="BX1338" s="14"/>
      <c r="BY1338" s="14"/>
      <c r="BZ1338" s="14"/>
      <c r="CA1338" s="14"/>
      <c r="CB1338" s="14"/>
      <c r="CC1338" s="14"/>
      <c r="CD1338" s="14"/>
      <c r="CE1338" s="14"/>
      <c r="CF1338" s="14"/>
      <c r="CG1338" s="14"/>
      <c r="CH1338" s="14"/>
      <c r="CI1338" s="14"/>
      <c r="CJ1338" s="14"/>
      <c r="CK1338" s="14"/>
      <c r="CL1338" s="14"/>
      <c r="CM1338" s="14"/>
      <c r="CN1338" s="14"/>
      <c r="CO1338" s="14"/>
      <c r="CP1338" s="14"/>
      <c r="CQ1338" s="14"/>
      <c r="CR1338" s="14"/>
      <c r="CS1338" s="14"/>
      <c r="CT1338" s="14"/>
      <c r="CU1338" s="14"/>
      <c r="CV1338" s="14"/>
      <c r="CW1338" s="14"/>
      <c r="CX1338" s="14"/>
      <c r="CY1338" s="14"/>
      <c r="CZ1338" s="14"/>
      <c r="DA1338" s="14"/>
      <c r="DB1338" s="14"/>
      <c r="DC1338" s="14"/>
      <c r="DD1338" s="14"/>
      <c r="DE1338" s="14"/>
      <c r="DF1338" s="14"/>
      <c r="DG1338" s="14"/>
      <c r="DH1338" s="14"/>
      <c r="DI1338" s="14"/>
    </row>
    <row r="1339" spans="2:113" x14ac:dyDescent="0.2"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77"/>
      <c r="AQ1339" s="77"/>
      <c r="AR1339" s="77"/>
      <c r="AS1339" s="77"/>
      <c r="AT1339" s="14"/>
      <c r="AU1339" s="14"/>
      <c r="AV1339" s="14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99"/>
      <c r="BH1339" s="14"/>
      <c r="BI1339" s="14"/>
      <c r="BJ1339" s="14"/>
      <c r="BK1339" s="14"/>
      <c r="BL1339" s="14"/>
      <c r="BM1339" s="14"/>
      <c r="BN1339" s="14"/>
      <c r="BO1339" s="14"/>
      <c r="BP1339" s="14"/>
      <c r="BQ1339" s="14"/>
      <c r="BR1339" s="14"/>
      <c r="BS1339" s="14"/>
      <c r="BT1339" s="14"/>
      <c r="BU1339" s="14"/>
      <c r="BV1339" s="14"/>
      <c r="BW1339" s="14"/>
      <c r="BX1339" s="14"/>
      <c r="BY1339" s="14"/>
      <c r="BZ1339" s="14"/>
      <c r="CA1339" s="14"/>
      <c r="CB1339" s="14"/>
      <c r="CC1339" s="14"/>
      <c r="CD1339" s="14"/>
      <c r="CE1339" s="14"/>
      <c r="CF1339" s="14"/>
      <c r="CG1339" s="14"/>
      <c r="CH1339" s="14"/>
      <c r="CI1339" s="14"/>
      <c r="CJ1339" s="14"/>
      <c r="CK1339" s="14"/>
      <c r="CL1339" s="14"/>
      <c r="CM1339" s="14"/>
      <c r="CN1339" s="14"/>
      <c r="CO1339" s="14"/>
      <c r="CP1339" s="14"/>
      <c r="CQ1339" s="14"/>
      <c r="CR1339" s="14"/>
      <c r="CS1339" s="14"/>
      <c r="CT1339" s="14"/>
      <c r="CU1339" s="14"/>
      <c r="CV1339" s="14"/>
      <c r="CW1339" s="14"/>
      <c r="CX1339" s="14"/>
      <c r="CY1339" s="14"/>
      <c r="CZ1339" s="14"/>
      <c r="DA1339" s="14"/>
      <c r="DB1339" s="14"/>
      <c r="DC1339" s="14"/>
      <c r="DD1339" s="14"/>
      <c r="DE1339" s="14"/>
      <c r="DF1339" s="14"/>
      <c r="DG1339" s="14"/>
      <c r="DH1339" s="14"/>
      <c r="DI1339" s="14"/>
    </row>
    <row r="1340" spans="2:113" x14ac:dyDescent="0.2"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77"/>
      <c r="AQ1340" s="77"/>
      <c r="AR1340" s="77"/>
      <c r="AS1340" s="77"/>
      <c r="AT1340" s="14"/>
      <c r="AU1340" s="14"/>
      <c r="AV1340" s="14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99"/>
      <c r="BH1340" s="14"/>
      <c r="BI1340" s="14"/>
      <c r="BJ1340" s="14"/>
      <c r="BK1340" s="14"/>
      <c r="BL1340" s="14"/>
      <c r="BM1340" s="14"/>
      <c r="BN1340" s="14"/>
      <c r="BO1340" s="14"/>
      <c r="BP1340" s="14"/>
      <c r="BQ1340" s="14"/>
      <c r="BR1340" s="14"/>
      <c r="BS1340" s="14"/>
      <c r="BT1340" s="14"/>
      <c r="BU1340" s="14"/>
      <c r="BV1340" s="14"/>
      <c r="BW1340" s="14"/>
      <c r="BX1340" s="14"/>
      <c r="BY1340" s="14"/>
      <c r="BZ1340" s="14"/>
      <c r="CA1340" s="14"/>
      <c r="CB1340" s="14"/>
      <c r="CC1340" s="14"/>
      <c r="CD1340" s="14"/>
      <c r="CE1340" s="14"/>
      <c r="CF1340" s="14"/>
      <c r="CG1340" s="14"/>
      <c r="CH1340" s="14"/>
      <c r="CI1340" s="14"/>
      <c r="CJ1340" s="14"/>
      <c r="CK1340" s="14"/>
      <c r="CL1340" s="14"/>
      <c r="CM1340" s="14"/>
      <c r="CN1340" s="14"/>
      <c r="CO1340" s="14"/>
      <c r="CP1340" s="14"/>
      <c r="CQ1340" s="14"/>
      <c r="CR1340" s="14"/>
      <c r="CS1340" s="14"/>
      <c r="CT1340" s="14"/>
      <c r="CU1340" s="14"/>
      <c r="CV1340" s="14"/>
      <c r="CW1340" s="14"/>
      <c r="CX1340" s="14"/>
      <c r="CY1340" s="14"/>
      <c r="CZ1340" s="14"/>
      <c r="DA1340" s="14"/>
      <c r="DB1340" s="14"/>
      <c r="DC1340" s="14"/>
      <c r="DD1340" s="14"/>
      <c r="DE1340" s="14"/>
      <c r="DF1340" s="14"/>
      <c r="DG1340" s="14"/>
      <c r="DH1340" s="14"/>
      <c r="DI1340" s="14"/>
    </row>
    <row r="1341" spans="2:113" x14ac:dyDescent="0.2"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77"/>
      <c r="AQ1341" s="77"/>
      <c r="AR1341" s="77"/>
      <c r="AS1341" s="77"/>
      <c r="AT1341" s="14"/>
      <c r="AU1341" s="14"/>
      <c r="AV1341" s="14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99"/>
      <c r="BH1341" s="14"/>
      <c r="BI1341" s="14"/>
      <c r="BJ1341" s="14"/>
      <c r="BK1341" s="14"/>
      <c r="BL1341" s="14"/>
      <c r="BM1341" s="14"/>
      <c r="BN1341" s="14"/>
      <c r="BO1341" s="14"/>
      <c r="BP1341" s="14"/>
      <c r="BQ1341" s="14"/>
      <c r="BR1341" s="14"/>
      <c r="BS1341" s="14"/>
      <c r="BT1341" s="14"/>
      <c r="BU1341" s="14"/>
      <c r="BV1341" s="14"/>
      <c r="BW1341" s="14"/>
      <c r="BX1341" s="14"/>
      <c r="BY1341" s="14"/>
      <c r="BZ1341" s="14"/>
      <c r="CA1341" s="14"/>
      <c r="CB1341" s="14"/>
      <c r="CC1341" s="14"/>
      <c r="CD1341" s="14"/>
      <c r="CE1341" s="14"/>
      <c r="CF1341" s="14"/>
      <c r="CG1341" s="14"/>
      <c r="CH1341" s="14"/>
      <c r="CI1341" s="14"/>
      <c r="CJ1341" s="14"/>
      <c r="CK1341" s="14"/>
      <c r="CL1341" s="14"/>
      <c r="CM1341" s="14"/>
      <c r="CN1341" s="14"/>
      <c r="CO1341" s="14"/>
      <c r="CP1341" s="14"/>
      <c r="CQ1341" s="14"/>
      <c r="CR1341" s="14"/>
      <c r="CS1341" s="14"/>
      <c r="CT1341" s="14"/>
      <c r="CU1341" s="14"/>
      <c r="CV1341" s="14"/>
      <c r="CW1341" s="14"/>
      <c r="CX1341" s="14"/>
      <c r="CY1341" s="14"/>
      <c r="CZ1341" s="14"/>
      <c r="DA1341" s="14"/>
      <c r="DB1341" s="14"/>
      <c r="DC1341" s="14"/>
      <c r="DD1341" s="14"/>
      <c r="DE1341" s="14"/>
      <c r="DF1341" s="14"/>
      <c r="DG1341" s="14"/>
      <c r="DH1341" s="14"/>
      <c r="DI1341" s="14"/>
    </row>
    <row r="1342" spans="2:113" x14ac:dyDescent="0.2"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77"/>
      <c r="AQ1342" s="77"/>
      <c r="AR1342" s="77"/>
      <c r="AS1342" s="77"/>
      <c r="AT1342" s="14"/>
      <c r="AU1342" s="14"/>
      <c r="AV1342" s="14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99"/>
      <c r="BH1342" s="14"/>
      <c r="BI1342" s="14"/>
      <c r="BJ1342" s="14"/>
      <c r="BK1342" s="14"/>
      <c r="BL1342" s="14"/>
      <c r="BM1342" s="14"/>
      <c r="BN1342" s="14"/>
      <c r="BO1342" s="14"/>
      <c r="BP1342" s="14"/>
      <c r="BQ1342" s="14"/>
      <c r="BR1342" s="14"/>
      <c r="BS1342" s="14"/>
      <c r="BT1342" s="14"/>
      <c r="BU1342" s="14"/>
      <c r="BV1342" s="14"/>
      <c r="BW1342" s="14"/>
      <c r="BX1342" s="14"/>
      <c r="BY1342" s="14"/>
      <c r="BZ1342" s="14"/>
      <c r="CA1342" s="14"/>
      <c r="CB1342" s="14"/>
      <c r="CC1342" s="14"/>
      <c r="CD1342" s="14"/>
      <c r="CE1342" s="14"/>
      <c r="CF1342" s="14"/>
      <c r="CG1342" s="14"/>
      <c r="CH1342" s="14"/>
      <c r="CI1342" s="14"/>
      <c r="CJ1342" s="14"/>
      <c r="CK1342" s="14"/>
      <c r="CL1342" s="14"/>
      <c r="CM1342" s="14"/>
      <c r="CN1342" s="14"/>
      <c r="CO1342" s="14"/>
      <c r="CP1342" s="14"/>
      <c r="CQ1342" s="14"/>
      <c r="CR1342" s="14"/>
      <c r="CS1342" s="14"/>
      <c r="CT1342" s="14"/>
      <c r="CU1342" s="14"/>
      <c r="CV1342" s="14"/>
      <c r="CW1342" s="14"/>
      <c r="CX1342" s="14"/>
      <c r="CY1342" s="14"/>
      <c r="CZ1342" s="14"/>
      <c r="DA1342" s="14"/>
      <c r="DB1342" s="14"/>
      <c r="DC1342" s="14"/>
      <c r="DD1342" s="14"/>
      <c r="DE1342" s="14"/>
      <c r="DF1342" s="14"/>
      <c r="DG1342" s="14"/>
      <c r="DH1342" s="14"/>
      <c r="DI1342" s="14"/>
    </row>
    <row r="1343" spans="2:113" x14ac:dyDescent="0.2"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77"/>
      <c r="AQ1343" s="77"/>
      <c r="AR1343" s="77"/>
      <c r="AS1343" s="77"/>
      <c r="AT1343" s="14"/>
      <c r="AU1343" s="14"/>
      <c r="AV1343" s="14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99"/>
      <c r="BH1343" s="14"/>
      <c r="BI1343" s="14"/>
      <c r="BJ1343" s="14"/>
      <c r="BK1343" s="14"/>
      <c r="BL1343" s="14"/>
      <c r="BM1343" s="14"/>
      <c r="BN1343" s="14"/>
      <c r="BO1343" s="14"/>
      <c r="BP1343" s="14"/>
      <c r="BQ1343" s="14"/>
      <c r="BR1343" s="14"/>
      <c r="BS1343" s="14"/>
      <c r="BT1343" s="14"/>
      <c r="BU1343" s="14"/>
      <c r="BV1343" s="14"/>
      <c r="BW1343" s="14"/>
      <c r="BX1343" s="14"/>
      <c r="BY1343" s="14"/>
      <c r="BZ1343" s="14"/>
      <c r="CA1343" s="14"/>
      <c r="CB1343" s="14"/>
      <c r="CC1343" s="14"/>
      <c r="CD1343" s="14"/>
      <c r="CE1343" s="14"/>
      <c r="CF1343" s="14"/>
      <c r="CG1343" s="14"/>
      <c r="CH1343" s="14"/>
      <c r="CI1343" s="14"/>
      <c r="CJ1343" s="14"/>
      <c r="CK1343" s="14"/>
      <c r="CL1343" s="14"/>
      <c r="CM1343" s="14"/>
      <c r="CN1343" s="14"/>
      <c r="CO1343" s="14"/>
      <c r="CP1343" s="14"/>
      <c r="CQ1343" s="14"/>
      <c r="CR1343" s="14"/>
      <c r="CS1343" s="14"/>
      <c r="CT1343" s="14"/>
      <c r="CU1343" s="14"/>
      <c r="CV1343" s="14"/>
      <c r="CW1343" s="14"/>
      <c r="CX1343" s="14"/>
      <c r="CY1343" s="14"/>
      <c r="CZ1343" s="14"/>
      <c r="DA1343" s="14"/>
      <c r="DB1343" s="14"/>
      <c r="DC1343" s="14"/>
      <c r="DD1343" s="14"/>
      <c r="DE1343" s="14"/>
      <c r="DF1343" s="14"/>
      <c r="DG1343" s="14"/>
      <c r="DH1343" s="14"/>
      <c r="DI1343" s="14"/>
    </row>
    <row r="1344" spans="2:113" x14ac:dyDescent="0.2"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77"/>
      <c r="AQ1344" s="77"/>
      <c r="AR1344" s="77"/>
      <c r="AS1344" s="77"/>
      <c r="AT1344" s="14"/>
      <c r="AU1344" s="14"/>
      <c r="AV1344" s="14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99"/>
      <c r="BH1344" s="14"/>
      <c r="BI1344" s="14"/>
      <c r="BJ1344" s="14"/>
      <c r="BK1344" s="14"/>
      <c r="BL1344" s="14"/>
      <c r="BM1344" s="14"/>
      <c r="BN1344" s="14"/>
      <c r="BO1344" s="14"/>
      <c r="BP1344" s="14"/>
      <c r="BQ1344" s="14"/>
      <c r="BR1344" s="14"/>
      <c r="BS1344" s="14"/>
      <c r="BT1344" s="14"/>
      <c r="BU1344" s="14"/>
      <c r="BV1344" s="14"/>
      <c r="BW1344" s="14"/>
      <c r="BX1344" s="14"/>
      <c r="BY1344" s="14"/>
      <c r="BZ1344" s="14"/>
      <c r="CA1344" s="14"/>
      <c r="CB1344" s="14"/>
      <c r="CC1344" s="14"/>
      <c r="CD1344" s="14"/>
      <c r="CE1344" s="14"/>
      <c r="CF1344" s="14"/>
      <c r="CG1344" s="14"/>
      <c r="CH1344" s="14"/>
      <c r="CI1344" s="14"/>
      <c r="CJ1344" s="14"/>
      <c r="CK1344" s="14"/>
      <c r="CL1344" s="14"/>
      <c r="CM1344" s="14"/>
      <c r="CN1344" s="14"/>
      <c r="CO1344" s="14"/>
      <c r="CP1344" s="14"/>
      <c r="CQ1344" s="14"/>
      <c r="CR1344" s="14"/>
      <c r="CS1344" s="14"/>
      <c r="CT1344" s="14"/>
      <c r="CU1344" s="14"/>
      <c r="CV1344" s="14"/>
      <c r="CW1344" s="14"/>
      <c r="CX1344" s="14"/>
      <c r="CY1344" s="14"/>
      <c r="CZ1344" s="14"/>
      <c r="DA1344" s="14"/>
      <c r="DB1344" s="14"/>
      <c r="DC1344" s="14"/>
      <c r="DD1344" s="14"/>
      <c r="DE1344" s="14"/>
      <c r="DF1344" s="14"/>
      <c r="DG1344" s="14"/>
      <c r="DH1344" s="14"/>
      <c r="DI1344" s="14"/>
    </row>
    <row r="1345" spans="2:113" x14ac:dyDescent="0.2"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77"/>
      <c r="AQ1345" s="77"/>
      <c r="AR1345" s="77"/>
      <c r="AS1345" s="77"/>
      <c r="AT1345" s="14"/>
      <c r="AU1345" s="14"/>
      <c r="AV1345" s="14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99"/>
      <c r="BH1345" s="14"/>
      <c r="BI1345" s="14"/>
      <c r="BJ1345" s="14"/>
      <c r="BK1345" s="14"/>
      <c r="BL1345" s="14"/>
      <c r="BM1345" s="14"/>
      <c r="BN1345" s="14"/>
      <c r="BO1345" s="14"/>
      <c r="BP1345" s="14"/>
      <c r="BQ1345" s="14"/>
      <c r="BR1345" s="14"/>
      <c r="BS1345" s="14"/>
      <c r="BT1345" s="14"/>
      <c r="BU1345" s="14"/>
      <c r="BV1345" s="14"/>
      <c r="BW1345" s="14"/>
      <c r="BX1345" s="14"/>
      <c r="BY1345" s="14"/>
      <c r="BZ1345" s="14"/>
      <c r="CA1345" s="14"/>
      <c r="CB1345" s="14"/>
      <c r="CC1345" s="14"/>
      <c r="CD1345" s="14"/>
      <c r="CE1345" s="14"/>
      <c r="CF1345" s="14"/>
      <c r="CG1345" s="14"/>
      <c r="CH1345" s="14"/>
      <c r="CI1345" s="14"/>
      <c r="CJ1345" s="14"/>
      <c r="CK1345" s="14"/>
      <c r="CL1345" s="14"/>
      <c r="CM1345" s="14"/>
      <c r="CN1345" s="14"/>
      <c r="CO1345" s="14"/>
      <c r="CP1345" s="14"/>
      <c r="CQ1345" s="14"/>
      <c r="CR1345" s="14"/>
      <c r="CS1345" s="14"/>
      <c r="CT1345" s="14"/>
      <c r="CU1345" s="14"/>
      <c r="CV1345" s="14"/>
      <c r="CW1345" s="14"/>
      <c r="CX1345" s="14"/>
      <c r="CY1345" s="14"/>
      <c r="CZ1345" s="14"/>
      <c r="DA1345" s="14"/>
      <c r="DB1345" s="14"/>
      <c r="DC1345" s="14"/>
      <c r="DD1345" s="14"/>
      <c r="DE1345" s="14"/>
      <c r="DF1345" s="14"/>
      <c r="DG1345" s="14"/>
      <c r="DH1345" s="14"/>
      <c r="DI1345" s="14"/>
    </row>
    <row r="1346" spans="2:113" x14ac:dyDescent="0.2"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77"/>
      <c r="AQ1346" s="77"/>
      <c r="AR1346" s="77"/>
      <c r="AS1346" s="77"/>
      <c r="AT1346" s="14"/>
      <c r="AU1346" s="14"/>
      <c r="AV1346" s="14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99"/>
      <c r="BH1346" s="14"/>
      <c r="BI1346" s="14"/>
      <c r="BJ1346" s="14"/>
      <c r="BK1346" s="14"/>
      <c r="BL1346" s="14"/>
      <c r="BM1346" s="14"/>
      <c r="BN1346" s="14"/>
      <c r="BO1346" s="14"/>
      <c r="BP1346" s="14"/>
      <c r="BQ1346" s="14"/>
      <c r="BR1346" s="14"/>
      <c r="BS1346" s="14"/>
      <c r="BT1346" s="14"/>
      <c r="BU1346" s="14"/>
      <c r="BV1346" s="14"/>
      <c r="BW1346" s="14"/>
      <c r="BX1346" s="14"/>
      <c r="BY1346" s="14"/>
      <c r="BZ1346" s="14"/>
      <c r="CA1346" s="14"/>
      <c r="CB1346" s="14"/>
      <c r="CC1346" s="14"/>
      <c r="CD1346" s="14"/>
      <c r="CE1346" s="14"/>
      <c r="CF1346" s="14"/>
      <c r="CG1346" s="14"/>
      <c r="CH1346" s="14"/>
      <c r="CI1346" s="14"/>
      <c r="CJ1346" s="14"/>
      <c r="CK1346" s="14"/>
      <c r="CL1346" s="14"/>
      <c r="CM1346" s="14"/>
      <c r="CN1346" s="14"/>
      <c r="CO1346" s="14"/>
      <c r="CP1346" s="14"/>
      <c r="CQ1346" s="14"/>
      <c r="CR1346" s="14"/>
      <c r="CS1346" s="14"/>
      <c r="CT1346" s="14"/>
      <c r="CU1346" s="14"/>
      <c r="CV1346" s="14"/>
      <c r="CW1346" s="14"/>
      <c r="CX1346" s="14"/>
      <c r="CY1346" s="14"/>
      <c r="CZ1346" s="14"/>
      <c r="DA1346" s="14"/>
      <c r="DB1346" s="14"/>
      <c r="DC1346" s="14"/>
      <c r="DD1346" s="14"/>
      <c r="DE1346" s="14"/>
      <c r="DF1346" s="14"/>
      <c r="DG1346" s="14"/>
      <c r="DH1346" s="14"/>
      <c r="DI1346" s="14"/>
    </row>
    <row r="1347" spans="2:113" x14ac:dyDescent="0.2"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77"/>
      <c r="AQ1347" s="77"/>
      <c r="AR1347" s="77"/>
      <c r="AS1347" s="77"/>
      <c r="AT1347" s="14"/>
      <c r="AU1347" s="14"/>
      <c r="AV1347" s="14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99"/>
      <c r="BH1347" s="14"/>
      <c r="BI1347" s="14"/>
      <c r="BJ1347" s="14"/>
      <c r="BK1347" s="14"/>
      <c r="BL1347" s="14"/>
      <c r="BM1347" s="14"/>
      <c r="BN1347" s="14"/>
      <c r="BO1347" s="14"/>
      <c r="BP1347" s="14"/>
      <c r="BQ1347" s="14"/>
      <c r="BR1347" s="14"/>
      <c r="BS1347" s="14"/>
      <c r="BT1347" s="14"/>
      <c r="BU1347" s="14"/>
      <c r="BV1347" s="14"/>
      <c r="BW1347" s="14"/>
      <c r="BX1347" s="14"/>
      <c r="BY1347" s="14"/>
      <c r="BZ1347" s="14"/>
      <c r="CA1347" s="14"/>
      <c r="CB1347" s="14"/>
      <c r="CC1347" s="14"/>
      <c r="CD1347" s="14"/>
      <c r="CE1347" s="14"/>
      <c r="CF1347" s="14"/>
      <c r="CG1347" s="14"/>
      <c r="CH1347" s="14"/>
      <c r="CI1347" s="14"/>
      <c r="CJ1347" s="14"/>
      <c r="CK1347" s="14"/>
      <c r="CL1347" s="14"/>
      <c r="CM1347" s="14"/>
      <c r="CN1347" s="14"/>
      <c r="CO1347" s="14"/>
      <c r="CP1347" s="14"/>
      <c r="CQ1347" s="14"/>
      <c r="CR1347" s="14"/>
      <c r="CS1347" s="14"/>
      <c r="CT1347" s="14"/>
      <c r="CU1347" s="14"/>
      <c r="CV1347" s="14"/>
      <c r="CW1347" s="14"/>
      <c r="CX1347" s="14"/>
      <c r="CY1347" s="14"/>
      <c r="CZ1347" s="14"/>
      <c r="DA1347" s="14"/>
      <c r="DB1347" s="14"/>
      <c r="DC1347" s="14"/>
      <c r="DD1347" s="14"/>
      <c r="DE1347" s="14"/>
      <c r="DF1347" s="14"/>
      <c r="DG1347" s="14"/>
      <c r="DH1347" s="14"/>
      <c r="DI1347" s="14"/>
    </row>
    <row r="1348" spans="2:113" x14ac:dyDescent="0.2"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77"/>
      <c r="AQ1348" s="77"/>
      <c r="AR1348" s="77"/>
      <c r="AS1348" s="77"/>
      <c r="AT1348" s="14"/>
      <c r="AU1348" s="14"/>
      <c r="AV1348" s="14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99"/>
      <c r="BH1348" s="14"/>
      <c r="BI1348" s="14"/>
      <c r="BJ1348" s="14"/>
      <c r="BK1348" s="14"/>
      <c r="BL1348" s="14"/>
      <c r="BM1348" s="14"/>
      <c r="BN1348" s="14"/>
      <c r="BO1348" s="14"/>
      <c r="BP1348" s="14"/>
      <c r="BQ1348" s="14"/>
      <c r="BR1348" s="14"/>
      <c r="BS1348" s="14"/>
      <c r="BT1348" s="14"/>
      <c r="BU1348" s="14"/>
      <c r="BV1348" s="14"/>
      <c r="BW1348" s="14"/>
      <c r="BX1348" s="14"/>
      <c r="BY1348" s="14"/>
      <c r="BZ1348" s="14"/>
      <c r="CA1348" s="14"/>
      <c r="CB1348" s="14"/>
      <c r="CC1348" s="14"/>
      <c r="CD1348" s="14"/>
      <c r="CE1348" s="14"/>
      <c r="CF1348" s="14"/>
      <c r="CG1348" s="14"/>
      <c r="CH1348" s="14"/>
      <c r="CI1348" s="14"/>
      <c r="CJ1348" s="14"/>
      <c r="CK1348" s="14"/>
      <c r="CL1348" s="14"/>
      <c r="CM1348" s="14"/>
      <c r="CN1348" s="14"/>
      <c r="CO1348" s="14"/>
      <c r="CP1348" s="14"/>
      <c r="CQ1348" s="14"/>
      <c r="CR1348" s="14"/>
      <c r="CS1348" s="14"/>
      <c r="CT1348" s="14"/>
      <c r="CU1348" s="14"/>
      <c r="CV1348" s="14"/>
      <c r="CW1348" s="14"/>
      <c r="CX1348" s="14"/>
      <c r="CY1348" s="14"/>
      <c r="CZ1348" s="14"/>
      <c r="DA1348" s="14"/>
      <c r="DB1348" s="14"/>
      <c r="DC1348" s="14"/>
      <c r="DD1348" s="14"/>
      <c r="DE1348" s="14"/>
      <c r="DF1348" s="14"/>
      <c r="DG1348" s="14"/>
      <c r="DH1348" s="14"/>
      <c r="DI1348" s="14"/>
    </row>
    <row r="1349" spans="2:113" x14ac:dyDescent="0.2"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77"/>
      <c r="AQ1349" s="77"/>
      <c r="AR1349" s="77"/>
      <c r="AS1349" s="77"/>
      <c r="AT1349" s="14"/>
      <c r="AU1349" s="14"/>
      <c r="AV1349" s="14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99"/>
      <c r="BH1349" s="14"/>
      <c r="BI1349" s="14"/>
      <c r="BJ1349" s="14"/>
      <c r="BK1349" s="14"/>
      <c r="BL1349" s="14"/>
      <c r="BM1349" s="14"/>
      <c r="BN1349" s="14"/>
      <c r="BO1349" s="14"/>
      <c r="BP1349" s="14"/>
      <c r="BQ1349" s="14"/>
      <c r="BR1349" s="14"/>
      <c r="BS1349" s="14"/>
      <c r="BT1349" s="14"/>
      <c r="BU1349" s="14"/>
      <c r="BV1349" s="14"/>
      <c r="BW1349" s="14"/>
      <c r="BX1349" s="14"/>
      <c r="BY1349" s="14"/>
      <c r="BZ1349" s="14"/>
      <c r="CA1349" s="14"/>
      <c r="CB1349" s="14"/>
      <c r="CC1349" s="14"/>
      <c r="CD1349" s="14"/>
      <c r="CE1349" s="14"/>
      <c r="CF1349" s="14"/>
      <c r="CG1349" s="14"/>
      <c r="CH1349" s="14"/>
      <c r="CI1349" s="14"/>
      <c r="CJ1349" s="14"/>
      <c r="CK1349" s="14"/>
      <c r="CL1349" s="14"/>
      <c r="CM1349" s="14"/>
      <c r="CN1349" s="14"/>
      <c r="CO1349" s="14"/>
      <c r="CP1349" s="14"/>
      <c r="CQ1349" s="14"/>
      <c r="CR1349" s="14"/>
      <c r="CS1349" s="14"/>
      <c r="CT1349" s="14"/>
      <c r="CU1349" s="14"/>
      <c r="CV1349" s="14"/>
      <c r="CW1349" s="14"/>
      <c r="CX1349" s="14"/>
      <c r="CY1349" s="14"/>
      <c r="CZ1349" s="14"/>
      <c r="DA1349" s="14"/>
      <c r="DB1349" s="14"/>
      <c r="DC1349" s="14"/>
      <c r="DD1349" s="14"/>
      <c r="DE1349" s="14"/>
      <c r="DF1349" s="14"/>
      <c r="DG1349" s="14"/>
      <c r="DH1349" s="14"/>
      <c r="DI1349" s="14"/>
    </row>
    <row r="1350" spans="2:113" x14ac:dyDescent="0.2"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77"/>
      <c r="AQ1350" s="77"/>
      <c r="AR1350" s="77"/>
      <c r="AS1350" s="77"/>
      <c r="AT1350" s="14"/>
      <c r="AU1350" s="14"/>
      <c r="AV1350" s="14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99"/>
      <c r="BH1350" s="14"/>
      <c r="BI1350" s="14"/>
      <c r="BJ1350" s="14"/>
      <c r="BK1350" s="14"/>
      <c r="BL1350" s="14"/>
      <c r="BM1350" s="14"/>
      <c r="BN1350" s="14"/>
      <c r="BO1350" s="14"/>
      <c r="BP1350" s="14"/>
      <c r="BQ1350" s="14"/>
      <c r="BR1350" s="14"/>
      <c r="BS1350" s="14"/>
      <c r="BT1350" s="14"/>
      <c r="BU1350" s="14"/>
      <c r="BV1350" s="14"/>
      <c r="BW1350" s="14"/>
      <c r="BX1350" s="14"/>
      <c r="BY1350" s="14"/>
      <c r="BZ1350" s="14"/>
      <c r="CA1350" s="14"/>
      <c r="CB1350" s="14"/>
      <c r="CC1350" s="14"/>
      <c r="CD1350" s="14"/>
      <c r="CE1350" s="14"/>
      <c r="CF1350" s="14"/>
      <c r="CG1350" s="14"/>
      <c r="CH1350" s="14"/>
      <c r="CI1350" s="14"/>
      <c r="CJ1350" s="14"/>
      <c r="CK1350" s="14"/>
      <c r="CL1350" s="14"/>
      <c r="CM1350" s="14"/>
      <c r="CN1350" s="14"/>
      <c r="CO1350" s="14"/>
      <c r="CP1350" s="14"/>
      <c r="CQ1350" s="14"/>
      <c r="CR1350" s="14"/>
      <c r="CS1350" s="14"/>
      <c r="CT1350" s="14"/>
      <c r="CU1350" s="14"/>
      <c r="CV1350" s="14"/>
      <c r="CW1350" s="14"/>
      <c r="CX1350" s="14"/>
      <c r="CY1350" s="14"/>
      <c r="CZ1350" s="14"/>
      <c r="DA1350" s="14"/>
      <c r="DB1350" s="14"/>
      <c r="DC1350" s="14"/>
      <c r="DD1350" s="14"/>
      <c r="DE1350" s="14"/>
      <c r="DF1350" s="14"/>
      <c r="DG1350" s="14"/>
      <c r="DH1350" s="14"/>
      <c r="DI1350" s="14"/>
    </row>
    <row r="1351" spans="2:113" x14ac:dyDescent="0.2"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77"/>
      <c r="AQ1351" s="77"/>
      <c r="AR1351" s="77"/>
      <c r="AS1351" s="77"/>
      <c r="AT1351" s="14"/>
      <c r="AU1351" s="14"/>
      <c r="AV1351" s="14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99"/>
      <c r="BH1351" s="14"/>
      <c r="BI1351" s="14"/>
      <c r="BJ1351" s="14"/>
      <c r="BK1351" s="14"/>
      <c r="BL1351" s="14"/>
      <c r="BM1351" s="14"/>
      <c r="BN1351" s="14"/>
      <c r="BO1351" s="14"/>
      <c r="BP1351" s="14"/>
      <c r="BQ1351" s="14"/>
      <c r="BR1351" s="14"/>
      <c r="BS1351" s="14"/>
      <c r="BT1351" s="14"/>
      <c r="BU1351" s="14"/>
      <c r="BV1351" s="14"/>
      <c r="BW1351" s="14"/>
      <c r="BX1351" s="14"/>
      <c r="BY1351" s="14"/>
      <c r="BZ1351" s="14"/>
      <c r="CA1351" s="14"/>
      <c r="CB1351" s="14"/>
      <c r="CC1351" s="14"/>
      <c r="CD1351" s="14"/>
      <c r="CE1351" s="14"/>
      <c r="CF1351" s="14"/>
      <c r="CG1351" s="14"/>
      <c r="CH1351" s="14"/>
      <c r="CI1351" s="14"/>
      <c r="CJ1351" s="14"/>
      <c r="CK1351" s="14"/>
      <c r="CL1351" s="14"/>
      <c r="CM1351" s="14"/>
      <c r="CN1351" s="14"/>
      <c r="CO1351" s="14"/>
      <c r="CP1351" s="14"/>
      <c r="CQ1351" s="14"/>
      <c r="CR1351" s="14"/>
      <c r="CS1351" s="14"/>
      <c r="CT1351" s="14"/>
      <c r="CU1351" s="14"/>
      <c r="CV1351" s="14"/>
      <c r="CW1351" s="14"/>
      <c r="CX1351" s="14"/>
      <c r="CY1351" s="14"/>
      <c r="CZ1351" s="14"/>
      <c r="DA1351" s="14"/>
      <c r="DB1351" s="14"/>
      <c r="DC1351" s="14"/>
      <c r="DD1351" s="14"/>
      <c r="DE1351" s="14"/>
      <c r="DF1351" s="14"/>
      <c r="DG1351" s="14"/>
      <c r="DH1351" s="14"/>
      <c r="DI1351" s="14"/>
    </row>
    <row r="1352" spans="2:113" x14ac:dyDescent="0.2"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77"/>
      <c r="AQ1352" s="77"/>
      <c r="AR1352" s="77"/>
      <c r="AS1352" s="77"/>
      <c r="AT1352" s="14"/>
      <c r="AU1352" s="14"/>
      <c r="AV1352" s="14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99"/>
      <c r="BH1352" s="14"/>
      <c r="BI1352" s="14"/>
      <c r="BJ1352" s="14"/>
      <c r="BK1352" s="14"/>
      <c r="BL1352" s="14"/>
      <c r="BM1352" s="14"/>
      <c r="BN1352" s="14"/>
      <c r="BO1352" s="14"/>
      <c r="BP1352" s="14"/>
      <c r="BQ1352" s="14"/>
      <c r="BR1352" s="14"/>
      <c r="BS1352" s="14"/>
      <c r="BT1352" s="14"/>
      <c r="BU1352" s="14"/>
      <c r="BV1352" s="14"/>
      <c r="BW1352" s="14"/>
      <c r="BX1352" s="14"/>
      <c r="BY1352" s="14"/>
      <c r="BZ1352" s="14"/>
      <c r="CA1352" s="14"/>
      <c r="CB1352" s="14"/>
      <c r="CC1352" s="14"/>
      <c r="CD1352" s="14"/>
      <c r="CE1352" s="14"/>
      <c r="CF1352" s="14"/>
      <c r="CG1352" s="14"/>
      <c r="CH1352" s="14"/>
      <c r="CI1352" s="14"/>
      <c r="CJ1352" s="14"/>
      <c r="CK1352" s="14"/>
      <c r="CL1352" s="14"/>
      <c r="CM1352" s="14"/>
      <c r="CN1352" s="14"/>
      <c r="CO1352" s="14"/>
      <c r="CP1352" s="14"/>
      <c r="CQ1352" s="14"/>
      <c r="CR1352" s="14"/>
      <c r="CS1352" s="14"/>
      <c r="CT1352" s="14"/>
      <c r="CU1352" s="14"/>
      <c r="CV1352" s="14"/>
      <c r="CW1352" s="14"/>
      <c r="CX1352" s="14"/>
      <c r="CY1352" s="14"/>
      <c r="CZ1352" s="14"/>
      <c r="DA1352" s="14"/>
      <c r="DB1352" s="14"/>
      <c r="DC1352" s="14"/>
      <c r="DD1352" s="14"/>
      <c r="DE1352" s="14"/>
      <c r="DF1352" s="14"/>
      <c r="DG1352" s="14"/>
      <c r="DH1352" s="14"/>
      <c r="DI1352" s="14"/>
    </row>
    <row r="1353" spans="2:113" x14ac:dyDescent="0.2"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77"/>
      <c r="AQ1353" s="77"/>
      <c r="AR1353" s="77"/>
      <c r="AS1353" s="77"/>
      <c r="AT1353" s="14"/>
      <c r="AU1353" s="14"/>
      <c r="AV1353" s="14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99"/>
      <c r="BH1353" s="14"/>
      <c r="BI1353" s="14"/>
      <c r="BJ1353" s="14"/>
      <c r="BK1353" s="14"/>
      <c r="BL1353" s="14"/>
      <c r="BM1353" s="14"/>
      <c r="BN1353" s="14"/>
      <c r="BO1353" s="14"/>
      <c r="BP1353" s="14"/>
      <c r="BQ1353" s="14"/>
      <c r="BR1353" s="14"/>
      <c r="BS1353" s="14"/>
      <c r="BT1353" s="14"/>
      <c r="BU1353" s="14"/>
      <c r="BV1353" s="14"/>
      <c r="BW1353" s="14"/>
      <c r="BX1353" s="14"/>
      <c r="BY1353" s="14"/>
      <c r="BZ1353" s="14"/>
      <c r="CA1353" s="14"/>
      <c r="CB1353" s="14"/>
      <c r="CC1353" s="14"/>
      <c r="CD1353" s="14"/>
      <c r="CE1353" s="14"/>
      <c r="CF1353" s="14"/>
      <c r="CG1353" s="14"/>
      <c r="CH1353" s="14"/>
      <c r="CI1353" s="14"/>
      <c r="CJ1353" s="14"/>
      <c r="CK1353" s="14"/>
      <c r="CL1353" s="14"/>
      <c r="CM1353" s="14"/>
      <c r="CN1353" s="14"/>
      <c r="CO1353" s="14"/>
      <c r="CP1353" s="14"/>
      <c r="CQ1353" s="14"/>
      <c r="CR1353" s="14"/>
      <c r="CS1353" s="14"/>
      <c r="CT1353" s="14"/>
      <c r="CU1353" s="14"/>
      <c r="CV1353" s="14"/>
      <c r="CW1353" s="14"/>
      <c r="CX1353" s="14"/>
      <c r="CY1353" s="14"/>
      <c r="CZ1353" s="14"/>
      <c r="DA1353" s="14"/>
      <c r="DB1353" s="14"/>
      <c r="DC1353" s="14"/>
      <c r="DD1353" s="14"/>
      <c r="DE1353" s="14"/>
      <c r="DF1353" s="14"/>
      <c r="DG1353" s="14"/>
      <c r="DH1353" s="14"/>
      <c r="DI1353" s="14"/>
    </row>
    <row r="1354" spans="2:113" x14ac:dyDescent="0.2"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77"/>
      <c r="AQ1354" s="77"/>
      <c r="AR1354" s="77"/>
      <c r="AS1354" s="77"/>
      <c r="AT1354" s="14"/>
      <c r="AU1354" s="14"/>
      <c r="AV1354" s="14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99"/>
      <c r="BH1354" s="14"/>
      <c r="BI1354" s="14"/>
      <c r="BJ1354" s="14"/>
      <c r="BK1354" s="14"/>
      <c r="BL1354" s="14"/>
      <c r="BM1354" s="14"/>
      <c r="BN1354" s="14"/>
      <c r="BO1354" s="14"/>
      <c r="BP1354" s="14"/>
      <c r="BQ1354" s="14"/>
      <c r="BR1354" s="14"/>
      <c r="BS1354" s="14"/>
      <c r="BT1354" s="14"/>
      <c r="BU1354" s="14"/>
      <c r="BV1354" s="14"/>
      <c r="BW1354" s="14"/>
      <c r="BX1354" s="14"/>
      <c r="BY1354" s="14"/>
      <c r="BZ1354" s="14"/>
      <c r="CA1354" s="14"/>
      <c r="CB1354" s="14"/>
      <c r="CC1354" s="14"/>
      <c r="CD1354" s="14"/>
      <c r="CE1354" s="14"/>
      <c r="CF1354" s="14"/>
      <c r="CG1354" s="14"/>
      <c r="CH1354" s="14"/>
      <c r="CI1354" s="14"/>
      <c r="CJ1354" s="14"/>
      <c r="CK1354" s="14"/>
      <c r="CL1354" s="14"/>
      <c r="CM1354" s="14"/>
      <c r="CN1354" s="14"/>
      <c r="CO1354" s="14"/>
      <c r="CP1354" s="14"/>
      <c r="CQ1354" s="14"/>
      <c r="CR1354" s="14"/>
      <c r="CS1354" s="14"/>
      <c r="CT1354" s="14"/>
      <c r="CU1354" s="14"/>
      <c r="CV1354" s="14"/>
      <c r="CW1354" s="14"/>
      <c r="CX1354" s="14"/>
      <c r="CY1354" s="14"/>
      <c r="CZ1354" s="14"/>
      <c r="DA1354" s="14"/>
      <c r="DB1354" s="14"/>
      <c r="DC1354" s="14"/>
      <c r="DD1354" s="14"/>
      <c r="DE1354" s="14"/>
      <c r="DF1354" s="14"/>
      <c r="DG1354" s="14"/>
      <c r="DH1354" s="14"/>
      <c r="DI1354" s="14"/>
    </row>
    <row r="1355" spans="2:113" x14ac:dyDescent="0.2"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77"/>
      <c r="AQ1355" s="77"/>
      <c r="AR1355" s="77"/>
      <c r="AS1355" s="77"/>
      <c r="AT1355" s="14"/>
      <c r="AU1355" s="14"/>
      <c r="AV1355" s="14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99"/>
      <c r="BH1355" s="14"/>
      <c r="BI1355" s="14"/>
      <c r="BJ1355" s="14"/>
      <c r="BK1355" s="14"/>
      <c r="BL1355" s="14"/>
      <c r="BM1355" s="14"/>
      <c r="BN1355" s="14"/>
      <c r="BO1355" s="14"/>
      <c r="BP1355" s="14"/>
      <c r="BQ1355" s="14"/>
      <c r="BR1355" s="14"/>
      <c r="BS1355" s="14"/>
      <c r="BT1355" s="14"/>
      <c r="BU1355" s="14"/>
      <c r="BV1355" s="14"/>
      <c r="BW1355" s="14"/>
      <c r="BX1355" s="14"/>
      <c r="BY1355" s="14"/>
      <c r="BZ1355" s="14"/>
      <c r="CA1355" s="14"/>
      <c r="CB1355" s="14"/>
      <c r="CC1355" s="14"/>
      <c r="CD1355" s="14"/>
      <c r="CE1355" s="14"/>
      <c r="CF1355" s="14"/>
      <c r="CG1355" s="14"/>
      <c r="CH1355" s="14"/>
      <c r="CI1355" s="14"/>
      <c r="CJ1355" s="14"/>
      <c r="CK1355" s="14"/>
      <c r="CL1355" s="14"/>
      <c r="CM1355" s="14"/>
      <c r="CN1355" s="14"/>
      <c r="CO1355" s="14"/>
      <c r="CP1355" s="14"/>
      <c r="CQ1355" s="14"/>
      <c r="CR1355" s="14"/>
      <c r="CS1355" s="14"/>
      <c r="CT1355" s="14"/>
      <c r="CU1355" s="14"/>
      <c r="CV1355" s="14"/>
      <c r="CW1355" s="14"/>
      <c r="CX1355" s="14"/>
      <c r="CY1355" s="14"/>
      <c r="CZ1355" s="14"/>
      <c r="DA1355" s="14"/>
      <c r="DB1355" s="14"/>
      <c r="DC1355" s="14"/>
      <c r="DD1355" s="14"/>
      <c r="DE1355" s="14"/>
      <c r="DF1355" s="14"/>
      <c r="DG1355" s="14"/>
      <c r="DH1355" s="14"/>
      <c r="DI1355" s="14"/>
    </row>
    <row r="1356" spans="2:113" x14ac:dyDescent="0.2"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77"/>
      <c r="AQ1356" s="77"/>
      <c r="AR1356" s="77"/>
      <c r="AS1356" s="77"/>
      <c r="AT1356" s="14"/>
      <c r="AU1356" s="14"/>
      <c r="AV1356" s="14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99"/>
      <c r="BH1356" s="14"/>
      <c r="BI1356" s="14"/>
      <c r="BJ1356" s="14"/>
      <c r="BK1356" s="14"/>
      <c r="BL1356" s="14"/>
      <c r="BM1356" s="14"/>
      <c r="BN1356" s="14"/>
      <c r="BO1356" s="14"/>
      <c r="BP1356" s="14"/>
      <c r="BQ1356" s="14"/>
      <c r="BR1356" s="14"/>
      <c r="BS1356" s="14"/>
      <c r="BT1356" s="14"/>
      <c r="BU1356" s="14"/>
      <c r="BV1356" s="14"/>
      <c r="BW1356" s="14"/>
      <c r="BX1356" s="14"/>
      <c r="BY1356" s="14"/>
      <c r="BZ1356" s="14"/>
      <c r="CA1356" s="14"/>
      <c r="CB1356" s="14"/>
      <c r="CC1356" s="14"/>
      <c r="CD1356" s="14"/>
      <c r="CE1356" s="14"/>
      <c r="CF1356" s="14"/>
      <c r="CG1356" s="14"/>
      <c r="CH1356" s="14"/>
      <c r="CI1356" s="14"/>
      <c r="CJ1356" s="14"/>
      <c r="CK1356" s="14"/>
      <c r="CL1356" s="14"/>
      <c r="CM1356" s="14"/>
      <c r="CN1356" s="14"/>
      <c r="CO1356" s="14"/>
      <c r="CP1356" s="14"/>
      <c r="CQ1356" s="14"/>
      <c r="CR1356" s="14"/>
      <c r="CS1356" s="14"/>
      <c r="CT1356" s="14"/>
      <c r="CU1356" s="14"/>
      <c r="CV1356" s="14"/>
      <c r="CW1356" s="14"/>
      <c r="CX1356" s="14"/>
      <c r="CY1356" s="14"/>
      <c r="CZ1356" s="14"/>
      <c r="DA1356" s="14"/>
      <c r="DB1356" s="14"/>
      <c r="DC1356" s="14"/>
      <c r="DD1356" s="14"/>
      <c r="DE1356" s="14"/>
      <c r="DF1356" s="14"/>
      <c r="DG1356" s="14"/>
      <c r="DH1356" s="14"/>
      <c r="DI1356" s="14"/>
    </row>
    <row r="1357" spans="2:113" x14ac:dyDescent="0.2"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77"/>
      <c r="AQ1357" s="77"/>
      <c r="AR1357" s="77"/>
      <c r="AS1357" s="77"/>
      <c r="AT1357" s="14"/>
      <c r="AU1357" s="14"/>
      <c r="AV1357" s="14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99"/>
      <c r="BH1357" s="14"/>
      <c r="BI1357" s="14"/>
      <c r="BJ1357" s="14"/>
      <c r="BK1357" s="14"/>
      <c r="BL1357" s="14"/>
      <c r="BM1357" s="14"/>
      <c r="BN1357" s="14"/>
      <c r="BO1357" s="14"/>
      <c r="BP1357" s="14"/>
      <c r="BQ1357" s="14"/>
      <c r="BR1357" s="14"/>
      <c r="BS1357" s="14"/>
      <c r="BT1357" s="14"/>
      <c r="BU1357" s="14"/>
      <c r="BV1357" s="14"/>
      <c r="BW1357" s="14"/>
      <c r="BX1357" s="14"/>
      <c r="BY1357" s="14"/>
      <c r="BZ1357" s="14"/>
      <c r="CA1357" s="14"/>
      <c r="CB1357" s="14"/>
      <c r="CC1357" s="14"/>
      <c r="CD1357" s="14"/>
      <c r="CE1357" s="14"/>
      <c r="CF1357" s="14"/>
      <c r="CG1357" s="14"/>
      <c r="CH1357" s="14"/>
      <c r="CI1357" s="14"/>
      <c r="CJ1357" s="14"/>
      <c r="CK1357" s="14"/>
      <c r="CL1357" s="14"/>
      <c r="CM1357" s="14"/>
      <c r="CN1357" s="14"/>
      <c r="CO1357" s="14"/>
      <c r="CP1357" s="14"/>
      <c r="CQ1357" s="14"/>
      <c r="CR1357" s="14"/>
      <c r="CS1357" s="14"/>
      <c r="CT1357" s="14"/>
      <c r="CU1357" s="14"/>
      <c r="CV1357" s="14"/>
      <c r="CW1357" s="14"/>
      <c r="CX1357" s="14"/>
      <c r="CY1357" s="14"/>
      <c r="CZ1357" s="14"/>
      <c r="DA1357" s="14"/>
      <c r="DB1357" s="14"/>
      <c r="DC1357" s="14"/>
      <c r="DD1357" s="14"/>
      <c r="DE1357" s="14"/>
      <c r="DF1357" s="14"/>
      <c r="DG1357" s="14"/>
      <c r="DH1357" s="14"/>
      <c r="DI1357" s="14"/>
    </row>
    <row r="1358" spans="2:113" x14ac:dyDescent="0.2"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77"/>
      <c r="AQ1358" s="77"/>
      <c r="AR1358" s="77"/>
      <c r="AS1358" s="77"/>
      <c r="AT1358" s="14"/>
      <c r="AU1358" s="14"/>
      <c r="AV1358" s="14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99"/>
      <c r="BH1358" s="14"/>
      <c r="BI1358" s="14"/>
      <c r="BJ1358" s="14"/>
      <c r="BK1358" s="14"/>
      <c r="BL1358" s="14"/>
      <c r="BM1358" s="14"/>
      <c r="BN1358" s="14"/>
      <c r="BO1358" s="14"/>
      <c r="BP1358" s="14"/>
      <c r="BQ1358" s="14"/>
      <c r="BR1358" s="14"/>
      <c r="BS1358" s="14"/>
      <c r="BT1358" s="14"/>
      <c r="BU1358" s="14"/>
      <c r="BV1358" s="14"/>
      <c r="BW1358" s="14"/>
      <c r="BX1358" s="14"/>
      <c r="BY1358" s="14"/>
      <c r="BZ1358" s="14"/>
      <c r="CA1358" s="14"/>
      <c r="CB1358" s="14"/>
      <c r="CC1358" s="14"/>
      <c r="CD1358" s="14"/>
      <c r="CE1358" s="14"/>
      <c r="CF1358" s="14"/>
      <c r="CG1358" s="14"/>
      <c r="CH1358" s="14"/>
      <c r="CI1358" s="14"/>
      <c r="CJ1358" s="14"/>
      <c r="CK1358" s="14"/>
      <c r="CL1358" s="14"/>
      <c r="CM1358" s="14"/>
      <c r="CN1358" s="14"/>
      <c r="CO1358" s="14"/>
      <c r="CP1358" s="14"/>
      <c r="CQ1358" s="14"/>
      <c r="CR1358" s="14"/>
      <c r="CS1358" s="14"/>
      <c r="CT1358" s="14"/>
      <c r="CU1358" s="14"/>
      <c r="CV1358" s="14"/>
      <c r="CW1358" s="14"/>
      <c r="CX1358" s="14"/>
      <c r="CY1358" s="14"/>
      <c r="CZ1358" s="14"/>
      <c r="DA1358" s="14"/>
      <c r="DB1358" s="14"/>
      <c r="DC1358" s="14"/>
      <c r="DD1358" s="14"/>
      <c r="DE1358" s="14"/>
      <c r="DF1358" s="14"/>
      <c r="DG1358" s="14"/>
      <c r="DH1358" s="14"/>
      <c r="DI1358" s="14"/>
    </row>
    <row r="1359" spans="2:113" x14ac:dyDescent="0.2"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77"/>
      <c r="AQ1359" s="77"/>
      <c r="AR1359" s="77"/>
      <c r="AS1359" s="77"/>
      <c r="AT1359" s="14"/>
      <c r="AU1359" s="14"/>
      <c r="AV1359" s="14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99"/>
      <c r="BH1359" s="14"/>
      <c r="BI1359" s="14"/>
      <c r="BJ1359" s="14"/>
      <c r="BK1359" s="14"/>
      <c r="BL1359" s="14"/>
      <c r="BM1359" s="14"/>
      <c r="BN1359" s="14"/>
      <c r="BO1359" s="14"/>
      <c r="BP1359" s="14"/>
      <c r="BQ1359" s="14"/>
      <c r="BR1359" s="14"/>
      <c r="BS1359" s="14"/>
      <c r="BT1359" s="14"/>
      <c r="BU1359" s="14"/>
      <c r="BV1359" s="14"/>
      <c r="BW1359" s="14"/>
      <c r="BX1359" s="14"/>
      <c r="BY1359" s="14"/>
      <c r="BZ1359" s="14"/>
      <c r="CA1359" s="14"/>
      <c r="CB1359" s="14"/>
      <c r="CC1359" s="14"/>
      <c r="CD1359" s="14"/>
      <c r="CE1359" s="14"/>
      <c r="CF1359" s="14"/>
      <c r="CG1359" s="14"/>
      <c r="CH1359" s="14"/>
      <c r="CI1359" s="14"/>
      <c r="CJ1359" s="14"/>
      <c r="CK1359" s="14"/>
      <c r="CL1359" s="14"/>
      <c r="CM1359" s="14"/>
      <c r="CN1359" s="14"/>
      <c r="CO1359" s="14"/>
      <c r="CP1359" s="14"/>
      <c r="CQ1359" s="14"/>
      <c r="CR1359" s="14"/>
      <c r="CS1359" s="14"/>
      <c r="CT1359" s="14"/>
      <c r="CU1359" s="14"/>
      <c r="CV1359" s="14"/>
      <c r="CW1359" s="14"/>
      <c r="CX1359" s="14"/>
      <c r="CY1359" s="14"/>
      <c r="CZ1359" s="14"/>
      <c r="DA1359" s="14"/>
      <c r="DB1359" s="14"/>
      <c r="DC1359" s="14"/>
      <c r="DD1359" s="14"/>
      <c r="DE1359" s="14"/>
      <c r="DF1359" s="14"/>
      <c r="DG1359" s="14"/>
      <c r="DH1359" s="14"/>
      <c r="DI1359" s="14"/>
    </row>
    <row r="1360" spans="2:113" x14ac:dyDescent="0.2"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77"/>
      <c r="AQ1360" s="77"/>
      <c r="AR1360" s="77"/>
      <c r="AS1360" s="77"/>
      <c r="AT1360" s="14"/>
      <c r="AU1360" s="14"/>
      <c r="AV1360" s="14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99"/>
      <c r="BH1360" s="14"/>
      <c r="BI1360" s="14"/>
      <c r="BJ1360" s="14"/>
      <c r="BK1360" s="14"/>
      <c r="BL1360" s="14"/>
      <c r="BM1360" s="14"/>
      <c r="BN1360" s="14"/>
      <c r="BO1360" s="14"/>
      <c r="BP1360" s="14"/>
      <c r="BQ1360" s="14"/>
      <c r="BR1360" s="14"/>
      <c r="BS1360" s="14"/>
      <c r="BT1360" s="14"/>
      <c r="BU1360" s="14"/>
      <c r="BV1360" s="14"/>
      <c r="BW1360" s="14"/>
      <c r="BX1360" s="14"/>
      <c r="BY1360" s="14"/>
      <c r="BZ1360" s="14"/>
      <c r="CA1360" s="14"/>
      <c r="CB1360" s="14"/>
      <c r="CC1360" s="14"/>
      <c r="CD1360" s="14"/>
      <c r="CE1360" s="14"/>
      <c r="CF1360" s="14"/>
      <c r="CG1360" s="14"/>
      <c r="CH1360" s="14"/>
      <c r="CI1360" s="14"/>
      <c r="CJ1360" s="14"/>
      <c r="CK1360" s="14"/>
      <c r="CL1360" s="14"/>
      <c r="CM1360" s="14"/>
      <c r="CN1360" s="14"/>
      <c r="CO1360" s="14"/>
      <c r="CP1360" s="14"/>
      <c r="CQ1360" s="14"/>
      <c r="CR1360" s="14"/>
      <c r="CS1360" s="14"/>
      <c r="CT1360" s="14"/>
      <c r="CU1360" s="14"/>
      <c r="CV1360" s="14"/>
      <c r="CW1360" s="14"/>
      <c r="CX1360" s="14"/>
      <c r="CY1360" s="14"/>
      <c r="CZ1360" s="14"/>
      <c r="DA1360" s="14"/>
      <c r="DB1360" s="14"/>
      <c r="DC1360" s="14"/>
      <c r="DD1360" s="14"/>
      <c r="DE1360" s="14"/>
      <c r="DF1360" s="14"/>
      <c r="DG1360" s="14"/>
      <c r="DH1360" s="14"/>
      <c r="DI1360" s="14"/>
    </row>
    <row r="1361" spans="2:113" x14ac:dyDescent="0.2"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77"/>
      <c r="AQ1361" s="77"/>
      <c r="AR1361" s="77"/>
      <c r="AS1361" s="77"/>
      <c r="AT1361" s="14"/>
      <c r="AU1361" s="14"/>
      <c r="AV1361" s="14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99"/>
      <c r="BH1361" s="14"/>
      <c r="BI1361" s="14"/>
      <c r="BJ1361" s="14"/>
      <c r="BK1361" s="14"/>
      <c r="BL1361" s="14"/>
      <c r="BM1361" s="14"/>
      <c r="BN1361" s="14"/>
      <c r="BO1361" s="14"/>
      <c r="BP1361" s="14"/>
      <c r="BQ1361" s="14"/>
      <c r="BR1361" s="14"/>
      <c r="BS1361" s="14"/>
      <c r="BT1361" s="14"/>
      <c r="BU1361" s="14"/>
      <c r="BV1361" s="14"/>
      <c r="BW1361" s="14"/>
      <c r="BX1361" s="14"/>
      <c r="BY1361" s="14"/>
      <c r="BZ1361" s="14"/>
      <c r="CA1361" s="14"/>
      <c r="CB1361" s="14"/>
      <c r="CC1361" s="14"/>
      <c r="CD1361" s="14"/>
      <c r="CE1361" s="14"/>
      <c r="CF1361" s="14"/>
      <c r="CG1361" s="14"/>
      <c r="CH1361" s="14"/>
      <c r="CI1361" s="14"/>
      <c r="CJ1361" s="14"/>
      <c r="CK1361" s="14"/>
      <c r="CL1361" s="14"/>
      <c r="CM1361" s="14"/>
      <c r="CN1361" s="14"/>
      <c r="CO1361" s="14"/>
      <c r="CP1361" s="14"/>
      <c r="CQ1361" s="14"/>
      <c r="CR1361" s="14"/>
      <c r="CS1361" s="14"/>
      <c r="CT1361" s="14"/>
      <c r="CU1361" s="14"/>
      <c r="CV1361" s="14"/>
      <c r="CW1361" s="14"/>
      <c r="CX1361" s="14"/>
      <c r="CY1361" s="14"/>
      <c r="CZ1361" s="14"/>
      <c r="DA1361" s="14"/>
      <c r="DB1361" s="14"/>
      <c r="DC1361" s="14"/>
      <c r="DD1361" s="14"/>
      <c r="DE1361" s="14"/>
      <c r="DF1361" s="14"/>
      <c r="DG1361" s="14"/>
      <c r="DH1361" s="14"/>
      <c r="DI1361" s="14"/>
    </row>
    <row r="1362" spans="2:113" x14ac:dyDescent="0.2"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77"/>
      <c r="AQ1362" s="77"/>
      <c r="AR1362" s="77"/>
      <c r="AS1362" s="77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99"/>
      <c r="BH1362" s="14"/>
      <c r="BI1362" s="14"/>
      <c r="BJ1362" s="14"/>
      <c r="BK1362" s="14"/>
      <c r="BL1362" s="14"/>
      <c r="BM1362" s="14"/>
      <c r="BN1362" s="14"/>
      <c r="BO1362" s="14"/>
      <c r="BP1362" s="14"/>
      <c r="BQ1362" s="14"/>
      <c r="BR1362" s="14"/>
      <c r="BS1362" s="14"/>
      <c r="BT1362" s="14"/>
      <c r="BU1362" s="14"/>
      <c r="BV1362" s="14"/>
      <c r="BW1362" s="14"/>
      <c r="BX1362" s="14"/>
      <c r="BY1362" s="14"/>
      <c r="BZ1362" s="14"/>
      <c r="CA1362" s="14"/>
      <c r="CB1362" s="14"/>
      <c r="CC1362" s="14"/>
      <c r="CD1362" s="14"/>
      <c r="CE1362" s="14"/>
      <c r="CF1362" s="14"/>
      <c r="CG1362" s="14"/>
      <c r="CH1362" s="14"/>
      <c r="CI1362" s="14"/>
      <c r="CJ1362" s="14"/>
      <c r="CK1362" s="14"/>
      <c r="CL1362" s="14"/>
      <c r="CM1362" s="14"/>
      <c r="CN1362" s="14"/>
      <c r="CO1362" s="14"/>
      <c r="CP1362" s="14"/>
      <c r="CQ1362" s="14"/>
      <c r="CR1362" s="14"/>
      <c r="CS1362" s="14"/>
      <c r="CT1362" s="14"/>
      <c r="CU1362" s="14"/>
      <c r="CV1362" s="14"/>
      <c r="CW1362" s="14"/>
      <c r="CX1362" s="14"/>
      <c r="CY1362" s="14"/>
      <c r="CZ1362" s="14"/>
      <c r="DA1362" s="14"/>
      <c r="DB1362" s="14"/>
      <c r="DC1362" s="14"/>
      <c r="DD1362" s="14"/>
      <c r="DE1362" s="14"/>
      <c r="DF1362" s="14"/>
      <c r="DG1362" s="14"/>
      <c r="DH1362" s="14"/>
      <c r="DI1362" s="14"/>
    </row>
    <row r="1363" spans="2:113" x14ac:dyDescent="0.2"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77"/>
      <c r="AQ1363" s="77"/>
      <c r="AR1363" s="77"/>
      <c r="AS1363" s="77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99"/>
      <c r="BH1363" s="14"/>
      <c r="BI1363" s="14"/>
      <c r="BJ1363" s="14"/>
      <c r="BK1363" s="14"/>
      <c r="BL1363" s="14"/>
      <c r="BM1363" s="14"/>
      <c r="BN1363" s="14"/>
      <c r="BO1363" s="14"/>
      <c r="BP1363" s="14"/>
      <c r="BQ1363" s="14"/>
      <c r="BR1363" s="14"/>
      <c r="BS1363" s="14"/>
      <c r="BT1363" s="14"/>
      <c r="BU1363" s="14"/>
      <c r="BV1363" s="14"/>
      <c r="BW1363" s="14"/>
      <c r="BX1363" s="14"/>
      <c r="BY1363" s="14"/>
      <c r="BZ1363" s="14"/>
      <c r="CA1363" s="14"/>
      <c r="CB1363" s="14"/>
      <c r="CC1363" s="14"/>
      <c r="CD1363" s="14"/>
      <c r="CE1363" s="14"/>
      <c r="CF1363" s="14"/>
      <c r="CG1363" s="14"/>
      <c r="CH1363" s="14"/>
      <c r="CI1363" s="14"/>
      <c r="CJ1363" s="14"/>
      <c r="CK1363" s="14"/>
      <c r="CL1363" s="14"/>
      <c r="CM1363" s="14"/>
      <c r="CN1363" s="14"/>
      <c r="CO1363" s="14"/>
      <c r="CP1363" s="14"/>
      <c r="CQ1363" s="14"/>
      <c r="CR1363" s="14"/>
      <c r="CS1363" s="14"/>
      <c r="CT1363" s="14"/>
      <c r="CU1363" s="14"/>
      <c r="CV1363" s="14"/>
      <c r="CW1363" s="14"/>
      <c r="CX1363" s="14"/>
      <c r="CY1363" s="14"/>
      <c r="CZ1363" s="14"/>
      <c r="DA1363" s="14"/>
      <c r="DB1363" s="14"/>
      <c r="DC1363" s="14"/>
      <c r="DD1363" s="14"/>
      <c r="DE1363" s="14"/>
      <c r="DF1363" s="14"/>
      <c r="DG1363" s="14"/>
      <c r="DH1363" s="14"/>
      <c r="DI1363" s="14"/>
    </row>
    <row r="1364" spans="2:113" x14ac:dyDescent="0.2"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77"/>
      <c r="AQ1364" s="77"/>
      <c r="AR1364" s="77"/>
      <c r="AS1364" s="77"/>
      <c r="AT1364" s="14"/>
      <c r="AU1364" s="14"/>
      <c r="AV1364" s="14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99"/>
      <c r="BH1364" s="14"/>
      <c r="BI1364" s="14"/>
      <c r="BJ1364" s="14"/>
      <c r="BK1364" s="14"/>
      <c r="BL1364" s="14"/>
      <c r="BM1364" s="14"/>
      <c r="BN1364" s="14"/>
      <c r="BO1364" s="14"/>
      <c r="BP1364" s="14"/>
      <c r="BQ1364" s="14"/>
      <c r="BR1364" s="14"/>
      <c r="BS1364" s="14"/>
      <c r="BT1364" s="14"/>
      <c r="BU1364" s="14"/>
      <c r="BV1364" s="14"/>
      <c r="BW1364" s="14"/>
      <c r="BX1364" s="14"/>
      <c r="BY1364" s="14"/>
      <c r="BZ1364" s="14"/>
      <c r="CA1364" s="14"/>
      <c r="CB1364" s="14"/>
      <c r="CC1364" s="14"/>
      <c r="CD1364" s="14"/>
      <c r="CE1364" s="14"/>
      <c r="CF1364" s="14"/>
      <c r="CG1364" s="14"/>
      <c r="CH1364" s="14"/>
      <c r="CI1364" s="14"/>
      <c r="CJ1364" s="14"/>
      <c r="CK1364" s="14"/>
      <c r="CL1364" s="14"/>
      <c r="CM1364" s="14"/>
      <c r="CN1364" s="14"/>
      <c r="CO1364" s="14"/>
      <c r="CP1364" s="14"/>
      <c r="CQ1364" s="14"/>
      <c r="CR1364" s="14"/>
      <c r="CS1364" s="14"/>
      <c r="CT1364" s="14"/>
      <c r="CU1364" s="14"/>
      <c r="CV1364" s="14"/>
      <c r="CW1364" s="14"/>
      <c r="CX1364" s="14"/>
      <c r="CY1364" s="14"/>
      <c r="CZ1364" s="14"/>
      <c r="DA1364" s="14"/>
      <c r="DB1364" s="14"/>
      <c r="DC1364" s="14"/>
      <c r="DD1364" s="14"/>
      <c r="DE1364" s="14"/>
      <c r="DF1364" s="14"/>
      <c r="DG1364" s="14"/>
      <c r="DH1364" s="14"/>
      <c r="DI1364" s="14"/>
    </row>
    <row r="1365" spans="2:113" x14ac:dyDescent="0.2"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77"/>
      <c r="AQ1365" s="77"/>
      <c r="AR1365" s="77"/>
      <c r="AS1365" s="77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99"/>
      <c r="BH1365" s="14"/>
      <c r="BI1365" s="14"/>
      <c r="BJ1365" s="14"/>
      <c r="BK1365" s="14"/>
      <c r="BL1365" s="14"/>
      <c r="BM1365" s="14"/>
      <c r="BN1365" s="14"/>
      <c r="BO1365" s="14"/>
      <c r="BP1365" s="14"/>
      <c r="BQ1365" s="14"/>
      <c r="BR1365" s="14"/>
      <c r="BS1365" s="14"/>
      <c r="BT1365" s="14"/>
      <c r="BU1365" s="14"/>
      <c r="BV1365" s="14"/>
      <c r="BW1365" s="14"/>
      <c r="BX1365" s="14"/>
      <c r="BY1365" s="14"/>
      <c r="BZ1365" s="14"/>
      <c r="CA1365" s="14"/>
      <c r="CB1365" s="14"/>
      <c r="CC1365" s="14"/>
      <c r="CD1365" s="14"/>
      <c r="CE1365" s="14"/>
      <c r="CF1365" s="14"/>
      <c r="CG1365" s="14"/>
      <c r="CH1365" s="14"/>
      <c r="CI1365" s="14"/>
      <c r="CJ1365" s="14"/>
      <c r="CK1365" s="14"/>
      <c r="CL1365" s="14"/>
      <c r="CM1365" s="14"/>
      <c r="CN1365" s="14"/>
      <c r="CO1365" s="14"/>
      <c r="CP1365" s="14"/>
      <c r="CQ1365" s="14"/>
      <c r="CR1365" s="14"/>
      <c r="CS1365" s="14"/>
      <c r="CT1365" s="14"/>
      <c r="CU1365" s="14"/>
      <c r="CV1365" s="14"/>
      <c r="CW1365" s="14"/>
      <c r="CX1365" s="14"/>
      <c r="CY1365" s="14"/>
      <c r="CZ1365" s="14"/>
      <c r="DA1365" s="14"/>
      <c r="DB1365" s="14"/>
      <c r="DC1365" s="14"/>
      <c r="DD1365" s="14"/>
      <c r="DE1365" s="14"/>
      <c r="DF1365" s="14"/>
      <c r="DG1365" s="14"/>
      <c r="DH1365" s="14"/>
      <c r="DI1365" s="14"/>
    </row>
    <row r="1366" spans="2:113" x14ac:dyDescent="0.2"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77"/>
      <c r="AQ1366" s="77"/>
      <c r="AR1366" s="77"/>
      <c r="AS1366" s="77"/>
      <c r="AT1366" s="14"/>
      <c r="AU1366" s="14"/>
      <c r="AV1366" s="14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99"/>
      <c r="BH1366" s="14"/>
      <c r="BI1366" s="14"/>
      <c r="BJ1366" s="14"/>
      <c r="BK1366" s="14"/>
      <c r="BL1366" s="14"/>
      <c r="BM1366" s="14"/>
      <c r="BN1366" s="14"/>
      <c r="BO1366" s="14"/>
      <c r="BP1366" s="14"/>
      <c r="BQ1366" s="14"/>
      <c r="BR1366" s="14"/>
      <c r="BS1366" s="14"/>
      <c r="BT1366" s="14"/>
      <c r="BU1366" s="14"/>
      <c r="BV1366" s="14"/>
      <c r="BW1366" s="14"/>
      <c r="BX1366" s="14"/>
      <c r="BY1366" s="14"/>
      <c r="BZ1366" s="14"/>
      <c r="CA1366" s="14"/>
      <c r="CB1366" s="14"/>
      <c r="CC1366" s="14"/>
      <c r="CD1366" s="14"/>
      <c r="CE1366" s="14"/>
      <c r="CF1366" s="14"/>
      <c r="CG1366" s="14"/>
      <c r="CH1366" s="14"/>
      <c r="CI1366" s="14"/>
      <c r="CJ1366" s="14"/>
      <c r="CK1366" s="14"/>
      <c r="CL1366" s="14"/>
      <c r="CM1366" s="14"/>
      <c r="CN1366" s="14"/>
      <c r="CO1366" s="14"/>
      <c r="CP1366" s="14"/>
      <c r="CQ1366" s="14"/>
      <c r="CR1366" s="14"/>
      <c r="CS1366" s="14"/>
      <c r="CT1366" s="14"/>
      <c r="CU1366" s="14"/>
      <c r="CV1366" s="14"/>
      <c r="CW1366" s="14"/>
      <c r="CX1366" s="14"/>
      <c r="CY1366" s="14"/>
      <c r="CZ1366" s="14"/>
      <c r="DA1366" s="14"/>
      <c r="DB1366" s="14"/>
      <c r="DC1366" s="14"/>
      <c r="DD1366" s="14"/>
      <c r="DE1366" s="14"/>
      <c r="DF1366" s="14"/>
      <c r="DG1366" s="14"/>
      <c r="DH1366" s="14"/>
      <c r="DI1366" s="14"/>
    </row>
    <row r="1367" spans="2:113" x14ac:dyDescent="0.2"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77"/>
      <c r="AQ1367" s="77"/>
      <c r="AR1367" s="77"/>
      <c r="AS1367" s="77"/>
      <c r="AT1367" s="14"/>
      <c r="AU1367" s="14"/>
      <c r="AV1367" s="14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99"/>
      <c r="BH1367" s="14"/>
      <c r="BI1367" s="14"/>
      <c r="BJ1367" s="14"/>
      <c r="BK1367" s="14"/>
      <c r="BL1367" s="14"/>
      <c r="BM1367" s="14"/>
      <c r="BN1367" s="14"/>
      <c r="BO1367" s="14"/>
      <c r="BP1367" s="14"/>
      <c r="BQ1367" s="14"/>
      <c r="BR1367" s="14"/>
      <c r="BS1367" s="14"/>
      <c r="BT1367" s="14"/>
      <c r="BU1367" s="14"/>
      <c r="BV1367" s="14"/>
      <c r="BW1367" s="14"/>
      <c r="BX1367" s="14"/>
      <c r="BY1367" s="14"/>
      <c r="BZ1367" s="14"/>
      <c r="CA1367" s="14"/>
      <c r="CB1367" s="14"/>
      <c r="CC1367" s="14"/>
      <c r="CD1367" s="14"/>
      <c r="CE1367" s="14"/>
      <c r="CF1367" s="14"/>
      <c r="CG1367" s="14"/>
      <c r="CH1367" s="14"/>
      <c r="CI1367" s="14"/>
      <c r="CJ1367" s="14"/>
      <c r="CK1367" s="14"/>
      <c r="CL1367" s="14"/>
      <c r="CM1367" s="14"/>
      <c r="CN1367" s="14"/>
      <c r="CO1367" s="14"/>
      <c r="CP1367" s="14"/>
      <c r="CQ1367" s="14"/>
      <c r="CR1367" s="14"/>
      <c r="CS1367" s="14"/>
      <c r="CT1367" s="14"/>
      <c r="CU1367" s="14"/>
      <c r="CV1367" s="14"/>
      <c r="CW1367" s="14"/>
      <c r="CX1367" s="14"/>
      <c r="CY1367" s="14"/>
      <c r="CZ1367" s="14"/>
      <c r="DA1367" s="14"/>
      <c r="DB1367" s="14"/>
      <c r="DC1367" s="14"/>
      <c r="DD1367" s="14"/>
      <c r="DE1367" s="14"/>
      <c r="DF1367" s="14"/>
      <c r="DG1367" s="14"/>
      <c r="DH1367" s="14"/>
      <c r="DI1367" s="14"/>
    </row>
    <row r="1368" spans="2:113" x14ac:dyDescent="0.2"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77"/>
      <c r="AQ1368" s="77"/>
      <c r="AR1368" s="77"/>
      <c r="AS1368" s="77"/>
      <c r="AT1368" s="14"/>
      <c r="AU1368" s="14"/>
      <c r="AV1368" s="14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99"/>
      <c r="BH1368" s="14"/>
      <c r="BI1368" s="14"/>
      <c r="BJ1368" s="14"/>
      <c r="BK1368" s="14"/>
      <c r="BL1368" s="14"/>
      <c r="BM1368" s="14"/>
      <c r="BN1368" s="14"/>
      <c r="BO1368" s="14"/>
      <c r="BP1368" s="14"/>
      <c r="BQ1368" s="14"/>
      <c r="BR1368" s="14"/>
      <c r="BS1368" s="14"/>
      <c r="BT1368" s="14"/>
      <c r="BU1368" s="14"/>
      <c r="BV1368" s="14"/>
      <c r="BW1368" s="14"/>
      <c r="BX1368" s="14"/>
      <c r="BY1368" s="14"/>
      <c r="BZ1368" s="14"/>
      <c r="CA1368" s="14"/>
      <c r="CB1368" s="14"/>
      <c r="CC1368" s="14"/>
      <c r="CD1368" s="14"/>
      <c r="CE1368" s="14"/>
      <c r="CF1368" s="14"/>
      <c r="CG1368" s="14"/>
      <c r="CH1368" s="14"/>
      <c r="CI1368" s="14"/>
      <c r="CJ1368" s="14"/>
      <c r="CK1368" s="14"/>
      <c r="CL1368" s="14"/>
      <c r="CM1368" s="14"/>
      <c r="CN1368" s="14"/>
      <c r="CO1368" s="14"/>
      <c r="CP1368" s="14"/>
      <c r="CQ1368" s="14"/>
      <c r="CR1368" s="14"/>
      <c r="CS1368" s="14"/>
      <c r="CT1368" s="14"/>
      <c r="CU1368" s="14"/>
      <c r="CV1368" s="14"/>
      <c r="CW1368" s="14"/>
      <c r="CX1368" s="14"/>
      <c r="CY1368" s="14"/>
      <c r="CZ1368" s="14"/>
      <c r="DA1368" s="14"/>
      <c r="DB1368" s="14"/>
      <c r="DC1368" s="14"/>
      <c r="DD1368" s="14"/>
      <c r="DE1368" s="14"/>
      <c r="DF1368" s="14"/>
      <c r="DG1368" s="14"/>
      <c r="DH1368" s="14"/>
      <c r="DI1368" s="14"/>
    </row>
    <row r="1369" spans="2:113" x14ac:dyDescent="0.2"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77"/>
      <c r="AQ1369" s="77"/>
      <c r="AR1369" s="77"/>
      <c r="AS1369" s="77"/>
      <c r="AT1369" s="14"/>
      <c r="AU1369" s="14"/>
      <c r="AV1369" s="14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99"/>
      <c r="BH1369" s="14"/>
      <c r="BI1369" s="14"/>
      <c r="BJ1369" s="14"/>
      <c r="BK1369" s="14"/>
      <c r="BL1369" s="14"/>
      <c r="BM1369" s="14"/>
      <c r="BN1369" s="14"/>
      <c r="BO1369" s="14"/>
      <c r="BP1369" s="14"/>
      <c r="BQ1369" s="14"/>
      <c r="BR1369" s="14"/>
      <c r="BS1369" s="14"/>
      <c r="BT1369" s="14"/>
      <c r="BU1369" s="14"/>
      <c r="BV1369" s="14"/>
      <c r="BW1369" s="14"/>
      <c r="BX1369" s="14"/>
      <c r="BY1369" s="14"/>
      <c r="BZ1369" s="14"/>
      <c r="CA1369" s="14"/>
      <c r="CB1369" s="14"/>
      <c r="CC1369" s="14"/>
      <c r="CD1369" s="14"/>
      <c r="CE1369" s="14"/>
      <c r="CF1369" s="14"/>
      <c r="CG1369" s="14"/>
      <c r="CH1369" s="14"/>
      <c r="CI1369" s="14"/>
      <c r="CJ1369" s="14"/>
      <c r="CK1369" s="14"/>
      <c r="CL1369" s="14"/>
      <c r="CM1369" s="14"/>
      <c r="CN1369" s="14"/>
      <c r="CO1369" s="14"/>
      <c r="CP1369" s="14"/>
      <c r="CQ1369" s="14"/>
      <c r="CR1369" s="14"/>
      <c r="CS1369" s="14"/>
      <c r="CT1369" s="14"/>
      <c r="CU1369" s="14"/>
      <c r="CV1369" s="14"/>
      <c r="CW1369" s="14"/>
      <c r="CX1369" s="14"/>
      <c r="CY1369" s="14"/>
      <c r="CZ1369" s="14"/>
      <c r="DA1369" s="14"/>
      <c r="DB1369" s="14"/>
      <c r="DC1369" s="14"/>
      <c r="DD1369" s="14"/>
      <c r="DE1369" s="14"/>
      <c r="DF1369" s="14"/>
      <c r="DG1369" s="14"/>
      <c r="DH1369" s="14"/>
      <c r="DI1369" s="14"/>
    </row>
    <row r="1370" spans="2:113" x14ac:dyDescent="0.2"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77"/>
      <c r="AQ1370" s="77"/>
      <c r="AR1370" s="77"/>
      <c r="AS1370" s="77"/>
      <c r="AT1370" s="14"/>
      <c r="AU1370" s="14"/>
      <c r="AV1370" s="14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99"/>
      <c r="BH1370" s="14"/>
      <c r="BI1370" s="14"/>
      <c r="BJ1370" s="14"/>
      <c r="BK1370" s="14"/>
      <c r="BL1370" s="14"/>
      <c r="BM1370" s="14"/>
      <c r="BN1370" s="14"/>
      <c r="BO1370" s="14"/>
      <c r="BP1370" s="14"/>
      <c r="BQ1370" s="14"/>
      <c r="BR1370" s="14"/>
      <c r="BS1370" s="14"/>
      <c r="BT1370" s="14"/>
      <c r="BU1370" s="14"/>
      <c r="BV1370" s="14"/>
      <c r="BW1370" s="14"/>
      <c r="BX1370" s="14"/>
      <c r="BY1370" s="14"/>
      <c r="BZ1370" s="14"/>
      <c r="CA1370" s="14"/>
      <c r="CB1370" s="14"/>
      <c r="CC1370" s="14"/>
      <c r="CD1370" s="14"/>
      <c r="CE1370" s="14"/>
      <c r="CF1370" s="14"/>
      <c r="CG1370" s="14"/>
      <c r="CH1370" s="14"/>
      <c r="CI1370" s="14"/>
      <c r="CJ1370" s="14"/>
      <c r="CK1370" s="14"/>
      <c r="CL1370" s="14"/>
      <c r="CM1370" s="14"/>
      <c r="CN1370" s="14"/>
      <c r="CO1370" s="14"/>
      <c r="CP1370" s="14"/>
      <c r="CQ1370" s="14"/>
      <c r="CR1370" s="14"/>
      <c r="CS1370" s="14"/>
      <c r="CT1370" s="14"/>
      <c r="CU1370" s="14"/>
      <c r="CV1370" s="14"/>
      <c r="CW1370" s="14"/>
      <c r="CX1370" s="14"/>
      <c r="CY1370" s="14"/>
      <c r="CZ1370" s="14"/>
      <c r="DA1370" s="14"/>
      <c r="DB1370" s="14"/>
      <c r="DC1370" s="14"/>
      <c r="DD1370" s="14"/>
      <c r="DE1370" s="14"/>
      <c r="DF1370" s="14"/>
      <c r="DG1370" s="14"/>
      <c r="DH1370" s="14"/>
      <c r="DI1370" s="14"/>
    </row>
    <row r="1371" spans="2:113" x14ac:dyDescent="0.2"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77"/>
      <c r="AQ1371" s="77"/>
      <c r="AR1371" s="77"/>
      <c r="AS1371" s="77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99"/>
      <c r="BH1371" s="14"/>
      <c r="BI1371" s="14"/>
      <c r="BJ1371" s="14"/>
      <c r="BK1371" s="14"/>
      <c r="BL1371" s="14"/>
      <c r="BM1371" s="14"/>
      <c r="BN1371" s="14"/>
      <c r="BO1371" s="14"/>
      <c r="BP1371" s="14"/>
      <c r="BQ1371" s="14"/>
      <c r="BR1371" s="14"/>
      <c r="BS1371" s="14"/>
      <c r="BT1371" s="14"/>
      <c r="BU1371" s="14"/>
      <c r="BV1371" s="14"/>
      <c r="BW1371" s="14"/>
      <c r="BX1371" s="14"/>
      <c r="BY1371" s="14"/>
      <c r="BZ1371" s="14"/>
      <c r="CA1371" s="14"/>
      <c r="CB1371" s="14"/>
      <c r="CC1371" s="14"/>
      <c r="CD1371" s="14"/>
      <c r="CE1371" s="14"/>
      <c r="CF1371" s="14"/>
      <c r="CG1371" s="14"/>
      <c r="CH1371" s="14"/>
      <c r="CI1371" s="14"/>
      <c r="CJ1371" s="14"/>
      <c r="CK1371" s="14"/>
      <c r="CL1371" s="14"/>
      <c r="CM1371" s="14"/>
      <c r="CN1371" s="14"/>
      <c r="CO1371" s="14"/>
      <c r="CP1371" s="14"/>
      <c r="CQ1371" s="14"/>
      <c r="CR1371" s="14"/>
      <c r="CS1371" s="14"/>
      <c r="CT1371" s="14"/>
      <c r="CU1371" s="14"/>
      <c r="CV1371" s="14"/>
      <c r="CW1371" s="14"/>
      <c r="CX1371" s="14"/>
      <c r="CY1371" s="14"/>
      <c r="CZ1371" s="14"/>
      <c r="DA1371" s="14"/>
      <c r="DB1371" s="14"/>
      <c r="DC1371" s="14"/>
      <c r="DD1371" s="14"/>
      <c r="DE1371" s="14"/>
      <c r="DF1371" s="14"/>
      <c r="DG1371" s="14"/>
      <c r="DH1371" s="14"/>
      <c r="DI1371" s="14"/>
    </row>
    <row r="1372" spans="2:113" x14ac:dyDescent="0.2"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77"/>
      <c r="AQ1372" s="77"/>
      <c r="AR1372" s="77"/>
      <c r="AS1372" s="77"/>
      <c r="AT1372" s="14"/>
      <c r="AU1372" s="14"/>
      <c r="AV1372" s="14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99"/>
      <c r="BH1372" s="14"/>
      <c r="BI1372" s="14"/>
      <c r="BJ1372" s="14"/>
      <c r="BK1372" s="14"/>
      <c r="BL1372" s="14"/>
      <c r="BM1372" s="14"/>
      <c r="BN1372" s="14"/>
      <c r="BO1372" s="14"/>
      <c r="BP1372" s="14"/>
      <c r="BQ1372" s="14"/>
      <c r="BR1372" s="14"/>
      <c r="BS1372" s="14"/>
      <c r="BT1372" s="14"/>
      <c r="BU1372" s="14"/>
      <c r="BV1372" s="14"/>
      <c r="BW1372" s="14"/>
      <c r="BX1372" s="14"/>
      <c r="BY1372" s="14"/>
      <c r="BZ1372" s="14"/>
      <c r="CA1372" s="14"/>
      <c r="CB1372" s="14"/>
      <c r="CC1372" s="14"/>
      <c r="CD1372" s="14"/>
      <c r="CE1372" s="14"/>
      <c r="CF1372" s="14"/>
      <c r="CG1372" s="14"/>
      <c r="CH1372" s="14"/>
      <c r="CI1372" s="14"/>
      <c r="CJ1372" s="14"/>
      <c r="CK1372" s="14"/>
      <c r="CL1372" s="14"/>
      <c r="CM1372" s="14"/>
      <c r="CN1372" s="14"/>
      <c r="CO1372" s="14"/>
      <c r="CP1372" s="14"/>
      <c r="CQ1372" s="14"/>
      <c r="CR1372" s="14"/>
      <c r="CS1372" s="14"/>
      <c r="CT1372" s="14"/>
      <c r="CU1372" s="14"/>
      <c r="CV1372" s="14"/>
      <c r="CW1372" s="14"/>
      <c r="CX1372" s="14"/>
      <c r="CY1372" s="14"/>
      <c r="CZ1372" s="14"/>
      <c r="DA1372" s="14"/>
      <c r="DB1372" s="14"/>
      <c r="DC1372" s="14"/>
      <c r="DD1372" s="14"/>
      <c r="DE1372" s="14"/>
      <c r="DF1372" s="14"/>
      <c r="DG1372" s="14"/>
      <c r="DH1372" s="14"/>
      <c r="DI1372" s="14"/>
    </row>
    <row r="1373" spans="2:113" x14ac:dyDescent="0.2"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77"/>
      <c r="AQ1373" s="77"/>
      <c r="AR1373" s="77"/>
      <c r="AS1373" s="77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99"/>
      <c r="BH1373" s="14"/>
      <c r="BI1373" s="14"/>
      <c r="BJ1373" s="14"/>
      <c r="BK1373" s="14"/>
      <c r="BL1373" s="14"/>
      <c r="BM1373" s="14"/>
      <c r="BN1373" s="14"/>
      <c r="BO1373" s="14"/>
      <c r="BP1373" s="14"/>
      <c r="BQ1373" s="14"/>
      <c r="BR1373" s="14"/>
      <c r="BS1373" s="14"/>
      <c r="BT1373" s="14"/>
      <c r="BU1373" s="14"/>
      <c r="BV1373" s="14"/>
      <c r="BW1373" s="14"/>
      <c r="BX1373" s="14"/>
      <c r="BY1373" s="14"/>
      <c r="BZ1373" s="14"/>
      <c r="CA1373" s="14"/>
      <c r="CB1373" s="14"/>
      <c r="CC1373" s="14"/>
      <c r="CD1373" s="14"/>
      <c r="CE1373" s="14"/>
      <c r="CF1373" s="14"/>
      <c r="CG1373" s="14"/>
      <c r="CH1373" s="14"/>
      <c r="CI1373" s="14"/>
      <c r="CJ1373" s="14"/>
      <c r="CK1373" s="14"/>
      <c r="CL1373" s="14"/>
      <c r="CM1373" s="14"/>
      <c r="CN1373" s="14"/>
      <c r="CO1373" s="14"/>
      <c r="CP1373" s="14"/>
      <c r="CQ1373" s="14"/>
      <c r="CR1373" s="14"/>
      <c r="CS1373" s="14"/>
      <c r="CT1373" s="14"/>
      <c r="CU1373" s="14"/>
      <c r="CV1373" s="14"/>
      <c r="CW1373" s="14"/>
      <c r="CX1373" s="14"/>
      <c r="CY1373" s="14"/>
      <c r="CZ1373" s="14"/>
      <c r="DA1373" s="14"/>
      <c r="DB1373" s="14"/>
      <c r="DC1373" s="14"/>
      <c r="DD1373" s="14"/>
      <c r="DE1373" s="14"/>
      <c r="DF1373" s="14"/>
      <c r="DG1373" s="14"/>
      <c r="DH1373" s="14"/>
      <c r="DI1373" s="14"/>
    </row>
    <row r="1374" spans="2:113" x14ac:dyDescent="0.2"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77"/>
      <c r="AQ1374" s="77"/>
      <c r="AR1374" s="77"/>
      <c r="AS1374" s="77"/>
      <c r="AT1374" s="14"/>
      <c r="AU1374" s="14"/>
      <c r="AV1374" s="14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99"/>
      <c r="BH1374" s="14"/>
      <c r="BI1374" s="14"/>
      <c r="BJ1374" s="14"/>
      <c r="BK1374" s="14"/>
      <c r="BL1374" s="14"/>
      <c r="BM1374" s="14"/>
      <c r="BN1374" s="14"/>
      <c r="BO1374" s="14"/>
      <c r="BP1374" s="14"/>
      <c r="BQ1374" s="14"/>
      <c r="BR1374" s="14"/>
      <c r="BS1374" s="14"/>
      <c r="BT1374" s="14"/>
      <c r="BU1374" s="14"/>
      <c r="BV1374" s="14"/>
      <c r="BW1374" s="14"/>
      <c r="BX1374" s="14"/>
      <c r="BY1374" s="14"/>
      <c r="BZ1374" s="14"/>
      <c r="CA1374" s="14"/>
      <c r="CB1374" s="14"/>
      <c r="CC1374" s="14"/>
      <c r="CD1374" s="14"/>
      <c r="CE1374" s="14"/>
      <c r="CF1374" s="14"/>
      <c r="CG1374" s="14"/>
      <c r="CH1374" s="14"/>
      <c r="CI1374" s="14"/>
      <c r="CJ1374" s="14"/>
      <c r="CK1374" s="14"/>
      <c r="CL1374" s="14"/>
      <c r="CM1374" s="14"/>
      <c r="CN1374" s="14"/>
      <c r="CO1374" s="14"/>
      <c r="CP1374" s="14"/>
      <c r="CQ1374" s="14"/>
      <c r="CR1374" s="14"/>
      <c r="CS1374" s="14"/>
      <c r="CT1374" s="14"/>
      <c r="CU1374" s="14"/>
      <c r="CV1374" s="14"/>
      <c r="CW1374" s="14"/>
      <c r="CX1374" s="14"/>
      <c r="CY1374" s="14"/>
      <c r="CZ1374" s="14"/>
      <c r="DA1374" s="14"/>
      <c r="DB1374" s="14"/>
      <c r="DC1374" s="14"/>
      <c r="DD1374" s="14"/>
      <c r="DE1374" s="14"/>
      <c r="DF1374" s="14"/>
      <c r="DG1374" s="14"/>
      <c r="DH1374" s="14"/>
      <c r="DI1374" s="14"/>
    </row>
    <row r="1375" spans="2:113" x14ac:dyDescent="0.2"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77"/>
      <c r="AQ1375" s="77"/>
      <c r="AR1375" s="77"/>
      <c r="AS1375" s="77"/>
      <c r="AT1375" s="14"/>
      <c r="AU1375" s="14"/>
      <c r="AV1375" s="14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99"/>
      <c r="BH1375" s="14"/>
      <c r="BI1375" s="14"/>
      <c r="BJ1375" s="14"/>
      <c r="BK1375" s="14"/>
      <c r="BL1375" s="14"/>
      <c r="BM1375" s="14"/>
      <c r="BN1375" s="14"/>
      <c r="BO1375" s="14"/>
      <c r="BP1375" s="14"/>
      <c r="BQ1375" s="14"/>
      <c r="BR1375" s="14"/>
      <c r="BS1375" s="14"/>
      <c r="BT1375" s="14"/>
      <c r="BU1375" s="14"/>
      <c r="BV1375" s="14"/>
      <c r="BW1375" s="14"/>
      <c r="BX1375" s="14"/>
      <c r="BY1375" s="14"/>
      <c r="BZ1375" s="14"/>
      <c r="CA1375" s="14"/>
      <c r="CB1375" s="14"/>
      <c r="CC1375" s="14"/>
      <c r="CD1375" s="14"/>
      <c r="CE1375" s="14"/>
      <c r="CF1375" s="14"/>
      <c r="CG1375" s="14"/>
      <c r="CH1375" s="14"/>
      <c r="CI1375" s="14"/>
      <c r="CJ1375" s="14"/>
      <c r="CK1375" s="14"/>
      <c r="CL1375" s="14"/>
      <c r="CM1375" s="14"/>
      <c r="CN1375" s="14"/>
      <c r="CO1375" s="14"/>
      <c r="CP1375" s="14"/>
      <c r="CQ1375" s="14"/>
      <c r="CR1375" s="14"/>
      <c r="CS1375" s="14"/>
      <c r="CT1375" s="14"/>
      <c r="CU1375" s="14"/>
      <c r="CV1375" s="14"/>
      <c r="CW1375" s="14"/>
      <c r="CX1375" s="14"/>
      <c r="CY1375" s="14"/>
      <c r="CZ1375" s="14"/>
      <c r="DA1375" s="14"/>
      <c r="DB1375" s="14"/>
      <c r="DC1375" s="14"/>
      <c r="DD1375" s="14"/>
      <c r="DE1375" s="14"/>
      <c r="DF1375" s="14"/>
      <c r="DG1375" s="14"/>
      <c r="DH1375" s="14"/>
      <c r="DI1375" s="14"/>
    </row>
    <row r="1376" spans="2:113" x14ac:dyDescent="0.2"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77"/>
      <c r="AQ1376" s="77"/>
      <c r="AR1376" s="77"/>
      <c r="AS1376" s="77"/>
      <c r="AT1376" s="14"/>
      <c r="AU1376" s="14"/>
      <c r="AV1376" s="14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99"/>
      <c r="BH1376" s="14"/>
      <c r="BI1376" s="14"/>
      <c r="BJ1376" s="14"/>
      <c r="BK1376" s="14"/>
      <c r="BL1376" s="14"/>
      <c r="BM1376" s="14"/>
      <c r="BN1376" s="14"/>
      <c r="BO1376" s="14"/>
      <c r="BP1376" s="14"/>
      <c r="BQ1376" s="14"/>
      <c r="BR1376" s="14"/>
      <c r="BS1376" s="14"/>
      <c r="BT1376" s="14"/>
      <c r="BU1376" s="14"/>
      <c r="BV1376" s="14"/>
      <c r="BW1376" s="14"/>
      <c r="BX1376" s="14"/>
      <c r="BY1376" s="14"/>
      <c r="BZ1376" s="14"/>
      <c r="CA1376" s="14"/>
      <c r="CB1376" s="14"/>
      <c r="CC1376" s="14"/>
      <c r="CD1376" s="14"/>
      <c r="CE1376" s="14"/>
      <c r="CF1376" s="14"/>
      <c r="CG1376" s="14"/>
      <c r="CH1376" s="14"/>
      <c r="CI1376" s="14"/>
      <c r="CJ1376" s="14"/>
      <c r="CK1376" s="14"/>
      <c r="CL1376" s="14"/>
      <c r="CM1376" s="14"/>
      <c r="CN1376" s="14"/>
      <c r="CO1376" s="14"/>
      <c r="CP1376" s="14"/>
      <c r="CQ1376" s="14"/>
      <c r="CR1376" s="14"/>
      <c r="CS1376" s="14"/>
      <c r="CT1376" s="14"/>
      <c r="CU1376" s="14"/>
      <c r="CV1376" s="14"/>
      <c r="CW1376" s="14"/>
      <c r="CX1376" s="14"/>
      <c r="CY1376" s="14"/>
      <c r="CZ1376" s="14"/>
      <c r="DA1376" s="14"/>
      <c r="DB1376" s="14"/>
      <c r="DC1376" s="14"/>
      <c r="DD1376" s="14"/>
      <c r="DE1376" s="14"/>
      <c r="DF1376" s="14"/>
      <c r="DG1376" s="14"/>
      <c r="DH1376" s="14"/>
      <c r="DI1376" s="14"/>
    </row>
    <row r="1377" spans="2:113" x14ac:dyDescent="0.2"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77"/>
      <c r="AQ1377" s="77"/>
      <c r="AR1377" s="77"/>
      <c r="AS1377" s="77"/>
      <c r="AT1377" s="14"/>
      <c r="AU1377" s="14"/>
      <c r="AV1377" s="14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99"/>
      <c r="BH1377" s="14"/>
      <c r="BI1377" s="14"/>
      <c r="BJ1377" s="14"/>
      <c r="BK1377" s="14"/>
      <c r="BL1377" s="14"/>
      <c r="BM1377" s="14"/>
      <c r="BN1377" s="14"/>
      <c r="BO1377" s="14"/>
      <c r="BP1377" s="14"/>
      <c r="BQ1377" s="14"/>
      <c r="BR1377" s="14"/>
      <c r="BS1377" s="14"/>
      <c r="BT1377" s="14"/>
      <c r="BU1377" s="14"/>
      <c r="BV1377" s="14"/>
      <c r="BW1377" s="14"/>
      <c r="BX1377" s="14"/>
      <c r="BY1377" s="14"/>
      <c r="BZ1377" s="14"/>
      <c r="CA1377" s="14"/>
      <c r="CB1377" s="14"/>
      <c r="CC1377" s="14"/>
      <c r="CD1377" s="14"/>
      <c r="CE1377" s="14"/>
      <c r="CF1377" s="14"/>
      <c r="CG1377" s="14"/>
      <c r="CH1377" s="14"/>
      <c r="CI1377" s="14"/>
      <c r="CJ1377" s="14"/>
      <c r="CK1377" s="14"/>
      <c r="CL1377" s="14"/>
      <c r="CM1377" s="14"/>
      <c r="CN1377" s="14"/>
      <c r="CO1377" s="14"/>
      <c r="CP1377" s="14"/>
      <c r="CQ1377" s="14"/>
      <c r="CR1377" s="14"/>
      <c r="CS1377" s="14"/>
      <c r="CT1377" s="14"/>
      <c r="CU1377" s="14"/>
      <c r="CV1377" s="14"/>
      <c r="CW1377" s="14"/>
      <c r="CX1377" s="14"/>
      <c r="CY1377" s="14"/>
      <c r="CZ1377" s="14"/>
      <c r="DA1377" s="14"/>
      <c r="DB1377" s="14"/>
      <c r="DC1377" s="14"/>
      <c r="DD1377" s="14"/>
      <c r="DE1377" s="14"/>
      <c r="DF1377" s="14"/>
      <c r="DG1377" s="14"/>
      <c r="DH1377" s="14"/>
      <c r="DI1377" s="14"/>
    </row>
    <row r="1378" spans="2:113" x14ac:dyDescent="0.2"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77"/>
      <c r="AQ1378" s="77"/>
      <c r="AR1378" s="77"/>
      <c r="AS1378" s="77"/>
      <c r="AT1378" s="14"/>
      <c r="AU1378" s="14"/>
      <c r="AV1378" s="14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99"/>
      <c r="BH1378" s="14"/>
      <c r="BI1378" s="14"/>
      <c r="BJ1378" s="14"/>
      <c r="BK1378" s="14"/>
      <c r="BL1378" s="14"/>
      <c r="BM1378" s="14"/>
      <c r="BN1378" s="14"/>
      <c r="BO1378" s="14"/>
      <c r="BP1378" s="14"/>
      <c r="BQ1378" s="14"/>
      <c r="BR1378" s="14"/>
      <c r="BS1378" s="14"/>
      <c r="BT1378" s="14"/>
      <c r="BU1378" s="14"/>
      <c r="BV1378" s="14"/>
      <c r="BW1378" s="14"/>
      <c r="BX1378" s="14"/>
      <c r="BY1378" s="14"/>
      <c r="BZ1378" s="14"/>
      <c r="CA1378" s="14"/>
      <c r="CB1378" s="14"/>
      <c r="CC1378" s="14"/>
      <c r="CD1378" s="14"/>
      <c r="CE1378" s="14"/>
      <c r="CF1378" s="14"/>
      <c r="CG1378" s="14"/>
      <c r="CH1378" s="14"/>
      <c r="CI1378" s="14"/>
      <c r="CJ1378" s="14"/>
      <c r="CK1378" s="14"/>
      <c r="CL1378" s="14"/>
      <c r="CM1378" s="14"/>
      <c r="CN1378" s="14"/>
      <c r="CO1378" s="14"/>
      <c r="CP1378" s="14"/>
      <c r="CQ1378" s="14"/>
      <c r="CR1378" s="14"/>
      <c r="CS1378" s="14"/>
      <c r="CT1378" s="14"/>
      <c r="CU1378" s="14"/>
      <c r="CV1378" s="14"/>
      <c r="CW1378" s="14"/>
      <c r="CX1378" s="14"/>
      <c r="CY1378" s="14"/>
      <c r="CZ1378" s="14"/>
      <c r="DA1378" s="14"/>
      <c r="DB1378" s="14"/>
      <c r="DC1378" s="14"/>
      <c r="DD1378" s="14"/>
      <c r="DE1378" s="14"/>
      <c r="DF1378" s="14"/>
      <c r="DG1378" s="14"/>
      <c r="DH1378" s="14"/>
      <c r="DI1378" s="14"/>
    </row>
    <row r="1379" spans="2:113" x14ac:dyDescent="0.2"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77"/>
      <c r="AQ1379" s="77"/>
      <c r="AR1379" s="77"/>
      <c r="AS1379" s="77"/>
      <c r="AT1379" s="14"/>
      <c r="AU1379" s="14"/>
      <c r="AV1379" s="14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99"/>
      <c r="BH1379" s="14"/>
      <c r="BI1379" s="14"/>
      <c r="BJ1379" s="14"/>
      <c r="BK1379" s="14"/>
      <c r="BL1379" s="14"/>
      <c r="BM1379" s="14"/>
      <c r="BN1379" s="14"/>
      <c r="BO1379" s="14"/>
      <c r="BP1379" s="14"/>
      <c r="BQ1379" s="14"/>
      <c r="BR1379" s="14"/>
      <c r="BS1379" s="14"/>
      <c r="BT1379" s="14"/>
      <c r="BU1379" s="14"/>
      <c r="BV1379" s="14"/>
      <c r="BW1379" s="14"/>
      <c r="BX1379" s="14"/>
      <c r="BY1379" s="14"/>
      <c r="BZ1379" s="14"/>
      <c r="CA1379" s="14"/>
      <c r="CB1379" s="14"/>
      <c r="CC1379" s="14"/>
      <c r="CD1379" s="14"/>
      <c r="CE1379" s="14"/>
      <c r="CF1379" s="14"/>
      <c r="CG1379" s="14"/>
      <c r="CH1379" s="14"/>
      <c r="CI1379" s="14"/>
      <c r="CJ1379" s="14"/>
      <c r="CK1379" s="14"/>
      <c r="CL1379" s="14"/>
      <c r="CM1379" s="14"/>
      <c r="CN1379" s="14"/>
      <c r="CO1379" s="14"/>
      <c r="CP1379" s="14"/>
      <c r="CQ1379" s="14"/>
      <c r="CR1379" s="14"/>
      <c r="CS1379" s="14"/>
      <c r="CT1379" s="14"/>
      <c r="CU1379" s="14"/>
      <c r="CV1379" s="14"/>
      <c r="CW1379" s="14"/>
      <c r="CX1379" s="14"/>
      <c r="CY1379" s="14"/>
      <c r="CZ1379" s="14"/>
      <c r="DA1379" s="14"/>
      <c r="DB1379" s="14"/>
      <c r="DC1379" s="14"/>
      <c r="DD1379" s="14"/>
      <c r="DE1379" s="14"/>
      <c r="DF1379" s="14"/>
      <c r="DG1379" s="14"/>
      <c r="DH1379" s="14"/>
      <c r="DI1379" s="14"/>
    </row>
    <row r="1380" spans="2:113" x14ac:dyDescent="0.2"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77"/>
      <c r="AQ1380" s="77"/>
      <c r="AR1380" s="77"/>
      <c r="AS1380" s="77"/>
      <c r="AT1380" s="14"/>
      <c r="AU1380" s="14"/>
      <c r="AV1380" s="14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99"/>
      <c r="BH1380" s="14"/>
      <c r="BI1380" s="14"/>
      <c r="BJ1380" s="14"/>
      <c r="BK1380" s="14"/>
      <c r="BL1380" s="14"/>
      <c r="BM1380" s="14"/>
      <c r="BN1380" s="14"/>
      <c r="BO1380" s="14"/>
      <c r="BP1380" s="14"/>
      <c r="BQ1380" s="14"/>
      <c r="BR1380" s="14"/>
      <c r="BS1380" s="14"/>
      <c r="BT1380" s="14"/>
      <c r="BU1380" s="14"/>
      <c r="BV1380" s="14"/>
      <c r="BW1380" s="14"/>
      <c r="BX1380" s="14"/>
      <c r="BY1380" s="14"/>
      <c r="BZ1380" s="14"/>
      <c r="CA1380" s="14"/>
      <c r="CB1380" s="14"/>
      <c r="CC1380" s="14"/>
      <c r="CD1380" s="14"/>
      <c r="CE1380" s="14"/>
      <c r="CF1380" s="14"/>
      <c r="CG1380" s="14"/>
      <c r="CH1380" s="14"/>
      <c r="CI1380" s="14"/>
      <c r="CJ1380" s="14"/>
      <c r="CK1380" s="14"/>
      <c r="CL1380" s="14"/>
      <c r="CM1380" s="14"/>
      <c r="CN1380" s="14"/>
      <c r="CO1380" s="14"/>
      <c r="CP1380" s="14"/>
      <c r="CQ1380" s="14"/>
      <c r="CR1380" s="14"/>
      <c r="CS1380" s="14"/>
      <c r="CT1380" s="14"/>
      <c r="CU1380" s="14"/>
      <c r="CV1380" s="14"/>
      <c r="CW1380" s="14"/>
      <c r="CX1380" s="14"/>
      <c r="CY1380" s="14"/>
      <c r="CZ1380" s="14"/>
      <c r="DA1380" s="14"/>
      <c r="DB1380" s="14"/>
      <c r="DC1380" s="14"/>
      <c r="DD1380" s="14"/>
      <c r="DE1380" s="14"/>
      <c r="DF1380" s="14"/>
      <c r="DG1380" s="14"/>
      <c r="DH1380" s="14"/>
      <c r="DI1380" s="14"/>
    </row>
    <row r="1381" spans="2:113" x14ac:dyDescent="0.2"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77"/>
      <c r="AQ1381" s="77"/>
      <c r="AR1381" s="77"/>
      <c r="AS1381" s="77"/>
      <c r="AT1381" s="14"/>
      <c r="AU1381" s="14"/>
      <c r="AV1381" s="14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99"/>
      <c r="BH1381" s="14"/>
      <c r="BI1381" s="14"/>
      <c r="BJ1381" s="14"/>
      <c r="BK1381" s="14"/>
      <c r="BL1381" s="14"/>
      <c r="BM1381" s="14"/>
      <c r="BN1381" s="14"/>
      <c r="BO1381" s="14"/>
      <c r="BP1381" s="14"/>
      <c r="BQ1381" s="14"/>
      <c r="BR1381" s="14"/>
      <c r="BS1381" s="14"/>
      <c r="BT1381" s="14"/>
      <c r="BU1381" s="14"/>
      <c r="BV1381" s="14"/>
      <c r="BW1381" s="14"/>
      <c r="BX1381" s="14"/>
      <c r="BY1381" s="14"/>
      <c r="BZ1381" s="14"/>
      <c r="CA1381" s="14"/>
      <c r="CB1381" s="14"/>
      <c r="CC1381" s="14"/>
      <c r="CD1381" s="14"/>
      <c r="CE1381" s="14"/>
      <c r="CF1381" s="14"/>
      <c r="CG1381" s="14"/>
      <c r="CH1381" s="14"/>
      <c r="CI1381" s="14"/>
      <c r="CJ1381" s="14"/>
      <c r="CK1381" s="14"/>
      <c r="CL1381" s="14"/>
      <c r="CM1381" s="14"/>
      <c r="CN1381" s="14"/>
      <c r="CO1381" s="14"/>
      <c r="CP1381" s="14"/>
      <c r="CQ1381" s="14"/>
      <c r="CR1381" s="14"/>
      <c r="CS1381" s="14"/>
      <c r="CT1381" s="14"/>
      <c r="CU1381" s="14"/>
      <c r="CV1381" s="14"/>
      <c r="CW1381" s="14"/>
      <c r="CX1381" s="14"/>
      <c r="CY1381" s="14"/>
      <c r="CZ1381" s="14"/>
      <c r="DA1381" s="14"/>
      <c r="DB1381" s="14"/>
      <c r="DC1381" s="14"/>
      <c r="DD1381" s="14"/>
      <c r="DE1381" s="14"/>
      <c r="DF1381" s="14"/>
      <c r="DG1381" s="14"/>
      <c r="DH1381" s="14"/>
      <c r="DI1381" s="14"/>
    </row>
    <row r="1382" spans="2:113" x14ac:dyDescent="0.2"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77"/>
      <c r="AQ1382" s="77"/>
      <c r="AR1382" s="77"/>
      <c r="AS1382" s="77"/>
      <c r="AT1382" s="14"/>
      <c r="AU1382" s="14"/>
      <c r="AV1382" s="14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99"/>
      <c r="BH1382" s="14"/>
      <c r="BI1382" s="14"/>
      <c r="BJ1382" s="14"/>
      <c r="BK1382" s="14"/>
      <c r="BL1382" s="14"/>
      <c r="BM1382" s="14"/>
      <c r="BN1382" s="14"/>
      <c r="BO1382" s="14"/>
      <c r="BP1382" s="14"/>
      <c r="BQ1382" s="14"/>
      <c r="BR1382" s="14"/>
      <c r="BS1382" s="14"/>
      <c r="BT1382" s="14"/>
      <c r="BU1382" s="14"/>
      <c r="BV1382" s="14"/>
      <c r="BW1382" s="14"/>
      <c r="BX1382" s="14"/>
      <c r="BY1382" s="14"/>
      <c r="BZ1382" s="14"/>
      <c r="CA1382" s="14"/>
      <c r="CB1382" s="14"/>
      <c r="CC1382" s="14"/>
      <c r="CD1382" s="14"/>
      <c r="CE1382" s="14"/>
      <c r="CF1382" s="14"/>
      <c r="CG1382" s="14"/>
      <c r="CH1382" s="14"/>
      <c r="CI1382" s="14"/>
      <c r="CJ1382" s="14"/>
      <c r="CK1382" s="14"/>
      <c r="CL1382" s="14"/>
      <c r="CM1382" s="14"/>
      <c r="CN1382" s="14"/>
      <c r="CO1382" s="14"/>
      <c r="CP1382" s="14"/>
      <c r="CQ1382" s="14"/>
      <c r="CR1382" s="14"/>
      <c r="CS1382" s="14"/>
      <c r="CT1382" s="14"/>
      <c r="CU1382" s="14"/>
      <c r="CV1382" s="14"/>
      <c r="CW1382" s="14"/>
      <c r="CX1382" s="14"/>
      <c r="CY1382" s="14"/>
      <c r="CZ1382" s="14"/>
      <c r="DA1382" s="14"/>
      <c r="DB1382" s="14"/>
      <c r="DC1382" s="14"/>
      <c r="DD1382" s="14"/>
      <c r="DE1382" s="14"/>
      <c r="DF1382" s="14"/>
      <c r="DG1382" s="14"/>
      <c r="DH1382" s="14"/>
      <c r="DI1382" s="14"/>
    </row>
    <row r="1383" spans="2:113" x14ac:dyDescent="0.2"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77"/>
      <c r="AQ1383" s="77"/>
      <c r="AR1383" s="77"/>
      <c r="AS1383" s="77"/>
      <c r="AT1383" s="14"/>
      <c r="AU1383" s="14"/>
      <c r="AV1383" s="14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99"/>
      <c r="BH1383" s="14"/>
      <c r="BI1383" s="14"/>
      <c r="BJ1383" s="14"/>
      <c r="BK1383" s="14"/>
      <c r="BL1383" s="14"/>
      <c r="BM1383" s="14"/>
      <c r="BN1383" s="14"/>
      <c r="BO1383" s="14"/>
      <c r="BP1383" s="14"/>
      <c r="BQ1383" s="14"/>
      <c r="BR1383" s="14"/>
      <c r="BS1383" s="14"/>
      <c r="BT1383" s="14"/>
      <c r="BU1383" s="14"/>
      <c r="BV1383" s="14"/>
      <c r="BW1383" s="14"/>
      <c r="BX1383" s="14"/>
      <c r="BY1383" s="14"/>
      <c r="BZ1383" s="14"/>
      <c r="CA1383" s="14"/>
      <c r="CB1383" s="14"/>
      <c r="CC1383" s="14"/>
      <c r="CD1383" s="14"/>
      <c r="CE1383" s="14"/>
      <c r="CF1383" s="14"/>
      <c r="CG1383" s="14"/>
      <c r="CH1383" s="14"/>
      <c r="CI1383" s="14"/>
      <c r="CJ1383" s="14"/>
      <c r="CK1383" s="14"/>
      <c r="CL1383" s="14"/>
      <c r="CM1383" s="14"/>
      <c r="CN1383" s="14"/>
      <c r="CO1383" s="14"/>
      <c r="CP1383" s="14"/>
      <c r="CQ1383" s="14"/>
      <c r="CR1383" s="14"/>
      <c r="CS1383" s="14"/>
      <c r="CT1383" s="14"/>
      <c r="CU1383" s="14"/>
      <c r="CV1383" s="14"/>
      <c r="CW1383" s="14"/>
      <c r="CX1383" s="14"/>
      <c r="CY1383" s="14"/>
      <c r="CZ1383" s="14"/>
      <c r="DA1383" s="14"/>
      <c r="DB1383" s="14"/>
      <c r="DC1383" s="14"/>
      <c r="DD1383" s="14"/>
      <c r="DE1383" s="14"/>
      <c r="DF1383" s="14"/>
      <c r="DG1383" s="14"/>
      <c r="DH1383" s="14"/>
      <c r="DI1383" s="14"/>
    </row>
    <row r="1384" spans="2:113" x14ac:dyDescent="0.2"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77"/>
      <c r="AQ1384" s="77"/>
      <c r="AR1384" s="77"/>
      <c r="AS1384" s="77"/>
      <c r="AT1384" s="14"/>
      <c r="AU1384" s="14"/>
      <c r="AV1384" s="14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99"/>
      <c r="BH1384" s="14"/>
      <c r="BI1384" s="14"/>
      <c r="BJ1384" s="14"/>
      <c r="BK1384" s="14"/>
      <c r="BL1384" s="14"/>
      <c r="BM1384" s="14"/>
      <c r="BN1384" s="14"/>
      <c r="BO1384" s="14"/>
      <c r="BP1384" s="14"/>
      <c r="BQ1384" s="14"/>
      <c r="BR1384" s="14"/>
      <c r="BS1384" s="14"/>
      <c r="BT1384" s="14"/>
      <c r="BU1384" s="14"/>
      <c r="BV1384" s="14"/>
      <c r="BW1384" s="14"/>
      <c r="BX1384" s="14"/>
      <c r="BY1384" s="14"/>
      <c r="BZ1384" s="14"/>
      <c r="CA1384" s="14"/>
      <c r="CB1384" s="14"/>
      <c r="CC1384" s="14"/>
      <c r="CD1384" s="14"/>
      <c r="CE1384" s="14"/>
      <c r="CF1384" s="14"/>
      <c r="CG1384" s="14"/>
      <c r="CH1384" s="14"/>
      <c r="CI1384" s="14"/>
      <c r="CJ1384" s="14"/>
      <c r="CK1384" s="14"/>
      <c r="CL1384" s="14"/>
      <c r="CM1384" s="14"/>
      <c r="CN1384" s="14"/>
      <c r="CO1384" s="14"/>
      <c r="CP1384" s="14"/>
      <c r="CQ1384" s="14"/>
      <c r="CR1384" s="14"/>
      <c r="CS1384" s="14"/>
      <c r="CT1384" s="14"/>
      <c r="CU1384" s="14"/>
      <c r="CV1384" s="14"/>
      <c r="CW1384" s="14"/>
      <c r="CX1384" s="14"/>
      <c r="CY1384" s="14"/>
      <c r="CZ1384" s="14"/>
      <c r="DA1384" s="14"/>
      <c r="DB1384" s="14"/>
      <c r="DC1384" s="14"/>
      <c r="DD1384" s="14"/>
      <c r="DE1384" s="14"/>
      <c r="DF1384" s="14"/>
      <c r="DG1384" s="14"/>
      <c r="DH1384" s="14"/>
      <c r="DI1384" s="14"/>
    </row>
    <row r="1385" spans="2:113" x14ac:dyDescent="0.2"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77"/>
      <c r="AQ1385" s="77"/>
      <c r="AR1385" s="77"/>
      <c r="AS1385" s="77"/>
      <c r="AT1385" s="14"/>
      <c r="AU1385" s="14"/>
      <c r="AV1385" s="14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99"/>
      <c r="BH1385" s="14"/>
      <c r="BI1385" s="14"/>
      <c r="BJ1385" s="14"/>
      <c r="BK1385" s="14"/>
      <c r="BL1385" s="14"/>
      <c r="BM1385" s="14"/>
      <c r="BN1385" s="14"/>
      <c r="BO1385" s="14"/>
      <c r="BP1385" s="14"/>
      <c r="BQ1385" s="14"/>
      <c r="BR1385" s="14"/>
      <c r="BS1385" s="14"/>
      <c r="BT1385" s="14"/>
      <c r="BU1385" s="14"/>
      <c r="BV1385" s="14"/>
      <c r="BW1385" s="14"/>
      <c r="BX1385" s="14"/>
      <c r="BY1385" s="14"/>
      <c r="BZ1385" s="14"/>
      <c r="CA1385" s="14"/>
      <c r="CB1385" s="14"/>
      <c r="CC1385" s="14"/>
      <c r="CD1385" s="14"/>
      <c r="CE1385" s="14"/>
      <c r="CF1385" s="14"/>
      <c r="CG1385" s="14"/>
      <c r="CH1385" s="14"/>
      <c r="CI1385" s="14"/>
      <c r="CJ1385" s="14"/>
      <c r="CK1385" s="14"/>
      <c r="CL1385" s="14"/>
      <c r="CM1385" s="14"/>
      <c r="CN1385" s="14"/>
      <c r="CO1385" s="14"/>
      <c r="CP1385" s="14"/>
      <c r="CQ1385" s="14"/>
      <c r="CR1385" s="14"/>
      <c r="CS1385" s="14"/>
      <c r="CT1385" s="14"/>
      <c r="CU1385" s="14"/>
      <c r="CV1385" s="14"/>
      <c r="CW1385" s="14"/>
      <c r="CX1385" s="14"/>
      <c r="CY1385" s="14"/>
      <c r="CZ1385" s="14"/>
      <c r="DA1385" s="14"/>
      <c r="DB1385" s="14"/>
      <c r="DC1385" s="14"/>
      <c r="DD1385" s="14"/>
      <c r="DE1385" s="14"/>
      <c r="DF1385" s="14"/>
      <c r="DG1385" s="14"/>
      <c r="DH1385" s="14"/>
      <c r="DI1385" s="14"/>
    </row>
    <row r="1386" spans="2:113" x14ac:dyDescent="0.2"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77"/>
      <c r="AQ1386" s="77"/>
      <c r="AR1386" s="77"/>
      <c r="AS1386" s="77"/>
      <c r="AT1386" s="14"/>
      <c r="AU1386" s="14"/>
      <c r="AV1386" s="14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99"/>
      <c r="BH1386" s="14"/>
      <c r="BI1386" s="14"/>
      <c r="BJ1386" s="14"/>
      <c r="BK1386" s="14"/>
      <c r="BL1386" s="14"/>
      <c r="BM1386" s="14"/>
      <c r="BN1386" s="14"/>
      <c r="BO1386" s="14"/>
      <c r="BP1386" s="14"/>
      <c r="BQ1386" s="14"/>
      <c r="BR1386" s="14"/>
      <c r="BS1386" s="14"/>
      <c r="BT1386" s="14"/>
      <c r="BU1386" s="14"/>
      <c r="BV1386" s="14"/>
      <c r="BW1386" s="14"/>
      <c r="BX1386" s="14"/>
      <c r="BY1386" s="14"/>
      <c r="BZ1386" s="14"/>
      <c r="CA1386" s="14"/>
      <c r="CB1386" s="14"/>
      <c r="CC1386" s="14"/>
      <c r="CD1386" s="14"/>
      <c r="CE1386" s="14"/>
      <c r="CF1386" s="14"/>
      <c r="CG1386" s="14"/>
      <c r="CH1386" s="14"/>
      <c r="CI1386" s="14"/>
      <c r="CJ1386" s="14"/>
      <c r="CK1386" s="14"/>
      <c r="CL1386" s="14"/>
      <c r="CM1386" s="14"/>
      <c r="CN1386" s="14"/>
      <c r="CO1386" s="14"/>
      <c r="CP1386" s="14"/>
      <c r="CQ1386" s="14"/>
      <c r="CR1386" s="14"/>
      <c r="CS1386" s="14"/>
      <c r="CT1386" s="14"/>
      <c r="CU1386" s="14"/>
      <c r="CV1386" s="14"/>
      <c r="CW1386" s="14"/>
      <c r="CX1386" s="14"/>
      <c r="CY1386" s="14"/>
      <c r="CZ1386" s="14"/>
      <c r="DA1386" s="14"/>
      <c r="DB1386" s="14"/>
      <c r="DC1386" s="14"/>
      <c r="DD1386" s="14"/>
      <c r="DE1386" s="14"/>
      <c r="DF1386" s="14"/>
      <c r="DG1386" s="14"/>
      <c r="DH1386" s="14"/>
      <c r="DI1386" s="14"/>
    </row>
    <row r="1387" spans="2:113" x14ac:dyDescent="0.2"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77"/>
      <c r="AQ1387" s="77"/>
      <c r="AR1387" s="77"/>
      <c r="AS1387" s="77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99"/>
      <c r="BH1387" s="14"/>
      <c r="BI1387" s="14"/>
      <c r="BJ1387" s="14"/>
      <c r="BK1387" s="14"/>
      <c r="BL1387" s="14"/>
      <c r="BM1387" s="14"/>
      <c r="BN1387" s="14"/>
      <c r="BO1387" s="14"/>
      <c r="BP1387" s="14"/>
      <c r="BQ1387" s="14"/>
      <c r="BR1387" s="14"/>
      <c r="BS1387" s="14"/>
      <c r="BT1387" s="14"/>
      <c r="BU1387" s="14"/>
      <c r="BV1387" s="14"/>
      <c r="BW1387" s="14"/>
      <c r="BX1387" s="14"/>
      <c r="BY1387" s="14"/>
      <c r="BZ1387" s="14"/>
      <c r="CA1387" s="14"/>
      <c r="CB1387" s="14"/>
      <c r="CC1387" s="14"/>
      <c r="CD1387" s="14"/>
      <c r="CE1387" s="14"/>
      <c r="CF1387" s="14"/>
      <c r="CG1387" s="14"/>
      <c r="CH1387" s="14"/>
      <c r="CI1387" s="14"/>
      <c r="CJ1387" s="14"/>
      <c r="CK1387" s="14"/>
      <c r="CL1387" s="14"/>
      <c r="CM1387" s="14"/>
      <c r="CN1387" s="14"/>
      <c r="CO1387" s="14"/>
      <c r="CP1387" s="14"/>
      <c r="CQ1387" s="14"/>
      <c r="CR1387" s="14"/>
      <c r="CS1387" s="14"/>
      <c r="CT1387" s="14"/>
      <c r="CU1387" s="14"/>
      <c r="CV1387" s="14"/>
      <c r="CW1387" s="14"/>
      <c r="CX1387" s="14"/>
      <c r="CY1387" s="14"/>
      <c r="CZ1387" s="14"/>
      <c r="DA1387" s="14"/>
      <c r="DB1387" s="14"/>
      <c r="DC1387" s="14"/>
      <c r="DD1387" s="14"/>
      <c r="DE1387" s="14"/>
      <c r="DF1387" s="14"/>
      <c r="DG1387" s="14"/>
      <c r="DH1387" s="14"/>
      <c r="DI1387" s="14"/>
    </row>
    <row r="1388" spans="2:113" x14ac:dyDescent="0.2"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77"/>
      <c r="AQ1388" s="77"/>
      <c r="AR1388" s="77"/>
      <c r="AS1388" s="77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99"/>
      <c r="BH1388" s="14"/>
      <c r="BI1388" s="14"/>
      <c r="BJ1388" s="14"/>
      <c r="BK1388" s="14"/>
      <c r="BL1388" s="14"/>
      <c r="BM1388" s="14"/>
      <c r="BN1388" s="14"/>
      <c r="BO1388" s="14"/>
      <c r="BP1388" s="14"/>
      <c r="BQ1388" s="14"/>
      <c r="BR1388" s="14"/>
      <c r="BS1388" s="14"/>
      <c r="BT1388" s="14"/>
      <c r="BU1388" s="14"/>
      <c r="BV1388" s="14"/>
      <c r="BW1388" s="14"/>
      <c r="BX1388" s="14"/>
      <c r="BY1388" s="14"/>
      <c r="BZ1388" s="14"/>
      <c r="CA1388" s="14"/>
      <c r="CB1388" s="14"/>
      <c r="CC1388" s="14"/>
      <c r="CD1388" s="14"/>
      <c r="CE1388" s="14"/>
      <c r="CF1388" s="14"/>
      <c r="CG1388" s="14"/>
      <c r="CH1388" s="14"/>
      <c r="CI1388" s="14"/>
      <c r="CJ1388" s="14"/>
      <c r="CK1388" s="14"/>
      <c r="CL1388" s="14"/>
      <c r="CM1388" s="14"/>
      <c r="CN1388" s="14"/>
      <c r="CO1388" s="14"/>
      <c r="CP1388" s="14"/>
      <c r="CQ1388" s="14"/>
      <c r="CR1388" s="14"/>
      <c r="CS1388" s="14"/>
      <c r="CT1388" s="14"/>
      <c r="CU1388" s="14"/>
      <c r="CV1388" s="14"/>
      <c r="CW1388" s="14"/>
      <c r="CX1388" s="14"/>
      <c r="CY1388" s="14"/>
      <c r="CZ1388" s="14"/>
      <c r="DA1388" s="14"/>
      <c r="DB1388" s="14"/>
      <c r="DC1388" s="14"/>
      <c r="DD1388" s="14"/>
      <c r="DE1388" s="14"/>
      <c r="DF1388" s="14"/>
      <c r="DG1388" s="14"/>
      <c r="DH1388" s="14"/>
      <c r="DI1388" s="14"/>
    </row>
    <row r="1389" spans="2:113" x14ac:dyDescent="0.2"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77"/>
      <c r="AQ1389" s="77"/>
      <c r="AR1389" s="77"/>
      <c r="AS1389" s="77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99"/>
      <c r="BH1389" s="14"/>
      <c r="BI1389" s="14"/>
      <c r="BJ1389" s="14"/>
      <c r="BK1389" s="14"/>
      <c r="BL1389" s="14"/>
      <c r="BM1389" s="14"/>
      <c r="BN1389" s="14"/>
      <c r="BO1389" s="14"/>
      <c r="BP1389" s="14"/>
      <c r="BQ1389" s="14"/>
      <c r="BR1389" s="14"/>
      <c r="BS1389" s="14"/>
      <c r="BT1389" s="14"/>
      <c r="BU1389" s="14"/>
      <c r="BV1389" s="14"/>
      <c r="BW1389" s="14"/>
      <c r="BX1389" s="14"/>
      <c r="BY1389" s="14"/>
      <c r="BZ1389" s="14"/>
      <c r="CA1389" s="14"/>
      <c r="CB1389" s="14"/>
      <c r="CC1389" s="14"/>
      <c r="CD1389" s="14"/>
      <c r="CE1389" s="14"/>
      <c r="CF1389" s="14"/>
      <c r="CG1389" s="14"/>
      <c r="CH1389" s="14"/>
      <c r="CI1389" s="14"/>
      <c r="CJ1389" s="14"/>
      <c r="CK1389" s="14"/>
      <c r="CL1389" s="14"/>
      <c r="CM1389" s="14"/>
      <c r="CN1389" s="14"/>
      <c r="CO1389" s="14"/>
      <c r="CP1389" s="14"/>
      <c r="CQ1389" s="14"/>
      <c r="CR1389" s="14"/>
      <c r="CS1389" s="14"/>
      <c r="CT1389" s="14"/>
      <c r="CU1389" s="14"/>
      <c r="CV1389" s="14"/>
      <c r="CW1389" s="14"/>
      <c r="CX1389" s="14"/>
      <c r="CY1389" s="14"/>
      <c r="CZ1389" s="14"/>
      <c r="DA1389" s="14"/>
      <c r="DB1389" s="14"/>
      <c r="DC1389" s="14"/>
      <c r="DD1389" s="14"/>
      <c r="DE1389" s="14"/>
      <c r="DF1389" s="14"/>
      <c r="DG1389" s="14"/>
      <c r="DH1389" s="14"/>
      <c r="DI1389" s="14"/>
    </row>
    <row r="1390" spans="2:113" x14ac:dyDescent="0.2"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77"/>
      <c r="AQ1390" s="77"/>
      <c r="AR1390" s="77"/>
      <c r="AS1390" s="77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99"/>
      <c r="BH1390" s="14"/>
      <c r="BI1390" s="14"/>
      <c r="BJ1390" s="14"/>
      <c r="BK1390" s="14"/>
      <c r="BL1390" s="14"/>
      <c r="BM1390" s="14"/>
      <c r="BN1390" s="14"/>
      <c r="BO1390" s="14"/>
      <c r="BP1390" s="14"/>
      <c r="BQ1390" s="14"/>
      <c r="BR1390" s="14"/>
      <c r="BS1390" s="14"/>
      <c r="BT1390" s="14"/>
      <c r="BU1390" s="14"/>
      <c r="BV1390" s="14"/>
      <c r="BW1390" s="14"/>
      <c r="BX1390" s="14"/>
      <c r="BY1390" s="14"/>
      <c r="BZ1390" s="14"/>
      <c r="CA1390" s="14"/>
      <c r="CB1390" s="14"/>
      <c r="CC1390" s="14"/>
      <c r="CD1390" s="14"/>
      <c r="CE1390" s="14"/>
      <c r="CF1390" s="14"/>
      <c r="CG1390" s="14"/>
      <c r="CH1390" s="14"/>
      <c r="CI1390" s="14"/>
      <c r="CJ1390" s="14"/>
      <c r="CK1390" s="14"/>
      <c r="CL1390" s="14"/>
      <c r="CM1390" s="14"/>
      <c r="CN1390" s="14"/>
      <c r="CO1390" s="14"/>
      <c r="CP1390" s="14"/>
      <c r="CQ1390" s="14"/>
      <c r="CR1390" s="14"/>
      <c r="CS1390" s="14"/>
      <c r="CT1390" s="14"/>
      <c r="CU1390" s="14"/>
      <c r="CV1390" s="14"/>
      <c r="CW1390" s="14"/>
      <c r="CX1390" s="14"/>
      <c r="CY1390" s="14"/>
      <c r="CZ1390" s="14"/>
      <c r="DA1390" s="14"/>
      <c r="DB1390" s="14"/>
      <c r="DC1390" s="14"/>
      <c r="DD1390" s="14"/>
      <c r="DE1390" s="14"/>
      <c r="DF1390" s="14"/>
      <c r="DG1390" s="14"/>
      <c r="DH1390" s="14"/>
      <c r="DI1390" s="14"/>
    </row>
    <row r="1391" spans="2:113" x14ac:dyDescent="0.2"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77"/>
      <c r="AQ1391" s="77"/>
      <c r="AR1391" s="77"/>
      <c r="AS1391" s="77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99"/>
      <c r="BH1391" s="14"/>
      <c r="BI1391" s="14"/>
      <c r="BJ1391" s="14"/>
      <c r="BK1391" s="14"/>
      <c r="BL1391" s="14"/>
      <c r="BM1391" s="14"/>
      <c r="BN1391" s="14"/>
      <c r="BO1391" s="14"/>
      <c r="BP1391" s="14"/>
      <c r="BQ1391" s="14"/>
      <c r="BR1391" s="14"/>
      <c r="BS1391" s="14"/>
      <c r="BT1391" s="14"/>
      <c r="BU1391" s="14"/>
      <c r="BV1391" s="14"/>
      <c r="BW1391" s="14"/>
      <c r="BX1391" s="14"/>
      <c r="BY1391" s="14"/>
      <c r="BZ1391" s="14"/>
      <c r="CA1391" s="14"/>
      <c r="CB1391" s="14"/>
      <c r="CC1391" s="14"/>
      <c r="CD1391" s="14"/>
      <c r="CE1391" s="14"/>
      <c r="CF1391" s="14"/>
      <c r="CG1391" s="14"/>
      <c r="CH1391" s="14"/>
      <c r="CI1391" s="14"/>
      <c r="CJ1391" s="14"/>
      <c r="CK1391" s="14"/>
      <c r="CL1391" s="14"/>
      <c r="CM1391" s="14"/>
      <c r="CN1391" s="14"/>
      <c r="CO1391" s="14"/>
      <c r="CP1391" s="14"/>
      <c r="CQ1391" s="14"/>
      <c r="CR1391" s="14"/>
      <c r="CS1391" s="14"/>
      <c r="CT1391" s="14"/>
      <c r="CU1391" s="14"/>
      <c r="CV1391" s="14"/>
      <c r="CW1391" s="14"/>
      <c r="CX1391" s="14"/>
      <c r="CY1391" s="14"/>
      <c r="CZ1391" s="14"/>
      <c r="DA1391" s="14"/>
      <c r="DB1391" s="14"/>
      <c r="DC1391" s="14"/>
      <c r="DD1391" s="14"/>
      <c r="DE1391" s="14"/>
      <c r="DF1391" s="14"/>
      <c r="DG1391" s="14"/>
      <c r="DH1391" s="14"/>
      <c r="DI1391" s="14"/>
    </row>
    <row r="1392" spans="2:113" x14ac:dyDescent="0.2"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77"/>
      <c r="AQ1392" s="77"/>
      <c r="AR1392" s="77"/>
      <c r="AS1392" s="77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99"/>
      <c r="BH1392" s="14"/>
      <c r="BI1392" s="14"/>
      <c r="BJ1392" s="14"/>
      <c r="BK1392" s="14"/>
      <c r="BL1392" s="14"/>
      <c r="BM1392" s="14"/>
      <c r="BN1392" s="14"/>
      <c r="BO1392" s="14"/>
      <c r="BP1392" s="14"/>
      <c r="BQ1392" s="14"/>
      <c r="BR1392" s="14"/>
      <c r="BS1392" s="14"/>
      <c r="BT1392" s="14"/>
      <c r="BU1392" s="14"/>
      <c r="BV1392" s="14"/>
      <c r="BW1392" s="14"/>
      <c r="BX1392" s="14"/>
      <c r="BY1392" s="14"/>
      <c r="BZ1392" s="14"/>
      <c r="CA1392" s="14"/>
      <c r="CB1392" s="14"/>
      <c r="CC1392" s="14"/>
      <c r="CD1392" s="14"/>
      <c r="CE1392" s="14"/>
      <c r="CF1392" s="14"/>
      <c r="CG1392" s="14"/>
      <c r="CH1392" s="14"/>
      <c r="CI1392" s="14"/>
      <c r="CJ1392" s="14"/>
      <c r="CK1392" s="14"/>
      <c r="CL1392" s="14"/>
      <c r="CM1392" s="14"/>
      <c r="CN1392" s="14"/>
      <c r="CO1392" s="14"/>
      <c r="CP1392" s="14"/>
      <c r="CQ1392" s="14"/>
      <c r="CR1392" s="14"/>
      <c r="CS1392" s="14"/>
      <c r="CT1392" s="14"/>
      <c r="CU1392" s="14"/>
      <c r="CV1392" s="14"/>
      <c r="CW1392" s="14"/>
      <c r="CX1392" s="14"/>
      <c r="CY1392" s="14"/>
      <c r="CZ1392" s="14"/>
      <c r="DA1392" s="14"/>
      <c r="DB1392" s="14"/>
      <c r="DC1392" s="14"/>
      <c r="DD1392" s="14"/>
      <c r="DE1392" s="14"/>
      <c r="DF1392" s="14"/>
      <c r="DG1392" s="14"/>
      <c r="DH1392" s="14"/>
      <c r="DI1392" s="14"/>
    </row>
    <row r="1393" spans="2:113" x14ac:dyDescent="0.2"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77"/>
      <c r="AQ1393" s="77"/>
      <c r="AR1393" s="77"/>
      <c r="AS1393" s="77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99"/>
      <c r="BH1393" s="14"/>
      <c r="BI1393" s="14"/>
      <c r="BJ1393" s="14"/>
      <c r="BK1393" s="14"/>
      <c r="BL1393" s="14"/>
      <c r="BM1393" s="14"/>
      <c r="BN1393" s="14"/>
      <c r="BO1393" s="14"/>
      <c r="BP1393" s="14"/>
      <c r="BQ1393" s="14"/>
      <c r="BR1393" s="14"/>
      <c r="BS1393" s="14"/>
      <c r="BT1393" s="14"/>
      <c r="BU1393" s="14"/>
      <c r="BV1393" s="14"/>
      <c r="BW1393" s="14"/>
      <c r="BX1393" s="14"/>
      <c r="BY1393" s="14"/>
      <c r="BZ1393" s="14"/>
      <c r="CA1393" s="14"/>
      <c r="CB1393" s="14"/>
      <c r="CC1393" s="14"/>
      <c r="CD1393" s="14"/>
      <c r="CE1393" s="14"/>
      <c r="CF1393" s="14"/>
      <c r="CG1393" s="14"/>
      <c r="CH1393" s="14"/>
      <c r="CI1393" s="14"/>
      <c r="CJ1393" s="14"/>
      <c r="CK1393" s="14"/>
      <c r="CL1393" s="14"/>
      <c r="CM1393" s="14"/>
      <c r="CN1393" s="14"/>
      <c r="CO1393" s="14"/>
      <c r="CP1393" s="14"/>
      <c r="CQ1393" s="14"/>
      <c r="CR1393" s="14"/>
      <c r="CS1393" s="14"/>
      <c r="CT1393" s="14"/>
      <c r="CU1393" s="14"/>
      <c r="CV1393" s="14"/>
      <c r="CW1393" s="14"/>
      <c r="CX1393" s="14"/>
      <c r="CY1393" s="14"/>
      <c r="CZ1393" s="14"/>
      <c r="DA1393" s="14"/>
      <c r="DB1393" s="14"/>
      <c r="DC1393" s="14"/>
      <c r="DD1393" s="14"/>
      <c r="DE1393" s="14"/>
      <c r="DF1393" s="14"/>
      <c r="DG1393" s="14"/>
      <c r="DH1393" s="14"/>
      <c r="DI1393" s="14"/>
    </row>
    <row r="1394" spans="2:113" x14ac:dyDescent="0.2"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77"/>
      <c r="AQ1394" s="77"/>
      <c r="AR1394" s="77"/>
      <c r="AS1394" s="77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99"/>
      <c r="BH1394" s="14"/>
      <c r="BI1394" s="14"/>
      <c r="BJ1394" s="14"/>
      <c r="BK1394" s="14"/>
      <c r="BL1394" s="14"/>
      <c r="BM1394" s="14"/>
      <c r="BN1394" s="14"/>
      <c r="BO1394" s="14"/>
      <c r="BP1394" s="14"/>
      <c r="BQ1394" s="14"/>
      <c r="BR1394" s="14"/>
      <c r="BS1394" s="14"/>
      <c r="BT1394" s="14"/>
      <c r="BU1394" s="14"/>
      <c r="BV1394" s="14"/>
      <c r="BW1394" s="14"/>
      <c r="BX1394" s="14"/>
      <c r="BY1394" s="14"/>
      <c r="BZ1394" s="14"/>
      <c r="CA1394" s="14"/>
      <c r="CB1394" s="14"/>
      <c r="CC1394" s="14"/>
      <c r="CD1394" s="14"/>
      <c r="CE1394" s="14"/>
      <c r="CF1394" s="14"/>
      <c r="CG1394" s="14"/>
      <c r="CH1394" s="14"/>
      <c r="CI1394" s="14"/>
      <c r="CJ1394" s="14"/>
      <c r="CK1394" s="14"/>
      <c r="CL1394" s="14"/>
      <c r="CM1394" s="14"/>
      <c r="CN1394" s="14"/>
      <c r="CO1394" s="14"/>
      <c r="CP1394" s="14"/>
      <c r="CQ1394" s="14"/>
      <c r="CR1394" s="14"/>
      <c r="CS1394" s="14"/>
      <c r="CT1394" s="14"/>
      <c r="CU1394" s="14"/>
      <c r="CV1394" s="14"/>
      <c r="CW1394" s="14"/>
      <c r="CX1394" s="14"/>
      <c r="CY1394" s="14"/>
      <c r="CZ1394" s="14"/>
      <c r="DA1394" s="14"/>
      <c r="DB1394" s="14"/>
      <c r="DC1394" s="14"/>
      <c r="DD1394" s="14"/>
      <c r="DE1394" s="14"/>
      <c r="DF1394" s="14"/>
      <c r="DG1394" s="14"/>
      <c r="DH1394" s="14"/>
      <c r="DI1394" s="14"/>
    </row>
    <row r="1395" spans="2:113" x14ac:dyDescent="0.2"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77"/>
      <c r="AQ1395" s="77"/>
      <c r="AR1395" s="77"/>
      <c r="AS1395" s="77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99"/>
      <c r="BH1395" s="14"/>
      <c r="BI1395" s="14"/>
      <c r="BJ1395" s="14"/>
      <c r="BK1395" s="14"/>
      <c r="BL1395" s="14"/>
      <c r="BM1395" s="14"/>
      <c r="BN1395" s="14"/>
      <c r="BO1395" s="14"/>
      <c r="BP1395" s="14"/>
      <c r="BQ1395" s="14"/>
      <c r="BR1395" s="14"/>
      <c r="BS1395" s="14"/>
      <c r="BT1395" s="14"/>
      <c r="BU1395" s="14"/>
      <c r="BV1395" s="14"/>
      <c r="BW1395" s="14"/>
      <c r="BX1395" s="14"/>
      <c r="BY1395" s="14"/>
      <c r="BZ1395" s="14"/>
      <c r="CA1395" s="14"/>
      <c r="CB1395" s="14"/>
      <c r="CC1395" s="14"/>
      <c r="CD1395" s="14"/>
      <c r="CE1395" s="14"/>
      <c r="CF1395" s="14"/>
      <c r="CG1395" s="14"/>
      <c r="CH1395" s="14"/>
      <c r="CI1395" s="14"/>
      <c r="CJ1395" s="14"/>
      <c r="CK1395" s="14"/>
      <c r="CL1395" s="14"/>
      <c r="CM1395" s="14"/>
      <c r="CN1395" s="14"/>
      <c r="CO1395" s="14"/>
      <c r="CP1395" s="14"/>
      <c r="CQ1395" s="14"/>
      <c r="CR1395" s="14"/>
      <c r="CS1395" s="14"/>
      <c r="CT1395" s="14"/>
      <c r="CU1395" s="14"/>
      <c r="CV1395" s="14"/>
      <c r="CW1395" s="14"/>
      <c r="CX1395" s="14"/>
      <c r="CY1395" s="14"/>
      <c r="CZ1395" s="14"/>
      <c r="DA1395" s="14"/>
      <c r="DB1395" s="14"/>
      <c r="DC1395" s="14"/>
      <c r="DD1395" s="14"/>
      <c r="DE1395" s="14"/>
      <c r="DF1395" s="14"/>
      <c r="DG1395" s="14"/>
      <c r="DH1395" s="14"/>
      <c r="DI1395" s="14"/>
    </row>
    <row r="1396" spans="2:113" x14ac:dyDescent="0.2"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77"/>
      <c r="AQ1396" s="77"/>
      <c r="AR1396" s="77"/>
      <c r="AS1396" s="77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99"/>
      <c r="BH1396" s="14"/>
      <c r="BI1396" s="14"/>
      <c r="BJ1396" s="14"/>
      <c r="BK1396" s="14"/>
      <c r="BL1396" s="14"/>
      <c r="BM1396" s="14"/>
      <c r="BN1396" s="14"/>
      <c r="BO1396" s="14"/>
      <c r="BP1396" s="14"/>
      <c r="BQ1396" s="14"/>
      <c r="BR1396" s="14"/>
      <c r="BS1396" s="14"/>
      <c r="BT1396" s="14"/>
      <c r="BU1396" s="14"/>
      <c r="BV1396" s="14"/>
      <c r="BW1396" s="14"/>
      <c r="BX1396" s="14"/>
      <c r="BY1396" s="14"/>
      <c r="BZ1396" s="14"/>
      <c r="CA1396" s="14"/>
      <c r="CB1396" s="14"/>
      <c r="CC1396" s="14"/>
      <c r="CD1396" s="14"/>
      <c r="CE1396" s="14"/>
      <c r="CF1396" s="14"/>
      <c r="CG1396" s="14"/>
      <c r="CH1396" s="14"/>
      <c r="CI1396" s="14"/>
      <c r="CJ1396" s="14"/>
      <c r="CK1396" s="14"/>
      <c r="CL1396" s="14"/>
      <c r="CM1396" s="14"/>
      <c r="CN1396" s="14"/>
      <c r="CO1396" s="14"/>
      <c r="CP1396" s="14"/>
      <c r="CQ1396" s="14"/>
      <c r="CR1396" s="14"/>
      <c r="CS1396" s="14"/>
      <c r="CT1396" s="14"/>
      <c r="CU1396" s="14"/>
      <c r="CV1396" s="14"/>
      <c r="CW1396" s="14"/>
      <c r="CX1396" s="14"/>
      <c r="CY1396" s="14"/>
      <c r="CZ1396" s="14"/>
      <c r="DA1396" s="14"/>
      <c r="DB1396" s="14"/>
      <c r="DC1396" s="14"/>
      <c r="DD1396" s="14"/>
      <c r="DE1396" s="14"/>
      <c r="DF1396" s="14"/>
      <c r="DG1396" s="14"/>
      <c r="DH1396" s="14"/>
      <c r="DI1396" s="14"/>
    </row>
    <row r="1397" spans="2:113" x14ac:dyDescent="0.2"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77"/>
      <c r="AQ1397" s="77"/>
      <c r="AR1397" s="77"/>
      <c r="AS1397" s="77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99"/>
      <c r="BH1397" s="14"/>
      <c r="BI1397" s="14"/>
      <c r="BJ1397" s="14"/>
      <c r="BK1397" s="14"/>
      <c r="BL1397" s="14"/>
      <c r="BM1397" s="14"/>
      <c r="BN1397" s="14"/>
      <c r="BO1397" s="14"/>
      <c r="BP1397" s="14"/>
      <c r="BQ1397" s="14"/>
      <c r="BR1397" s="14"/>
      <c r="BS1397" s="14"/>
      <c r="BT1397" s="14"/>
      <c r="BU1397" s="14"/>
      <c r="BV1397" s="14"/>
      <c r="BW1397" s="14"/>
      <c r="BX1397" s="14"/>
      <c r="BY1397" s="14"/>
      <c r="BZ1397" s="14"/>
      <c r="CA1397" s="14"/>
      <c r="CB1397" s="14"/>
      <c r="CC1397" s="14"/>
      <c r="CD1397" s="14"/>
      <c r="CE1397" s="14"/>
      <c r="CF1397" s="14"/>
      <c r="CG1397" s="14"/>
      <c r="CH1397" s="14"/>
      <c r="CI1397" s="14"/>
      <c r="CJ1397" s="14"/>
      <c r="CK1397" s="14"/>
      <c r="CL1397" s="14"/>
      <c r="CM1397" s="14"/>
      <c r="CN1397" s="14"/>
      <c r="CO1397" s="14"/>
      <c r="CP1397" s="14"/>
      <c r="CQ1397" s="14"/>
      <c r="CR1397" s="14"/>
      <c r="CS1397" s="14"/>
      <c r="CT1397" s="14"/>
      <c r="CU1397" s="14"/>
      <c r="CV1397" s="14"/>
      <c r="CW1397" s="14"/>
      <c r="CX1397" s="14"/>
      <c r="CY1397" s="14"/>
      <c r="CZ1397" s="14"/>
      <c r="DA1397" s="14"/>
      <c r="DB1397" s="14"/>
      <c r="DC1397" s="14"/>
      <c r="DD1397" s="14"/>
      <c r="DE1397" s="14"/>
      <c r="DF1397" s="14"/>
      <c r="DG1397" s="14"/>
      <c r="DH1397" s="14"/>
      <c r="DI1397" s="14"/>
    </row>
    <row r="1398" spans="2:113" x14ac:dyDescent="0.2"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77"/>
      <c r="AQ1398" s="77"/>
      <c r="AR1398" s="77"/>
      <c r="AS1398" s="77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99"/>
      <c r="BH1398" s="14"/>
      <c r="BI1398" s="14"/>
      <c r="BJ1398" s="14"/>
      <c r="BK1398" s="14"/>
      <c r="BL1398" s="14"/>
      <c r="BM1398" s="14"/>
      <c r="BN1398" s="14"/>
      <c r="BO1398" s="14"/>
      <c r="BP1398" s="14"/>
      <c r="BQ1398" s="14"/>
      <c r="BR1398" s="14"/>
      <c r="BS1398" s="14"/>
      <c r="BT1398" s="14"/>
      <c r="BU1398" s="14"/>
      <c r="BV1398" s="14"/>
      <c r="BW1398" s="14"/>
      <c r="BX1398" s="14"/>
      <c r="BY1398" s="14"/>
      <c r="BZ1398" s="14"/>
      <c r="CA1398" s="14"/>
      <c r="CB1398" s="14"/>
      <c r="CC1398" s="14"/>
      <c r="CD1398" s="14"/>
      <c r="CE1398" s="14"/>
      <c r="CF1398" s="14"/>
      <c r="CG1398" s="14"/>
      <c r="CH1398" s="14"/>
      <c r="CI1398" s="14"/>
      <c r="CJ1398" s="14"/>
      <c r="CK1398" s="14"/>
      <c r="CL1398" s="14"/>
      <c r="CM1398" s="14"/>
      <c r="CN1398" s="14"/>
      <c r="CO1398" s="14"/>
      <c r="CP1398" s="14"/>
      <c r="CQ1398" s="14"/>
      <c r="CR1398" s="14"/>
      <c r="CS1398" s="14"/>
      <c r="CT1398" s="14"/>
      <c r="CU1398" s="14"/>
      <c r="CV1398" s="14"/>
      <c r="CW1398" s="14"/>
      <c r="CX1398" s="14"/>
      <c r="CY1398" s="14"/>
      <c r="CZ1398" s="14"/>
      <c r="DA1398" s="14"/>
      <c r="DB1398" s="14"/>
      <c r="DC1398" s="14"/>
      <c r="DD1398" s="14"/>
      <c r="DE1398" s="14"/>
      <c r="DF1398" s="14"/>
      <c r="DG1398" s="14"/>
      <c r="DH1398" s="14"/>
      <c r="DI1398" s="14"/>
    </row>
    <row r="1399" spans="2:113" x14ac:dyDescent="0.2"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77"/>
      <c r="AQ1399" s="77"/>
      <c r="AR1399" s="77"/>
      <c r="AS1399" s="77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99"/>
      <c r="BH1399" s="14"/>
      <c r="BI1399" s="14"/>
      <c r="BJ1399" s="14"/>
      <c r="BK1399" s="14"/>
      <c r="BL1399" s="14"/>
      <c r="BM1399" s="14"/>
      <c r="BN1399" s="14"/>
      <c r="BO1399" s="14"/>
      <c r="BP1399" s="14"/>
      <c r="BQ1399" s="14"/>
      <c r="BR1399" s="14"/>
      <c r="BS1399" s="14"/>
      <c r="BT1399" s="14"/>
      <c r="BU1399" s="14"/>
      <c r="BV1399" s="14"/>
      <c r="BW1399" s="14"/>
      <c r="BX1399" s="14"/>
      <c r="BY1399" s="14"/>
      <c r="BZ1399" s="14"/>
      <c r="CA1399" s="14"/>
      <c r="CB1399" s="14"/>
      <c r="CC1399" s="14"/>
      <c r="CD1399" s="14"/>
      <c r="CE1399" s="14"/>
      <c r="CF1399" s="14"/>
      <c r="CG1399" s="14"/>
      <c r="CH1399" s="14"/>
      <c r="CI1399" s="14"/>
      <c r="CJ1399" s="14"/>
      <c r="CK1399" s="14"/>
      <c r="CL1399" s="14"/>
      <c r="CM1399" s="14"/>
      <c r="CN1399" s="14"/>
      <c r="CO1399" s="14"/>
      <c r="CP1399" s="14"/>
      <c r="CQ1399" s="14"/>
      <c r="CR1399" s="14"/>
      <c r="CS1399" s="14"/>
      <c r="CT1399" s="14"/>
      <c r="CU1399" s="14"/>
      <c r="CV1399" s="14"/>
      <c r="CW1399" s="14"/>
      <c r="CX1399" s="14"/>
      <c r="CY1399" s="14"/>
      <c r="CZ1399" s="14"/>
      <c r="DA1399" s="14"/>
      <c r="DB1399" s="14"/>
      <c r="DC1399" s="14"/>
      <c r="DD1399" s="14"/>
      <c r="DE1399" s="14"/>
      <c r="DF1399" s="14"/>
      <c r="DG1399" s="14"/>
      <c r="DH1399" s="14"/>
      <c r="DI1399" s="14"/>
    </row>
    <row r="1400" spans="2:113" x14ac:dyDescent="0.2"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77"/>
      <c r="AQ1400" s="77"/>
      <c r="AR1400" s="77"/>
      <c r="AS1400" s="77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99"/>
      <c r="BH1400" s="14"/>
      <c r="BI1400" s="14"/>
      <c r="BJ1400" s="14"/>
      <c r="BK1400" s="14"/>
      <c r="BL1400" s="14"/>
      <c r="BM1400" s="14"/>
      <c r="BN1400" s="14"/>
      <c r="BO1400" s="14"/>
      <c r="BP1400" s="14"/>
      <c r="BQ1400" s="14"/>
      <c r="BR1400" s="14"/>
      <c r="BS1400" s="14"/>
      <c r="BT1400" s="14"/>
      <c r="BU1400" s="14"/>
      <c r="BV1400" s="14"/>
      <c r="BW1400" s="14"/>
      <c r="BX1400" s="14"/>
      <c r="BY1400" s="14"/>
      <c r="BZ1400" s="14"/>
      <c r="CA1400" s="14"/>
      <c r="CB1400" s="14"/>
      <c r="CC1400" s="14"/>
      <c r="CD1400" s="14"/>
      <c r="CE1400" s="14"/>
      <c r="CF1400" s="14"/>
      <c r="CG1400" s="14"/>
      <c r="CH1400" s="14"/>
      <c r="CI1400" s="14"/>
      <c r="CJ1400" s="14"/>
      <c r="CK1400" s="14"/>
      <c r="CL1400" s="14"/>
      <c r="CM1400" s="14"/>
      <c r="CN1400" s="14"/>
      <c r="CO1400" s="14"/>
      <c r="CP1400" s="14"/>
      <c r="CQ1400" s="14"/>
      <c r="CR1400" s="14"/>
      <c r="CS1400" s="14"/>
      <c r="CT1400" s="14"/>
      <c r="CU1400" s="14"/>
      <c r="CV1400" s="14"/>
      <c r="CW1400" s="14"/>
      <c r="CX1400" s="14"/>
      <c r="CY1400" s="14"/>
      <c r="CZ1400" s="14"/>
      <c r="DA1400" s="14"/>
      <c r="DB1400" s="14"/>
      <c r="DC1400" s="14"/>
      <c r="DD1400" s="14"/>
      <c r="DE1400" s="14"/>
      <c r="DF1400" s="14"/>
      <c r="DG1400" s="14"/>
      <c r="DH1400" s="14"/>
      <c r="DI1400" s="14"/>
    </row>
    <row r="1401" spans="2:113" x14ac:dyDescent="0.2"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77"/>
      <c r="AQ1401" s="77"/>
      <c r="AR1401" s="77"/>
      <c r="AS1401" s="77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99"/>
      <c r="BH1401" s="14"/>
      <c r="BI1401" s="14"/>
      <c r="BJ1401" s="14"/>
      <c r="BK1401" s="14"/>
      <c r="BL1401" s="14"/>
      <c r="BM1401" s="14"/>
      <c r="BN1401" s="14"/>
      <c r="BO1401" s="14"/>
      <c r="BP1401" s="14"/>
      <c r="BQ1401" s="14"/>
      <c r="BR1401" s="14"/>
      <c r="BS1401" s="14"/>
      <c r="BT1401" s="14"/>
      <c r="BU1401" s="14"/>
      <c r="BV1401" s="14"/>
      <c r="BW1401" s="14"/>
      <c r="BX1401" s="14"/>
      <c r="BY1401" s="14"/>
      <c r="BZ1401" s="14"/>
      <c r="CA1401" s="14"/>
      <c r="CB1401" s="14"/>
      <c r="CC1401" s="14"/>
      <c r="CD1401" s="14"/>
      <c r="CE1401" s="14"/>
      <c r="CF1401" s="14"/>
      <c r="CG1401" s="14"/>
      <c r="CH1401" s="14"/>
      <c r="CI1401" s="14"/>
      <c r="CJ1401" s="14"/>
      <c r="CK1401" s="14"/>
      <c r="CL1401" s="14"/>
      <c r="CM1401" s="14"/>
      <c r="CN1401" s="14"/>
      <c r="CO1401" s="14"/>
      <c r="CP1401" s="14"/>
      <c r="CQ1401" s="14"/>
      <c r="CR1401" s="14"/>
      <c r="CS1401" s="14"/>
      <c r="CT1401" s="14"/>
      <c r="CU1401" s="14"/>
      <c r="CV1401" s="14"/>
      <c r="CW1401" s="14"/>
      <c r="CX1401" s="14"/>
      <c r="CY1401" s="14"/>
      <c r="CZ1401" s="14"/>
      <c r="DA1401" s="14"/>
      <c r="DB1401" s="14"/>
      <c r="DC1401" s="14"/>
      <c r="DD1401" s="14"/>
      <c r="DE1401" s="14"/>
      <c r="DF1401" s="14"/>
      <c r="DG1401" s="14"/>
      <c r="DH1401" s="14"/>
      <c r="DI1401" s="14"/>
    </row>
    <row r="1402" spans="2:113" x14ac:dyDescent="0.2"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77"/>
      <c r="AQ1402" s="77"/>
      <c r="AR1402" s="77"/>
      <c r="AS1402" s="77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99"/>
      <c r="BH1402" s="14"/>
      <c r="BI1402" s="14"/>
      <c r="BJ1402" s="14"/>
      <c r="BK1402" s="14"/>
      <c r="BL1402" s="14"/>
      <c r="BM1402" s="14"/>
      <c r="BN1402" s="14"/>
      <c r="BO1402" s="14"/>
      <c r="BP1402" s="14"/>
      <c r="BQ1402" s="14"/>
      <c r="BR1402" s="14"/>
      <c r="BS1402" s="14"/>
      <c r="BT1402" s="14"/>
      <c r="BU1402" s="14"/>
      <c r="BV1402" s="14"/>
      <c r="BW1402" s="14"/>
      <c r="BX1402" s="14"/>
      <c r="BY1402" s="14"/>
      <c r="BZ1402" s="14"/>
      <c r="CA1402" s="14"/>
      <c r="CB1402" s="14"/>
      <c r="CC1402" s="14"/>
      <c r="CD1402" s="14"/>
      <c r="CE1402" s="14"/>
      <c r="CF1402" s="14"/>
      <c r="CG1402" s="14"/>
      <c r="CH1402" s="14"/>
      <c r="CI1402" s="14"/>
      <c r="CJ1402" s="14"/>
      <c r="CK1402" s="14"/>
      <c r="CL1402" s="14"/>
      <c r="CM1402" s="14"/>
      <c r="CN1402" s="14"/>
      <c r="CO1402" s="14"/>
      <c r="CP1402" s="14"/>
      <c r="CQ1402" s="14"/>
      <c r="CR1402" s="14"/>
      <c r="CS1402" s="14"/>
      <c r="CT1402" s="14"/>
      <c r="CU1402" s="14"/>
      <c r="CV1402" s="14"/>
      <c r="CW1402" s="14"/>
      <c r="CX1402" s="14"/>
      <c r="CY1402" s="14"/>
      <c r="CZ1402" s="14"/>
      <c r="DA1402" s="14"/>
      <c r="DB1402" s="14"/>
      <c r="DC1402" s="14"/>
      <c r="DD1402" s="14"/>
      <c r="DE1402" s="14"/>
      <c r="DF1402" s="14"/>
      <c r="DG1402" s="14"/>
      <c r="DH1402" s="14"/>
      <c r="DI1402" s="14"/>
    </row>
    <row r="1403" spans="2:113" x14ac:dyDescent="0.2"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77"/>
      <c r="AQ1403" s="77"/>
      <c r="AR1403" s="77"/>
      <c r="AS1403" s="77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99"/>
      <c r="BH1403" s="14"/>
      <c r="BI1403" s="14"/>
      <c r="BJ1403" s="14"/>
      <c r="BK1403" s="14"/>
      <c r="BL1403" s="14"/>
      <c r="BM1403" s="14"/>
      <c r="BN1403" s="14"/>
      <c r="BO1403" s="14"/>
      <c r="BP1403" s="14"/>
      <c r="BQ1403" s="14"/>
      <c r="BR1403" s="14"/>
      <c r="BS1403" s="14"/>
      <c r="BT1403" s="14"/>
      <c r="BU1403" s="14"/>
      <c r="BV1403" s="14"/>
      <c r="BW1403" s="14"/>
      <c r="BX1403" s="14"/>
      <c r="BY1403" s="14"/>
      <c r="BZ1403" s="14"/>
      <c r="CA1403" s="14"/>
      <c r="CB1403" s="14"/>
      <c r="CC1403" s="14"/>
      <c r="CD1403" s="14"/>
      <c r="CE1403" s="14"/>
      <c r="CF1403" s="14"/>
      <c r="CG1403" s="14"/>
      <c r="CH1403" s="14"/>
      <c r="CI1403" s="14"/>
      <c r="CJ1403" s="14"/>
      <c r="CK1403" s="14"/>
      <c r="CL1403" s="14"/>
      <c r="CM1403" s="14"/>
      <c r="CN1403" s="14"/>
      <c r="CO1403" s="14"/>
      <c r="CP1403" s="14"/>
      <c r="CQ1403" s="14"/>
      <c r="CR1403" s="14"/>
      <c r="CS1403" s="14"/>
      <c r="CT1403" s="14"/>
      <c r="CU1403" s="14"/>
      <c r="CV1403" s="14"/>
      <c r="CW1403" s="14"/>
      <c r="CX1403" s="14"/>
      <c r="CY1403" s="14"/>
      <c r="CZ1403" s="14"/>
      <c r="DA1403" s="14"/>
      <c r="DB1403" s="14"/>
      <c r="DC1403" s="14"/>
      <c r="DD1403" s="14"/>
      <c r="DE1403" s="14"/>
      <c r="DF1403" s="14"/>
      <c r="DG1403" s="14"/>
      <c r="DH1403" s="14"/>
      <c r="DI1403" s="14"/>
    </row>
    <row r="1404" spans="2:113" x14ac:dyDescent="0.2"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77"/>
      <c r="AQ1404" s="77"/>
      <c r="AR1404" s="77"/>
      <c r="AS1404" s="77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99"/>
      <c r="BH1404" s="14"/>
      <c r="BI1404" s="14"/>
      <c r="BJ1404" s="14"/>
      <c r="BK1404" s="14"/>
      <c r="BL1404" s="14"/>
      <c r="BM1404" s="14"/>
      <c r="BN1404" s="14"/>
      <c r="BO1404" s="14"/>
      <c r="BP1404" s="14"/>
      <c r="BQ1404" s="14"/>
      <c r="BR1404" s="14"/>
      <c r="BS1404" s="14"/>
      <c r="BT1404" s="14"/>
      <c r="BU1404" s="14"/>
      <c r="BV1404" s="14"/>
      <c r="BW1404" s="14"/>
      <c r="BX1404" s="14"/>
      <c r="BY1404" s="14"/>
      <c r="BZ1404" s="14"/>
      <c r="CA1404" s="14"/>
      <c r="CB1404" s="14"/>
      <c r="CC1404" s="14"/>
      <c r="CD1404" s="14"/>
      <c r="CE1404" s="14"/>
      <c r="CF1404" s="14"/>
      <c r="CG1404" s="14"/>
      <c r="CH1404" s="14"/>
      <c r="CI1404" s="14"/>
      <c r="CJ1404" s="14"/>
      <c r="CK1404" s="14"/>
      <c r="CL1404" s="14"/>
      <c r="CM1404" s="14"/>
      <c r="CN1404" s="14"/>
      <c r="CO1404" s="14"/>
      <c r="CP1404" s="14"/>
      <c r="CQ1404" s="14"/>
      <c r="CR1404" s="14"/>
      <c r="CS1404" s="14"/>
      <c r="CT1404" s="14"/>
      <c r="CU1404" s="14"/>
      <c r="CV1404" s="14"/>
      <c r="CW1404" s="14"/>
      <c r="CX1404" s="14"/>
      <c r="CY1404" s="14"/>
      <c r="CZ1404" s="14"/>
      <c r="DA1404" s="14"/>
      <c r="DB1404" s="14"/>
      <c r="DC1404" s="14"/>
      <c r="DD1404" s="14"/>
      <c r="DE1404" s="14"/>
      <c r="DF1404" s="14"/>
      <c r="DG1404" s="14"/>
      <c r="DH1404" s="14"/>
      <c r="DI1404" s="14"/>
    </row>
    <row r="1405" spans="2:113" x14ac:dyDescent="0.2"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77"/>
      <c r="AQ1405" s="77"/>
      <c r="AR1405" s="77"/>
      <c r="AS1405" s="77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99"/>
      <c r="BH1405" s="14"/>
      <c r="BI1405" s="14"/>
      <c r="BJ1405" s="14"/>
      <c r="BK1405" s="14"/>
      <c r="BL1405" s="14"/>
      <c r="BM1405" s="14"/>
      <c r="BN1405" s="14"/>
      <c r="BO1405" s="14"/>
      <c r="BP1405" s="14"/>
      <c r="BQ1405" s="14"/>
      <c r="BR1405" s="14"/>
      <c r="BS1405" s="14"/>
      <c r="BT1405" s="14"/>
      <c r="BU1405" s="14"/>
      <c r="BV1405" s="14"/>
      <c r="BW1405" s="14"/>
      <c r="BX1405" s="14"/>
      <c r="BY1405" s="14"/>
      <c r="BZ1405" s="14"/>
      <c r="CA1405" s="14"/>
      <c r="CB1405" s="14"/>
      <c r="CC1405" s="14"/>
      <c r="CD1405" s="14"/>
      <c r="CE1405" s="14"/>
      <c r="CF1405" s="14"/>
      <c r="CG1405" s="14"/>
      <c r="CH1405" s="14"/>
      <c r="CI1405" s="14"/>
      <c r="CJ1405" s="14"/>
      <c r="CK1405" s="14"/>
      <c r="CL1405" s="14"/>
      <c r="CM1405" s="14"/>
      <c r="CN1405" s="14"/>
      <c r="CO1405" s="14"/>
      <c r="CP1405" s="14"/>
      <c r="CQ1405" s="14"/>
      <c r="CR1405" s="14"/>
      <c r="CS1405" s="14"/>
      <c r="CT1405" s="14"/>
      <c r="CU1405" s="14"/>
      <c r="CV1405" s="14"/>
      <c r="CW1405" s="14"/>
      <c r="CX1405" s="14"/>
      <c r="CY1405" s="14"/>
      <c r="CZ1405" s="14"/>
      <c r="DA1405" s="14"/>
      <c r="DB1405" s="14"/>
      <c r="DC1405" s="14"/>
      <c r="DD1405" s="14"/>
      <c r="DE1405" s="14"/>
      <c r="DF1405" s="14"/>
      <c r="DG1405" s="14"/>
      <c r="DH1405" s="14"/>
      <c r="DI1405" s="14"/>
    </row>
    <row r="1406" spans="2:113" x14ac:dyDescent="0.2"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77"/>
      <c r="AQ1406" s="77"/>
      <c r="AR1406" s="77"/>
      <c r="AS1406" s="77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99"/>
      <c r="BH1406" s="14"/>
      <c r="BI1406" s="14"/>
      <c r="BJ1406" s="14"/>
      <c r="BK1406" s="14"/>
      <c r="BL1406" s="14"/>
      <c r="BM1406" s="14"/>
      <c r="BN1406" s="14"/>
      <c r="BO1406" s="14"/>
      <c r="BP1406" s="14"/>
      <c r="BQ1406" s="14"/>
      <c r="BR1406" s="14"/>
      <c r="BS1406" s="14"/>
      <c r="BT1406" s="14"/>
      <c r="BU1406" s="14"/>
      <c r="BV1406" s="14"/>
      <c r="BW1406" s="14"/>
      <c r="BX1406" s="14"/>
      <c r="BY1406" s="14"/>
      <c r="BZ1406" s="14"/>
      <c r="CA1406" s="14"/>
      <c r="CB1406" s="14"/>
      <c r="CC1406" s="14"/>
      <c r="CD1406" s="14"/>
      <c r="CE1406" s="14"/>
      <c r="CF1406" s="14"/>
      <c r="CG1406" s="14"/>
      <c r="CH1406" s="14"/>
      <c r="CI1406" s="14"/>
      <c r="CJ1406" s="14"/>
      <c r="CK1406" s="14"/>
      <c r="CL1406" s="14"/>
      <c r="CM1406" s="14"/>
      <c r="CN1406" s="14"/>
      <c r="CO1406" s="14"/>
      <c r="CP1406" s="14"/>
      <c r="CQ1406" s="14"/>
      <c r="CR1406" s="14"/>
      <c r="CS1406" s="14"/>
      <c r="CT1406" s="14"/>
      <c r="CU1406" s="14"/>
      <c r="CV1406" s="14"/>
      <c r="CW1406" s="14"/>
      <c r="CX1406" s="14"/>
      <c r="CY1406" s="14"/>
      <c r="CZ1406" s="14"/>
      <c r="DA1406" s="14"/>
      <c r="DB1406" s="14"/>
      <c r="DC1406" s="14"/>
      <c r="DD1406" s="14"/>
      <c r="DE1406" s="14"/>
      <c r="DF1406" s="14"/>
      <c r="DG1406" s="14"/>
      <c r="DH1406" s="14"/>
      <c r="DI1406" s="14"/>
    </row>
    <row r="1407" spans="2:113" x14ac:dyDescent="0.2"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77"/>
      <c r="AQ1407" s="77"/>
      <c r="AR1407" s="77"/>
      <c r="AS1407" s="77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99"/>
      <c r="BH1407" s="14"/>
      <c r="BI1407" s="14"/>
      <c r="BJ1407" s="14"/>
      <c r="BK1407" s="14"/>
      <c r="BL1407" s="14"/>
      <c r="BM1407" s="14"/>
      <c r="BN1407" s="14"/>
      <c r="BO1407" s="14"/>
      <c r="BP1407" s="14"/>
      <c r="BQ1407" s="14"/>
      <c r="BR1407" s="14"/>
      <c r="BS1407" s="14"/>
      <c r="BT1407" s="14"/>
      <c r="BU1407" s="14"/>
      <c r="BV1407" s="14"/>
      <c r="BW1407" s="14"/>
      <c r="BX1407" s="14"/>
      <c r="BY1407" s="14"/>
      <c r="BZ1407" s="14"/>
      <c r="CA1407" s="14"/>
      <c r="CB1407" s="14"/>
      <c r="CC1407" s="14"/>
      <c r="CD1407" s="14"/>
      <c r="CE1407" s="14"/>
      <c r="CF1407" s="14"/>
      <c r="CG1407" s="14"/>
      <c r="CH1407" s="14"/>
      <c r="CI1407" s="14"/>
      <c r="CJ1407" s="14"/>
      <c r="CK1407" s="14"/>
      <c r="CL1407" s="14"/>
      <c r="CM1407" s="14"/>
      <c r="CN1407" s="14"/>
      <c r="CO1407" s="14"/>
      <c r="CP1407" s="14"/>
      <c r="CQ1407" s="14"/>
      <c r="CR1407" s="14"/>
      <c r="CS1407" s="14"/>
      <c r="CT1407" s="14"/>
      <c r="CU1407" s="14"/>
      <c r="CV1407" s="14"/>
      <c r="CW1407" s="14"/>
      <c r="CX1407" s="14"/>
      <c r="CY1407" s="14"/>
      <c r="CZ1407" s="14"/>
      <c r="DA1407" s="14"/>
      <c r="DB1407" s="14"/>
      <c r="DC1407" s="14"/>
      <c r="DD1407" s="14"/>
      <c r="DE1407" s="14"/>
      <c r="DF1407" s="14"/>
      <c r="DG1407" s="14"/>
      <c r="DH1407" s="14"/>
      <c r="DI1407" s="14"/>
    </row>
    <row r="1408" spans="2:113" x14ac:dyDescent="0.2"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77"/>
      <c r="AQ1408" s="77"/>
      <c r="AR1408" s="77"/>
      <c r="AS1408" s="77"/>
      <c r="AT1408" s="14"/>
      <c r="AU1408" s="14"/>
      <c r="AV1408" s="14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99"/>
      <c r="BH1408" s="14"/>
      <c r="BI1408" s="14"/>
      <c r="BJ1408" s="14"/>
      <c r="BK1408" s="14"/>
      <c r="BL1408" s="14"/>
      <c r="BM1408" s="14"/>
      <c r="BN1408" s="14"/>
      <c r="BO1408" s="14"/>
      <c r="BP1408" s="14"/>
      <c r="BQ1408" s="14"/>
      <c r="BR1408" s="14"/>
      <c r="BS1408" s="14"/>
      <c r="BT1408" s="14"/>
      <c r="BU1408" s="14"/>
      <c r="BV1408" s="14"/>
      <c r="BW1408" s="14"/>
      <c r="BX1408" s="14"/>
      <c r="BY1408" s="14"/>
      <c r="BZ1408" s="14"/>
      <c r="CA1408" s="14"/>
      <c r="CB1408" s="14"/>
      <c r="CC1408" s="14"/>
      <c r="CD1408" s="14"/>
      <c r="CE1408" s="14"/>
      <c r="CF1408" s="14"/>
      <c r="CG1408" s="14"/>
      <c r="CH1408" s="14"/>
      <c r="CI1408" s="14"/>
      <c r="CJ1408" s="14"/>
      <c r="CK1408" s="14"/>
      <c r="CL1408" s="14"/>
      <c r="CM1408" s="14"/>
      <c r="CN1408" s="14"/>
      <c r="CO1408" s="14"/>
      <c r="CP1408" s="14"/>
      <c r="CQ1408" s="14"/>
      <c r="CR1408" s="14"/>
      <c r="CS1408" s="14"/>
      <c r="CT1408" s="14"/>
      <c r="CU1408" s="14"/>
      <c r="CV1408" s="14"/>
      <c r="CW1408" s="14"/>
      <c r="CX1408" s="14"/>
      <c r="CY1408" s="14"/>
      <c r="CZ1408" s="14"/>
      <c r="DA1408" s="14"/>
      <c r="DB1408" s="14"/>
      <c r="DC1408" s="14"/>
      <c r="DD1408" s="14"/>
      <c r="DE1408" s="14"/>
      <c r="DF1408" s="14"/>
      <c r="DG1408" s="14"/>
      <c r="DH1408" s="14"/>
      <c r="DI1408" s="14"/>
    </row>
    <row r="1409" spans="2:113" x14ac:dyDescent="0.2"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77"/>
      <c r="AQ1409" s="77"/>
      <c r="AR1409" s="77"/>
      <c r="AS1409" s="77"/>
      <c r="AT1409" s="14"/>
      <c r="AU1409" s="14"/>
      <c r="AV1409" s="14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99"/>
      <c r="BH1409" s="14"/>
      <c r="BI1409" s="14"/>
      <c r="BJ1409" s="14"/>
      <c r="BK1409" s="14"/>
      <c r="BL1409" s="14"/>
      <c r="BM1409" s="14"/>
      <c r="BN1409" s="14"/>
      <c r="BO1409" s="14"/>
      <c r="BP1409" s="14"/>
      <c r="BQ1409" s="14"/>
      <c r="BR1409" s="14"/>
      <c r="BS1409" s="14"/>
      <c r="BT1409" s="14"/>
      <c r="BU1409" s="14"/>
      <c r="BV1409" s="14"/>
      <c r="BW1409" s="14"/>
      <c r="BX1409" s="14"/>
      <c r="BY1409" s="14"/>
      <c r="BZ1409" s="14"/>
      <c r="CA1409" s="14"/>
      <c r="CB1409" s="14"/>
      <c r="CC1409" s="14"/>
      <c r="CD1409" s="14"/>
      <c r="CE1409" s="14"/>
      <c r="CF1409" s="14"/>
      <c r="CG1409" s="14"/>
      <c r="CH1409" s="14"/>
      <c r="CI1409" s="14"/>
      <c r="CJ1409" s="14"/>
      <c r="CK1409" s="14"/>
      <c r="CL1409" s="14"/>
      <c r="CM1409" s="14"/>
      <c r="CN1409" s="14"/>
      <c r="CO1409" s="14"/>
      <c r="CP1409" s="14"/>
      <c r="CQ1409" s="14"/>
      <c r="CR1409" s="14"/>
      <c r="CS1409" s="14"/>
      <c r="CT1409" s="14"/>
      <c r="CU1409" s="14"/>
      <c r="CV1409" s="14"/>
      <c r="CW1409" s="14"/>
      <c r="CX1409" s="14"/>
      <c r="CY1409" s="14"/>
      <c r="CZ1409" s="14"/>
      <c r="DA1409" s="14"/>
      <c r="DB1409" s="14"/>
      <c r="DC1409" s="14"/>
      <c r="DD1409" s="14"/>
      <c r="DE1409" s="14"/>
      <c r="DF1409" s="14"/>
      <c r="DG1409" s="14"/>
      <c r="DH1409" s="14"/>
      <c r="DI1409" s="14"/>
    </row>
    <row r="1410" spans="2:113" x14ac:dyDescent="0.2"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77"/>
      <c r="AQ1410" s="77"/>
      <c r="AR1410" s="77"/>
      <c r="AS1410" s="77"/>
      <c r="AT1410" s="14"/>
      <c r="AU1410" s="14"/>
      <c r="AV1410" s="14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99"/>
      <c r="BH1410" s="14"/>
      <c r="BI1410" s="14"/>
      <c r="BJ1410" s="14"/>
      <c r="BK1410" s="14"/>
      <c r="BL1410" s="14"/>
      <c r="BM1410" s="14"/>
      <c r="BN1410" s="14"/>
      <c r="BO1410" s="14"/>
      <c r="BP1410" s="14"/>
      <c r="BQ1410" s="14"/>
      <c r="BR1410" s="14"/>
      <c r="BS1410" s="14"/>
      <c r="BT1410" s="14"/>
      <c r="BU1410" s="14"/>
      <c r="BV1410" s="14"/>
      <c r="BW1410" s="14"/>
      <c r="BX1410" s="14"/>
      <c r="BY1410" s="14"/>
      <c r="BZ1410" s="14"/>
      <c r="CA1410" s="14"/>
      <c r="CB1410" s="14"/>
      <c r="CC1410" s="14"/>
      <c r="CD1410" s="14"/>
      <c r="CE1410" s="14"/>
      <c r="CF1410" s="14"/>
      <c r="CG1410" s="14"/>
      <c r="CH1410" s="14"/>
      <c r="CI1410" s="14"/>
      <c r="CJ1410" s="14"/>
      <c r="CK1410" s="14"/>
      <c r="CL1410" s="14"/>
      <c r="CM1410" s="14"/>
      <c r="CN1410" s="14"/>
      <c r="CO1410" s="14"/>
      <c r="CP1410" s="14"/>
      <c r="CQ1410" s="14"/>
      <c r="CR1410" s="14"/>
      <c r="CS1410" s="14"/>
      <c r="CT1410" s="14"/>
      <c r="CU1410" s="14"/>
      <c r="CV1410" s="14"/>
      <c r="CW1410" s="14"/>
      <c r="CX1410" s="14"/>
      <c r="CY1410" s="14"/>
      <c r="CZ1410" s="14"/>
      <c r="DA1410" s="14"/>
      <c r="DB1410" s="14"/>
      <c r="DC1410" s="14"/>
      <c r="DD1410" s="14"/>
      <c r="DE1410" s="14"/>
      <c r="DF1410" s="14"/>
      <c r="DG1410" s="14"/>
      <c r="DH1410" s="14"/>
      <c r="DI1410" s="14"/>
    </row>
    <row r="1411" spans="2:113" x14ac:dyDescent="0.2"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77"/>
      <c r="AQ1411" s="77"/>
      <c r="AR1411" s="77"/>
      <c r="AS1411" s="77"/>
      <c r="AT1411" s="14"/>
      <c r="AU1411" s="14"/>
      <c r="AV1411" s="14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99"/>
      <c r="BH1411" s="14"/>
      <c r="BI1411" s="14"/>
      <c r="BJ1411" s="14"/>
      <c r="BK1411" s="14"/>
      <c r="BL1411" s="14"/>
      <c r="BM1411" s="14"/>
      <c r="BN1411" s="14"/>
      <c r="BO1411" s="14"/>
      <c r="BP1411" s="14"/>
      <c r="BQ1411" s="14"/>
      <c r="BR1411" s="14"/>
      <c r="BS1411" s="14"/>
      <c r="BT1411" s="14"/>
      <c r="BU1411" s="14"/>
      <c r="BV1411" s="14"/>
      <c r="BW1411" s="14"/>
      <c r="BX1411" s="14"/>
      <c r="BY1411" s="14"/>
      <c r="BZ1411" s="14"/>
      <c r="CA1411" s="14"/>
      <c r="CB1411" s="14"/>
      <c r="CC1411" s="14"/>
      <c r="CD1411" s="14"/>
      <c r="CE1411" s="14"/>
      <c r="CF1411" s="14"/>
      <c r="CG1411" s="14"/>
      <c r="CH1411" s="14"/>
      <c r="CI1411" s="14"/>
      <c r="CJ1411" s="14"/>
      <c r="CK1411" s="14"/>
      <c r="CL1411" s="14"/>
      <c r="CM1411" s="14"/>
      <c r="CN1411" s="14"/>
      <c r="CO1411" s="14"/>
      <c r="CP1411" s="14"/>
      <c r="CQ1411" s="14"/>
      <c r="CR1411" s="14"/>
      <c r="CS1411" s="14"/>
      <c r="CT1411" s="14"/>
      <c r="CU1411" s="14"/>
      <c r="CV1411" s="14"/>
      <c r="CW1411" s="14"/>
      <c r="CX1411" s="14"/>
      <c r="CY1411" s="14"/>
      <c r="CZ1411" s="14"/>
      <c r="DA1411" s="14"/>
      <c r="DB1411" s="14"/>
      <c r="DC1411" s="14"/>
      <c r="DD1411" s="14"/>
      <c r="DE1411" s="14"/>
      <c r="DF1411" s="14"/>
      <c r="DG1411" s="14"/>
      <c r="DH1411" s="14"/>
      <c r="DI1411" s="14"/>
    </row>
    <row r="1412" spans="2:113" x14ac:dyDescent="0.2"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77"/>
      <c r="AQ1412" s="77"/>
      <c r="AR1412" s="77"/>
      <c r="AS1412" s="77"/>
      <c r="AT1412" s="14"/>
      <c r="AU1412" s="14"/>
      <c r="AV1412" s="14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99"/>
      <c r="BH1412" s="14"/>
      <c r="BI1412" s="14"/>
      <c r="BJ1412" s="14"/>
      <c r="BK1412" s="14"/>
      <c r="BL1412" s="14"/>
      <c r="BM1412" s="14"/>
      <c r="BN1412" s="14"/>
      <c r="BO1412" s="14"/>
      <c r="BP1412" s="14"/>
      <c r="BQ1412" s="14"/>
      <c r="BR1412" s="14"/>
      <c r="BS1412" s="14"/>
      <c r="BT1412" s="14"/>
      <c r="BU1412" s="14"/>
      <c r="BV1412" s="14"/>
      <c r="BW1412" s="14"/>
      <c r="BX1412" s="14"/>
      <c r="BY1412" s="14"/>
      <c r="BZ1412" s="14"/>
      <c r="CA1412" s="14"/>
      <c r="CB1412" s="14"/>
      <c r="CC1412" s="14"/>
      <c r="CD1412" s="14"/>
      <c r="CE1412" s="14"/>
      <c r="CF1412" s="14"/>
      <c r="CG1412" s="14"/>
      <c r="CH1412" s="14"/>
      <c r="CI1412" s="14"/>
      <c r="CJ1412" s="14"/>
      <c r="CK1412" s="14"/>
      <c r="CL1412" s="14"/>
      <c r="CM1412" s="14"/>
      <c r="CN1412" s="14"/>
      <c r="CO1412" s="14"/>
      <c r="CP1412" s="14"/>
      <c r="CQ1412" s="14"/>
      <c r="CR1412" s="14"/>
      <c r="CS1412" s="14"/>
      <c r="CT1412" s="14"/>
      <c r="CU1412" s="14"/>
      <c r="CV1412" s="14"/>
      <c r="CW1412" s="14"/>
      <c r="CX1412" s="14"/>
      <c r="CY1412" s="14"/>
      <c r="CZ1412" s="14"/>
      <c r="DA1412" s="14"/>
      <c r="DB1412" s="14"/>
      <c r="DC1412" s="14"/>
      <c r="DD1412" s="14"/>
      <c r="DE1412" s="14"/>
      <c r="DF1412" s="14"/>
      <c r="DG1412" s="14"/>
      <c r="DH1412" s="14"/>
      <c r="DI1412" s="14"/>
    </row>
    <row r="1413" spans="2:113" x14ac:dyDescent="0.2"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77"/>
      <c r="AQ1413" s="77"/>
      <c r="AR1413" s="77"/>
      <c r="AS1413" s="77"/>
      <c r="AT1413" s="14"/>
      <c r="AU1413" s="14"/>
      <c r="AV1413" s="14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99"/>
      <c r="BH1413" s="14"/>
      <c r="BI1413" s="14"/>
      <c r="BJ1413" s="14"/>
      <c r="BK1413" s="14"/>
      <c r="BL1413" s="14"/>
      <c r="BM1413" s="14"/>
      <c r="BN1413" s="14"/>
      <c r="BO1413" s="14"/>
      <c r="BP1413" s="14"/>
      <c r="BQ1413" s="14"/>
      <c r="BR1413" s="14"/>
      <c r="BS1413" s="14"/>
      <c r="BT1413" s="14"/>
      <c r="BU1413" s="14"/>
      <c r="BV1413" s="14"/>
      <c r="BW1413" s="14"/>
      <c r="BX1413" s="14"/>
      <c r="BY1413" s="14"/>
      <c r="BZ1413" s="14"/>
      <c r="CA1413" s="14"/>
      <c r="CB1413" s="14"/>
      <c r="CC1413" s="14"/>
      <c r="CD1413" s="14"/>
      <c r="CE1413" s="14"/>
      <c r="CF1413" s="14"/>
      <c r="CG1413" s="14"/>
      <c r="CH1413" s="14"/>
      <c r="CI1413" s="14"/>
      <c r="CJ1413" s="14"/>
      <c r="CK1413" s="14"/>
      <c r="CL1413" s="14"/>
      <c r="CM1413" s="14"/>
      <c r="CN1413" s="14"/>
      <c r="CO1413" s="14"/>
      <c r="CP1413" s="14"/>
      <c r="CQ1413" s="14"/>
      <c r="CR1413" s="14"/>
      <c r="CS1413" s="14"/>
      <c r="CT1413" s="14"/>
      <c r="CU1413" s="14"/>
      <c r="CV1413" s="14"/>
      <c r="CW1413" s="14"/>
      <c r="CX1413" s="14"/>
      <c r="CY1413" s="14"/>
      <c r="CZ1413" s="14"/>
      <c r="DA1413" s="14"/>
      <c r="DB1413" s="14"/>
      <c r="DC1413" s="14"/>
      <c r="DD1413" s="14"/>
      <c r="DE1413" s="14"/>
      <c r="DF1413" s="14"/>
      <c r="DG1413" s="14"/>
      <c r="DH1413" s="14"/>
      <c r="DI1413" s="14"/>
    </row>
    <row r="1414" spans="2:113" x14ac:dyDescent="0.2"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77"/>
      <c r="AQ1414" s="77"/>
      <c r="AR1414" s="77"/>
      <c r="AS1414" s="77"/>
      <c r="AT1414" s="14"/>
      <c r="AU1414" s="14"/>
      <c r="AV1414" s="14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99"/>
      <c r="BH1414" s="14"/>
      <c r="BI1414" s="14"/>
      <c r="BJ1414" s="14"/>
      <c r="BK1414" s="14"/>
      <c r="BL1414" s="14"/>
      <c r="BM1414" s="14"/>
      <c r="BN1414" s="14"/>
      <c r="BO1414" s="14"/>
      <c r="BP1414" s="14"/>
      <c r="BQ1414" s="14"/>
      <c r="BR1414" s="14"/>
      <c r="BS1414" s="14"/>
      <c r="BT1414" s="14"/>
      <c r="BU1414" s="14"/>
      <c r="BV1414" s="14"/>
      <c r="BW1414" s="14"/>
      <c r="BX1414" s="14"/>
      <c r="BY1414" s="14"/>
      <c r="BZ1414" s="14"/>
      <c r="CA1414" s="14"/>
      <c r="CB1414" s="14"/>
      <c r="CC1414" s="14"/>
      <c r="CD1414" s="14"/>
      <c r="CE1414" s="14"/>
      <c r="CF1414" s="14"/>
      <c r="CG1414" s="14"/>
      <c r="CH1414" s="14"/>
      <c r="CI1414" s="14"/>
      <c r="CJ1414" s="14"/>
      <c r="CK1414" s="14"/>
      <c r="CL1414" s="14"/>
      <c r="CM1414" s="14"/>
      <c r="CN1414" s="14"/>
      <c r="CO1414" s="14"/>
      <c r="CP1414" s="14"/>
      <c r="CQ1414" s="14"/>
      <c r="CR1414" s="14"/>
      <c r="CS1414" s="14"/>
      <c r="CT1414" s="14"/>
      <c r="CU1414" s="14"/>
      <c r="CV1414" s="14"/>
      <c r="CW1414" s="14"/>
      <c r="CX1414" s="14"/>
      <c r="CY1414" s="14"/>
      <c r="CZ1414" s="14"/>
      <c r="DA1414" s="14"/>
      <c r="DB1414" s="14"/>
      <c r="DC1414" s="14"/>
      <c r="DD1414" s="14"/>
      <c r="DE1414" s="14"/>
      <c r="DF1414" s="14"/>
      <c r="DG1414" s="14"/>
      <c r="DH1414" s="14"/>
      <c r="DI1414" s="14"/>
    </row>
    <row r="1415" spans="2:113" x14ac:dyDescent="0.2"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77"/>
      <c r="AQ1415" s="77"/>
      <c r="AR1415" s="77"/>
      <c r="AS1415" s="77"/>
      <c r="AT1415" s="14"/>
      <c r="AU1415" s="14"/>
      <c r="AV1415" s="14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99"/>
      <c r="BH1415" s="14"/>
      <c r="BI1415" s="14"/>
      <c r="BJ1415" s="14"/>
      <c r="BK1415" s="14"/>
      <c r="BL1415" s="14"/>
      <c r="BM1415" s="14"/>
      <c r="BN1415" s="14"/>
      <c r="BO1415" s="14"/>
      <c r="BP1415" s="14"/>
      <c r="BQ1415" s="14"/>
      <c r="BR1415" s="14"/>
      <c r="BS1415" s="14"/>
      <c r="BT1415" s="14"/>
      <c r="BU1415" s="14"/>
      <c r="BV1415" s="14"/>
      <c r="BW1415" s="14"/>
      <c r="BX1415" s="14"/>
      <c r="BY1415" s="14"/>
      <c r="BZ1415" s="14"/>
      <c r="CA1415" s="14"/>
      <c r="CB1415" s="14"/>
      <c r="CC1415" s="14"/>
      <c r="CD1415" s="14"/>
      <c r="CE1415" s="14"/>
      <c r="CF1415" s="14"/>
      <c r="CG1415" s="14"/>
      <c r="CH1415" s="14"/>
      <c r="CI1415" s="14"/>
      <c r="CJ1415" s="14"/>
      <c r="CK1415" s="14"/>
      <c r="CL1415" s="14"/>
      <c r="CM1415" s="14"/>
      <c r="CN1415" s="14"/>
      <c r="CO1415" s="14"/>
      <c r="CP1415" s="14"/>
      <c r="CQ1415" s="14"/>
      <c r="CR1415" s="14"/>
      <c r="CS1415" s="14"/>
      <c r="CT1415" s="14"/>
      <c r="CU1415" s="14"/>
      <c r="CV1415" s="14"/>
      <c r="CW1415" s="14"/>
      <c r="CX1415" s="14"/>
      <c r="CY1415" s="14"/>
      <c r="CZ1415" s="14"/>
      <c r="DA1415" s="14"/>
      <c r="DB1415" s="14"/>
      <c r="DC1415" s="14"/>
      <c r="DD1415" s="14"/>
      <c r="DE1415" s="14"/>
      <c r="DF1415" s="14"/>
      <c r="DG1415" s="14"/>
      <c r="DH1415" s="14"/>
      <c r="DI1415" s="14"/>
    </row>
    <row r="1416" spans="2:113" x14ac:dyDescent="0.2"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77"/>
      <c r="AQ1416" s="77"/>
      <c r="AR1416" s="77"/>
      <c r="AS1416" s="77"/>
      <c r="AT1416" s="14"/>
      <c r="AU1416" s="14"/>
      <c r="AV1416" s="14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99"/>
      <c r="BH1416" s="14"/>
      <c r="BI1416" s="14"/>
      <c r="BJ1416" s="14"/>
      <c r="BK1416" s="14"/>
      <c r="BL1416" s="14"/>
      <c r="BM1416" s="14"/>
      <c r="BN1416" s="14"/>
      <c r="BO1416" s="14"/>
      <c r="BP1416" s="14"/>
      <c r="BQ1416" s="14"/>
      <c r="BR1416" s="14"/>
      <c r="BS1416" s="14"/>
      <c r="BT1416" s="14"/>
      <c r="BU1416" s="14"/>
      <c r="BV1416" s="14"/>
      <c r="BW1416" s="14"/>
      <c r="BX1416" s="14"/>
      <c r="BY1416" s="14"/>
      <c r="BZ1416" s="14"/>
      <c r="CA1416" s="14"/>
      <c r="CB1416" s="14"/>
      <c r="CC1416" s="14"/>
      <c r="CD1416" s="14"/>
      <c r="CE1416" s="14"/>
      <c r="CF1416" s="14"/>
      <c r="CG1416" s="14"/>
      <c r="CH1416" s="14"/>
      <c r="CI1416" s="14"/>
      <c r="CJ1416" s="14"/>
      <c r="CK1416" s="14"/>
      <c r="CL1416" s="14"/>
      <c r="CM1416" s="14"/>
      <c r="CN1416" s="14"/>
      <c r="CO1416" s="14"/>
      <c r="CP1416" s="14"/>
      <c r="CQ1416" s="14"/>
      <c r="CR1416" s="14"/>
      <c r="CS1416" s="14"/>
      <c r="CT1416" s="14"/>
      <c r="CU1416" s="14"/>
      <c r="CV1416" s="14"/>
      <c r="CW1416" s="14"/>
      <c r="CX1416" s="14"/>
      <c r="CY1416" s="14"/>
      <c r="CZ1416" s="14"/>
      <c r="DA1416" s="14"/>
      <c r="DB1416" s="14"/>
      <c r="DC1416" s="14"/>
      <c r="DD1416" s="14"/>
      <c r="DE1416" s="14"/>
      <c r="DF1416" s="14"/>
      <c r="DG1416" s="14"/>
      <c r="DH1416" s="14"/>
      <c r="DI1416" s="14"/>
    </row>
    <row r="1417" spans="2:113" x14ac:dyDescent="0.2"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77"/>
      <c r="AQ1417" s="77"/>
      <c r="AR1417" s="77"/>
      <c r="AS1417" s="77"/>
      <c r="AT1417" s="14"/>
      <c r="AU1417" s="14"/>
      <c r="AV1417" s="14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99"/>
      <c r="BH1417" s="14"/>
      <c r="BI1417" s="14"/>
      <c r="BJ1417" s="14"/>
      <c r="BK1417" s="14"/>
      <c r="BL1417" s="14"/>
      <c r="BM1417" s="14"/>
      <c r="BN1417" s="14"/>
      <c r="BO1417" s="14"/>
      <c r="BP1417" s="14"/>
      <c r="BQ1417" s="14"/>
      <c r="BR1417" s="14"/>
      <c r="BS1417" s="14"/>
      <c r="BT1417" s="14"/>
      <c r="BU1417" s="14"/>
      <c r="BV1417" s="14"/>
      <c r="BW1417" s="14"/>
      <c r="BX1417" s="14"/>
      <c r="BY1417" s="14"/>
      <c r="BZ1417" s="14"/>
      <c r="CA1417" s="14"/>
      <c r="CB1417" s="14"/>
      <c r="CC1417" s="14"/>
      <c r="CD1417" s="14"/>
      <c r="CE1417" s="14"/>
      <c r="CF1417" s="14"/>
      <c r="CG1417" s="14"/>
      <c r="CH1417" s="14"/>
      <c r="CI1417" s="14"/>
      <c r="CJ1417" s="14"/>
      <c r="CK1417" s="14"/>
      <c r="CL1417" s="14"/>
      <c r="CM1417" s="14"/>
      <c r="CN1417" s="14"/>
      <c r="CO1417" s="14"/>
      <c r="CP1417" s="14"/>
      <c r="CQ1417" s="14"/>
      <c r="CR1417" s="14"/>
      <c r="CS1417" s="14"/>
      <c r="CT1417" s="14"/>
      <c r="CU1417" s="14"/>
      <c r="CV1417" s="14"/>
      <c r="CW1417" s="14"/>
      <c r="CX1417" s="14"/>
      <c r="CY1417" s="14"/>
      <c r="CZ1417" s="14"/>
      <c r="DA1417" s="14"/>
      <c r="DB1417" s="14"/>
      <c r="DC1417" s="14"/>
      <c r="DD1417" s="14"/>
      <c r="DE1417" s="14"/>
      <c r="DF1417" s="14"/>
      <c r="DG1417" s="14"/>
      <c r="DH1417" s="14"/>
      <c r="DI1417" s="14"/>
    </row>
    <row r="1418" spans="2:113" x14ac:dyDescent="0.2"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77"/>
      <c r="AQ1418" s="77"/>
      <c r="AR1418" s="77"/>
      <c r="AS1418" s="77"/>
      <c r="AT1418" s="14"/>
      <c r="AU1418" s="14"/>
      <c r="AV1418" s="14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99"/>
      <c r="BH1418" s="14"/>
      <c r="BI1418" s="14"/>
      <c r="BJ1418" s="14"/>
      <c r="BK1418" s="14"/>
      <c r="BL1418" s="14"/>
      <c r="BM1418" s="14"/>
      <c r="BN1418" s="14"/>
      <c r="BO1418" s="14"/>
      <c r="BP1418" s="14"/>
      <c r="BQ1418" s="14"/>
      <c r="BR1418" s="14"/>
      <c r="BS1418" s="14"/>
      <c r="BT1418" s="14"/>
      <c r="BU1418" s="14"/>
      <c r="BV1418" s="14"/>
      <c r="BW1418" s="14"/>
      <c r="BX1418" s="14"/>
      <c r="BY1418" s="14"/>
      <c r="BZ1418" s="14"/>
      <c r="CA1418" s="14"/>
      <c r="CB1418" s="14"/>
      <c r="CC1418" s="14"/>
      <c r="CD1418" s="14"/>
      <c r="CE1418" s="14"/>
      <c r="CF1418" s="14"/>
      <c r="CG1418" s="14"/>
      <c r="CH1418" s="14"/>
      <c r="CI1418" s="14"/>
      <c r="CJ1418" s="14"/>
      <c r="CK1418" s="14"/>
      <c r="CL1418" s="14"/>
      <c r="CM1418" s="14"/>
      <c r="CN1418" s="14"/>
      <c r="CO1418" s="14"/>
      <c r="CP1418" s="14"/>
      <c r="CQ1418" s="14"/>
      <c r="CR1418" s="14"/>
      <c r="CS1418" s="14"/>
      <c r="CT1418" s="14"/>
      <c r="CU1418" s="14"/>
      <c r="CV1418" s="14"/>
      <c r="CW1418" s="14"/>
      <c r="CX1418" s="14"/>
      <c r="CY1418" s="14"/>
      <c r="CZ1418" s="14"/>
      <c r="DA1418" s="14"/>
      <c r="DB1418" s="14"/>
      <c r="DC1418" s="14"/>
      <c r="DD1418" s="14"/>
      <c r="DE1418" s="14"/>
      <c r="DF1418" s="14"/>
      <c r="DG1418" s="14"/>
      <c r="DH1418" s="14"/>
      <c r="DI1418" s="14"/>
    </row>
    <row r="1419" spans="2:113" x14ac:dyDescent="0.2"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77"/>
      <c r="AQ1419" s="77"/>
      <c r="AR1419" s="77"/>
      <c r="AS1419" s="77"/>
      <c r="AT1419" s="14"/>
      <c r="AU1419" s="14"/>
      <c r="AV1419" s="14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99"/>
      <c r="BH1419" s="14"/>
      <c r="BI1419" s="14"/>
      <c r="BJ1419" s="14"/>
      <c r="BK1419" s="14"/>
      <c r="BL1419" s="14"/>
      <c r="BM1419" s="14"/>
      <c r="BN1419" s="14"/>
      <c r="BO1419" s="14"/>
      <c r="BP1419" s="14"/>
      <c r="BQ1419" s="14"/>
      <c r="BR1419" s="14"/>
      <c r="BS1419" s="14"/>
      <c r="BT1419" s="14"/>
      <c r="BU1419" s="14"/>
      <c r="BV1419" s="14"/>
      <c r="BW1419" s="14"/>
      <c r="BX1419" s="14"/>
      <c r="BY1419" s="14"/>
      <c r="BZ1419" s="14"/>
      <c r="CA1419" s="14"/>
      <c r="CB1419" s="14"/>
      <c r="CC1419" s="14"/>
      <c r="CD1419" s="14"/>
      <c r="CE1419" s="14"/>
      <c r="CF1419" s="14"/>
      <c r="CG1419" s="14"/>
      <c r="CH1419" s="14"/>
      <c r="CI1419" s="14"/>
      <c r="CJ1419" s="14"/>
      <c r="CK1419" s="14"/>
      <c r="CL1419" s="14"/>
      <c r="CM1419" s="14"/>
      <c r="CN1419" s="14"/>
      <c r="CO1419" s="14"/>
      <c r="CP1419" s="14"/>
      <c r="CQ1419" s="14"/>
      <c r="CR1419" s="14"/>
      <c r="CS1419" s="14"/>
      <c r="CT1419" s="14"/>
      <c r="CU1419" s="14"/>
      <c r="CV1419" s="14"/>
      <c r="CW1419" s="14"/>
      <c r="CX1419" s="14"/>
      <c r="CY1419" s="14"/>
      <c r="CZ1419" s="14"/>
      <c r="DA1419" s="14"/>
      <c r="DB1419" s="14"/>
      <c r="DC1419" s="14"/>
      <c r="DD1419" s="14"/>
      <c r="DE1419" s="14"/>
      <c r="DF1419" s="14"/>
      <c r="DG1419" s="14"/>
      <c r="DH1419" s="14"/>
      <c r="DI1419" s="14"/>
    </row>
    <row r="1420" spans="2:113" x14ac:dyDescent="0.2"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77"/>
      <c r="AQ1420" s="77"/>
      <c r="AR1420" s="77"/>
      <c r="AS1420" s="77"/>
      <c r="AT1420" s="14"/>
      <c r="AU1420" s="14"/>
      <c r="AV1420" s="14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99"/>
      <c r="BH1420" s="14"/>
      <c r="BI1420" s="14"/>
      <c r="BJ1420" s="14"/>
      <c r="BK1420" s="14"/>
      <c r="BL1420" s="14"/>
      <c r="BM1420" s="14"/>
      <c r="BN1420" s="14"/>
      <c r="BO1420" s="14"/>
      <c r="BP1420" s="14"/>
      <c r="BQ1420" s="14"/>
      <c r="BR1420" s="14"/>
      <c r="BS1420" s="14"/>
      <c r="BT1420" s="14"/>
      <c r="BU1420" s="14"/>
      <c r="BV1420" s="14"/>
      <c r="BW1420" s="14"/>
      <c r="BX1420" s="14"/>
      <c r="BY1420" s="14"/>
      <c r="BZ1420" s="14"/>
      <c r="CA1420" s="14"/>
      <c r="CB1420" s="14"/>
      <c r="CC1420" s="14"/>
      <c r="CD1420" s="14"/>
      <c r="CE1420" s="14"/>
      <c r="CF1420" s="14"/>
      <c r="CG1420" s="14"/>
      <c r="CH1420" s="14"/>
      <c r="CI1420" s="14"/>
      <c r="CJ1420" s="14"/>
      <c r="CK1420" s="14"/>
      <c r="CL1420" s="14"/>
      <c r="CM1420" s="14"/>
      <c r="CN1420" s="14"/>
      <c r="CO1420" s="14"/>
      <c r="CP1420" s="14"/>
      <c r="CQ1420" s="14"/>
      <c r="CR1420" s="14"/>
      <c r="CS1420" s="14"/>
      <c r="CT1420" s="14"/>
      <c r="CU1420" s="14"/>
      <c r="CV1420" s="14"/>
      <c r="CW1420" s="14"/>
      <c r="CX1420" s="14"/>
      <c r="CY1420" s="14"/>
      <c r="CZ1420" s="14"/>
      <c r="DA1420" s="14"/>
      <c r="DB1420" s="14"/>
      <c r="DC1420" s="14"/>
      <c r="DD1420" s="14"/>
      <c r="DE1420" s="14"/>
      <c r="DF1420" s="14"/>
      <c r="DG1420" s="14"/>
      <c r="DH1420" s="14"/>
      <c r="DI1420" s="14"/>
    </row>
    <row r="1421" spans="2:113" x14ac:dyDescent="0.2"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77"/>
      <c r="AQ1421" s="77"/>
      <c r="AR1421" s="77"/>
      <c r="AS1421" s="77"/>
      <c r="AT1421" s="14"/>
      <c r="AU1421" s="14"/>
      <c r="AV1421" s="14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99"/>
      <c r="BH1421" s="14"/>
      <c r="BI1421" s="14"/>
      <c r="BJ1421" s="14"/>
      <c r="BK1421" s="14"/>
      <c r="BL1421" s="14"/>
      <c r="BM1421" s="14"/>
      <c r="BN1421" s="14"/>
      <c r="BO1421" s="14"/>
      <c r="BP1421" s="14"/>
      <c r="BQ1421" s="14"/>
      <c r="BR1421" s="14"/>
      <c r="BS1421" s="14"/>
      <c r="BT1421" s="14"/>
      <c r="BU1421" s="14"/>
      <c r="BV1421" s="14"/>
      <c r="BW1421" s="14"/>
      <c r="BX1421" s="14"/>
      <c r="BY1421" s="14"/>
      <c r="BZ1421" s="14"/>
      <c r="CA1421" s="14"/>
      <c r="CB1421" s="14"/>
      <c r="CC1421" s="14"/>
      <c r="CD1421" s="14"/>
      <c r="CE1421" s="14"/>
      <c r="CF1421" s="14"/>
      <c r="CG1421" s="14"/>
      <c r="CH1421" s="14"/>
      <c r="CI1421" s="14"/>
      <c r="CJ1421" s="14"/>
      <c r="CK1421" s="14"/>
      <c r="CL1421" s="14"/>
      <c r="CM1421" s="14"/>
      <c r="CN1421" s="14"/>
      <c r="CO1421" s="14"/>
      <c r="CP1421" s="14"/>
      <c r="CQ1421" s="14"/>
      <c r="CR1421" s="14"/>
      <c r="CS1421" s="14"/>
      <c r="CT1421" s="14"/>
      <c r="CU1421" s="14"/>
      <c r="CV1421" s="14"/>
      <c r="CW1421" s="14"/>
      <c r="CX1421" s="14"/>
      <c r="CY1421" s="14"/>
      <c r="CZ1421" s="14"/>
      <c r="DA1421" s="14"/>
      <c r="DB1421" s="14"/>
      <c r="DC1421" s="14"/>
      <c r="DD1421" s="14"/>
      <c r="DE1421" s="14"/>
      <c r="DF1421" s="14"/>
      <c r="DG1421" s="14"/>
      <c r="DH1421" s="14"/>
      <c r="DI1421" s="14"/>
    </row>
    <row r="1422" spans="2:113" x14ac:dyDescent="0.2"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77"/>
      <c r="AQ1422" s="77"/>
      <c r="AR1422" s="77"/>
      <c r="AS1422" s="77"/>
      <c r="AT1422" s="14"/>
      <c r="AU1422" s="14"/>
      <c r="AV1422" s="14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99"/>
      <c r="BH1422" s="14"/>
      <c r="BI1422" s="14"/>
      <c r="BJ1422" s="14"/>
      <c r="BK1422" s="14"/>
      <c r="BL1422" s="14"/>
      <c r="BM1422" s="14"/>
      <c r="BN1422" s="14"/>
      <c r="BO1422" s="14"/>
      <c r="BP1422" s="14"/>
      <c r="BQ1422" s="14"/>
      <c r="BR1422" s="14"/>
      <c r="BS1422" s="14"/>
      <c r="BT1422" s="14"/>
      <c r="BU1422" s="14"/>
      <c r="BV1422" s="14"/>
      <c r="BW1422" s="14"/>
      <c r="BX1422" s="14"/>
      <c r="BY1422" s="14"/>
      <c r="BZ1422" s="14"/>
      <c r="CA1422" s="14"/>
      <c r="CB1422" s="14"/>
      <c r="CC1422" s="14"/>
      <c r="CD1422" s="14"/>
      <c r="CE1422" s="14"/>
      <c r="CF1422" s="14"/>
      <c r="CG1422" s="14"/>
      <c r="CH1422" s="14"/>
      <c r="CI1422" s="14"/>
      <c r="CJ1422" s="14"/>
      <c r="CK1422" s="14"/>
      <c r="CL1422" s="14"/>
      <c r="CM1422" s="14"/>
      <c r="CN1422" s="14"/>
      <c r="CO1422" s="14"/>
      <c r="CP1422" s="14"/>
      <c r="CQ1422" s="14"/>
      <c r="CR1422" s="14"/>
      <c r="CS1422" s="14"/>
      <c r="CT1422" s="14"/>
      <c r="CU1422" s="14"/>
      <c r="CV1422" s="14"/>
      <c r="CW1422" s="14"/>
      <c r="CX1422" s="14"/>
      <c r="CY1422" s="14"/>
      <c r="CZ1422" s="14"/>
      <c r="DA1422" s="14"/>
      <c r="DB1422" s="14"/>
      <c r="DC1422" s="14"/>
      <c r="DD1422" s="14"/>
      <c r="DE1422" s="14"/>
      <c r="DF1422" s="14"/>
      <c r="DG1422" s="14"/>
      <c r="DH1422" s="14"/>
      <c r="DI1422" s="14"/>
    </row>
    <row r="1423" spans="2:113" x14ac:dyDescent="0.2"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77"/>
      <c r="AQ1423" s="77"/>
      <c r="AR1423" s="77"/>
      <c r="AS1423" s="77"/>
      <c r="AT1423" s="14"/>
      <c r="AU1423" s="14"/>
      <c r="AV1423" s="14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99"/>
      <c r="BH1423" s="14"/>
      <c r="BI1423" s="14"/>
      <c r="BJ1423" s="14"/>
      <c r="BK1423" s="14"/>
      <c r="BL1423" s="14"/>
      <c r="BM1423" s="14"/>
      <c r="BN1423" s="14"/>
      <c r="BO1423" s="14"/>
      <c r="BP1423" s="14"/>
      <c r="BQ1423" s="14"/>
      <c r="BR1423" s="14"/>
      <c r="BS1423" s="14"/>
      <c r="BT1423" s="14"/>
      <c r="BU1423" s="14"/>
      <c r="BV1423" s="14"/>
      <c r="BW1423" s="14"/>
      <c r="BX1423" s="14"/>
      <c r="BY1423" s="14"/>
      <c r="BZ1423" s="14"/>
      <c r="CA1423" s="14"/>
      <c r="CB1423" s="14"/>
      <c r="CC1423" s="14"/>
      <c r="CD1423" s="14"/>
      <c r="CE1423" s="14"/>
      <c r="CF1423" s="14"/>
      <c r="CG1423" s="14"/>
      <c r="CH1423" s="14"/>
      <c r="CI1423" s="14"/>
      <c r="CJ1423" s="14"/>
      <c r="CK1423" s="14"/>
      <c r="CL1423" s="14"/>
      <c r="CM1423" s="14"/>
      <c r="CN1423" s="14"/>
      <c r="CO1423" s="14"/>
      <c r="CP1423" s="14"/>
      <c r="CQ1423" s="14"/>
      <c r="CR1423" s="14"/>
      <c r="CS1423" s="14"/>
      <c r="CT1423" s="14"/>
      <c r="CU1423" s="14"/>
      <c r="CV1423" s="14"/>
      <c r="CW1423" s="14"/>
      <c r="CX1423" s="14"/>
      <c r="CY1423" s="14"/>
      <c r="CZ1423" s="14"/>
      <c r="DA1423" s="14"/>
      <c r="DB1423" s="14"/>
      <c r="DC1423" s="14"/>
      <c r="DD1423" s="14"/>
      <c r="DE1423" s="14"/>
      <c r="DF1423" s="14"/>
      <c r="DG1423" s="14"/>
      <c r="DH1423" s="14"/>
      <c r="DI1423" s="14"/>
    </row>
    <row r="1424" spans="2:113" x14ac:dyDescent="0.2"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77"/>
      <c r="AQ1424" s="77"/>
      <c r="AR1424" s="77"/>
      <c r="AS1424" s="77"/>
      <c r="AT1424" s="14"/>
      <c r="AU1424" s="14"/>
      <c r="AV1424" s="14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99"/>
      <c r="BH1424" s="14"/>
      <c r="BI1424" s="14"/>
      <c r="BJ1424" s="14"/>
      <c r="BK1424" s="14"/>
      <c r="BL1424" s="14"/>
      <c r="BM1424" s="14"/>
      <c r="BN1424" s="14"/>
      <c r="BO1424" s="14"/>
      <c r="BP1424" s="14"/>
      <c r="BQ1424" s="14"/>
      <c r="BR1424" s="14"/>
      <c r="BS1424" s="14"/>
      <c r="BT1424" s="14"/>
      <c r="BU1424" s="14"/>
      <c r="BV1424" s="14"/>
      <c r="BW1424" s="14"/>
      <c r="BX1424" s="14"/>
      <c r="BY1424" s="14"/>
      <c r="BZ1424" s="14"/>
      <c r="CA1424" s="14"/>
      <c r="CB1424" s="14"/>
      <c r="CC1424" s="14"/>
      <c r="CD1424" s="14"/>
      <c r="CE1424" s="14"/>
      <c r="CF1424" s="14"/>
      <c r="CG1424" s="14"/>
      <c r="CH1424" s="14"/>
      <c r="CI1424" s="14"/>
      <c r="CJ1424" s="14"/>
      <c r="CK1424" s="14"/>
      <c r="CL1424" s="14"/>
      <c r="CM1424" s="14"/>
      <c r="CN1424" s="14"/>
      <c r="CO1424" s="14"/>
      <c r="CP1424" s="14"/>
      <c r="CQ1424" s="14"/>
      <c r="CR1424" s="14"/>
      <c r="CS1424" s="14"/>
      <c r="CT1424" s="14"/>
      <c r="CU1424" s="14"/>
      <c r="CV1424" s="14"/>
      <c r="CW1424" s="14"/>
      <c r="CX1424" s="14"/>
      <c r="CY1424" s="14"/>
      <c r="CZ1424" s="14"/>
      <c r="DA1424" s="14"/>
      <c r="DB1424" s="14"/>
      <c r="DC1424" s="14"/>
      <c r="DD1424" s="14"/>
      <c r="DE1424" s="14"/>
      <c r="DF1424" s="14"/>
      <c r="DG1424" s="14"/>
      <c r="DH1424" s="14"/>
      <c r="DI1424" s="14"/>
    </row>
    <row r="1425" spans="2:113" x14ac:dyDescent="0.2"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77"/>
      <c r="AQ1425" s="77"/>
      <c r="AR1425" s="77"/>
      <c r="AS1425" s="77"/>
      <c r="AT1425" s="14"/>
      <c r="AU1425" s="14"/>
      <c r="AV1425" s="14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99"/>
      <c r="BH1425" s="14"/>
      <c r="BI1425" s="14"/>
      <c r="BJ1425" s="14"/>
      <c r="BK1425" s="14"/>
      <c r="BL1425" s="14"/>
      <c r="BM1425" s="14"/>
      <c r="BN1425" s="14"/>
      <c r="BO1425" s="14"/>
      <c r="BP1425" s="14"/>
      <c r="BQ1425" s="14"/>
      <c r="BR1425" s="14"/>
      <c r="BS1425" s="14"/>
      <c r="BT1425" s="14"/>
      <c r="BU1425" s="14"/>
      <c r="BV1425" s="14"/>
      <c r="BW1425" s="14"/>
      <c r="BX1425" s="14"/>
      <c r="BY1425" s="14"/>
      <c r="BZ1425" s="14"/>
      <c r="CA1425" s="14"/>
      <c r="CB1425" s="14"/>
      <c r="CC1425" s="14"/>
      <c r="CD1425" s="14"/>
      <c r="CE1425" s="14"/>
      <c r="CF1425" s="14"/>
      <c r="CG1425" s="14"/>
      <c r="CH1425" s="14"/>
      <c r="CI1425" s="14"/>
      <c r="CJ1425" s="14"/>
      <c r="CK1425" s="14"/>
      <c r="CL1425" s="14"/>
      <c r="CM1425" s="14"/>
      <c r="CN1425" s="14"/>
      <c r="CO1425" s="14"/>
      <c r="CP1425" s="14"/>
      <c r="CQ1425" s="14"/>
      <c r="CR1425" s="14"/>
      <c r="CS1425" s="14"/>
      <c r="CT1425" s="14"/>
      <c r="CU1425" s="14"/>
      <c r="CV1425" s="14"/>
      <c r="CW1425" s="14"/>
      <c r="CX1425" s="14"/>
      <c r="CY1425" s="14"/>
      <c r="CZ1425" s="14"/>
      <c r="DA1425" s="14"/>
      <c r="DB1425" s="14"/>
      <c r="DC1425" s="14"/>
      <c r="DD1425" s="14"/>
      <c r="DE1425" s="14"/>
      <c r="DF1425" s="14"/>
      <c r="DG1425" s="14"/>
      <c r="DH1425" s="14"/>
      <c r="DI1425" s="14"/>
    </row>
    <row r="1426" spans="2:113" x14ac:dyDescent="0.2"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77"/>
      <c r="AQ1426" s="77"/>
      <c r="AR1426" s="77"/>
      <c r="AS1426" s="77"/>
      <c r="AT1426" s="14"/>
      <c r="AU1426" s="14"/>
      <c r="AV1426" s="14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99"/>
      <c r="BH1426" s="14"/>
      <c r="BI1426" s="14"/>
      <c r="BJ1426" s="14"/>
      <c r="BK1426" s="14"/>
      <c r="BL1426" s="14"/>
      <c r="BM1426" s="14"/>
      <c r="BN1426" s="14"/>
      <c r="BO1426" s="14"/>
      <c r="BP1426" s="14"/>
      <c r="BQ1426" s="14"/>
      <c r="BR1426" s="14"/>
      <c r="BS1426" s="14"/>
      <c r="BT1426" s="14"/>
      <c r="BU1426" s="14"/>
      <c r="BV1426" s="14"/>
      <c r="BW1426" s="14"/>
      <c r="BX1426" s="14"/>
      <c r="BY1426" s="14"/>
      <c r="BZ1426" s="14"/>
      <c r="CA1426" s="14"/>
      <c r="CB1426" s="14"/>
      <c r="CC1426" s="14"/>
      <c r="CD1426" s="14"/>
      <c r="CE1426" s="14"/>
      <c r="CF1426" s="14"/>
      <c r="CG1426" s="14"/>
      <c r="CH1426" s="14"/>
      <c r="CI1426" s="14"/>
      <c r="CJ1426" s="14"/>
      <c r="CK1426" s="14"/>
      <c r="CL1426" s="14"/>
      <c r="CM1426" s="14"/>
      <c r="CN1426" s="14"/>
      <c r="CO1426" s="14"/>
      <c r="CP1426" s="14"/>
      <c r="CQ1426" s="14"/>
      <c r="CR1426" s="14"/>
      <c r="CS1426" s="14"/>
      <c r="CT1426" s="14"/>
      <c r="CU1426" s="14"/>
      <c r="CV1426" s="14"/>
      <c r="CW1426" s="14"/>
      <c r="CX1426" s="14"/>
      <c r="CY1426" s="14"/>
      <c r="CZ1426" s="14"/>
      <c r="DA1426" s="14"/>
      <c r="DB1426" s="14"/>
      <c r="DC1426" s="14"/>
      <c r="DD1426" s="14"/>
      <c r="DE1426" s="14"/>
      <c r="DF1426" s="14"/>
      <c r="DG1426" s="14"/>
      <c r="DH1426" s="14"/>
      <c r="DI1426" s="14"/>
    </row>
    <row r="1427" spans="2:113" x14ac:dyDescent="0.2"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77"/>
      <c r="AQ1427" s="77"/>
      <c r="AR1427" s="77"/>
      <c r="AS1427" s="77"/>
      <c r="AT1427" s="14"/>
      <c r="AU1427" s="14"/>
      <c r="AV1427" s="14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99"/>
      <c r="BH1427" s="14"/>
      <c r="BI1427" s="14"/>
      <c r="BJ1427" s="14"/>
      <c r="BK1427" s="14"/>
      <c r="BL1427" s="14"/>
      <c r="BM1427" s="14"/>
      <c r="BN1427" s="14"/>
      <c r="BO1427" s="14"/>
      <c r="BP1427" s="14"/>
      <c r="BQ1427" s="14"/>
      <c r="BR1427" s="14"/>
      <c r="BS1427" s="14"/>
      <c r="BT1427" s="14"/>
      <c r="BU1427" s="14"/>
      <c r="BV1427" s="14"/>
      <c r="BW1427" s="14"/>
      <c r="BX1427" s="14"/>
      <c r="BY1427" s="14"/>
      <c r="BZ1427" s="14"/>
      <c r="CA1427" s="14"/>
      <c r="CB1427" s="14"/>
      <c r="CC1427" s="14"/>
      <c r="CD1427" s="14"/>
      <c r="CE1427" s="14"/>
      <c r="CF1427" s="14"/>
      <c r="CG1427" s="14"/>
      <c r="CH1427" s="14"/>
      <c r="CI1427" s="14"/>
      <c r="CJ1427" s="14"/>
      <c r="CK1427" s="14"/>
      <c r="CL1427" s="14"/>
      <c r="CM1427" s="14"/>
      <c r="CN1427" s="14"/>
      <c r="CO1427" s="14"/>
      <c r="CP1427" s="14"/>
      <c r="CQ1427" s="14"/>
      <c r="CR1427" s="14"/>
      <c r="CS1427" s="14"/>
      <c r="CT1427" s="14"/>
      <c r="CU1427" s="14"/>
      <c r="CV1427" s="14"/>
      <c r="CW1427" s="14"/>
      <c r="CX1427" s="14"/>
      <c r="CY1427" s="14"/>
      <c r="CZ1427" s="14"/>
      <c r="DA1427" s="14"/>
      <c r="DB1427" s="14"/>
      <c r="DC1427" s="14"/>
      <c r="DD1427" s="14"/>
      <c r="DE1427" s="14"/>
      <c r="DF1427" s="14"/>
      <c r="DG1427" s="14"/>
      <c r="DH1427" s="14"/>
      <c r="DI1427" s="14"/>
    </row>
    <row r="1428" spans="2:113" x14ac:dyDescent="0.2"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77"/>
      <c r="AQ1428" s="77"/>
      <c r="AR1428" s="77"/>
      <c r="AS1428" s="77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99"/>
      <c r="BH1428" s="14"/>
      <c r="BI1428" s="14"/>
      <c r="BJ1428" s="14"/>
      <c r="BK1428" s="14"/>
      <c r="BL1428" s="14"/>
      <c r="BM1428" s="14"/>
      <c r="BN1428" s="14"/>
      <c r="BO1428" s="14"/>
      <c r="BP1428" s="14"/>
      <c r="BQ1428" s="14"/>
      <c r="BR1428" s="14"/>
      <c r="BS1428" s="14"/>
      <c r="BT1428" s="14"/>
      <c r="BU1428" s="14"/>
      <c r="BV1428" s="14"/>
      <c r="BW1428" s="14"/>
      <c r="BX1428" s="14"/>
      <c r="BY1428" s="14"/>
      <c r="BZ1428" s="14"/>
      <c r="CA1428" s="14"/>
      <c r="CB1428" s="14"/>
      <c r="CC1428" s="14"/>
      <c r="CD1428" s="14"/>
      <c r="CE1428" s="14"/>
      <c r="CF1428" s="14"/>
      <c r="CG1428" s="14"/>
      <c r="CH1428" s="14"/>
      <c r="CI1428" s="14"/>
      <c r="CJ1428" s="14"/>
      <c r="CK1428" s="14"/>
      <c r="CL1428" s="14"/>
      <c r="CM1428" s="14"/>
      <c r="CN1428" s="14"/>
      <c r="CO1428" s="14"/>
      <c r="CP1428" s="14"/>
      <c r="CQ1428" s="14"/>
      <c r="CR1428" s="14"/>
      <c r="CS1428" s="14"/>
      <c r="CT1428" s="14"/>
      <c r="CU1428" s="14"/>
      <c r="CV1428" s="14"/>
      <c r="CW1428" s="14"/>
      <c r="CX1428" s="14"/>
      <c r="CY1428" s="14"/>
      <c r="CZ1428" s="14"/>
      <c r="DA1428" s="14"/>
      <c r="DB1428" s="14"/>
      <c r="DC1428" s="14"/>
      <c r="DD1428" s="14"/>
      <c r="DE1428" s="14"/>
      <c r="DF1428" s="14"/>
      <c r="DG1428" s="14"/>
      <c r="DH1428" s="14"/>
      <c r="DI1428" s="14"/>
    </row>
    <row r="1429" spans="2:113" x14ac:dyDescent="0.2"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77"/>
      <c r="AQ1429" s="77"/>
      <c r="AR1429" s="77"/>
      <c r="AS1429" s="77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99"/>
      <c r="BH1429" s="14"/>
      <c r="BI1429" s="14"/>
      <c r="BJ1429" s="14"/>
      <c r="BK1429" s="14"/>
      <c r="BL1429" s="14"/>
      <c r="BM1429" s="14"/>
      <c r="BN1429" s="14"/>
      <c r="BO1429" s="14"/>
      <c r="BP1429" s="14"/>
      <c r="BQ1429" s="14"/>
      <c r="BR1429" s="14"/>
      <c r="BS1429" s="14"/>
      <c r="BT1429" s="14"/>
      <c r="BU1429" s="14"/>
      <c r="BV1429" s="14"/>
      <c r="BW1429" s="14"/>
      <c r="BX1429" s="14"/>
      <c r="BY1429" s="14"/>
      <c r="BZ1429" s="14"/>
      <c r="CA1429" s="14"/>
      <c r="CB1429" s="14"/>
      <c r="CC1429" s="14"/>
      <c r="CD1429" s="14"/>
      <c r="CE1429" s="14"/>
      <c r="CF1429" s="14"/>
      <c r="CG1429" s="14"/>
      <c r="CH1429" s="14"/>
      <c r="CI1429" s="14"/>
      <c r="CJ1429" s="14"/>
      <c r="CK1429" s="14"/>
      <c r="CL1429" s="14"/>
      <c r="CM1429" s="14"/>
      <c r="CN1429" s="14"/>
      <c r="CO1429" s="14"/>
      <c r="CP1429" s="14"/>
      <c r="CQ1429" s="14"/>
      <c r="CR1429" s="14"/>
      <c r="CS1429" s="14"/>
      <c r="CT1429" s="14"/>
      <c r="CU1429" s="14"/>
      <c r="CV1429" s="14"/>
      <c r="CW1429" s="14"/>
      <c r="CX1429" s="14"/>
      <c r="CY1429" s="14"/>
      <c r="CZ1429" s="14"/>
      <c r="DA1429" s="14"/>
      <c r="DB1429" s="14"/>
      <c r="DC1429" s="14"/>
      <c r="DD1429" s="14"/>
      <c r="DE1429" s="14"/>
      <c r="DF1429" s="14"/>
      <c r="DG1429" s="14"/>
      <c r="DH1429" s="14"/>
      <c r="DI1429" s="14"/>
    </row>
    <row r="1430" spans="2:113" x14ac:dyDescent="0.2"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77"/>
      <c r="AQ1430" s="77"/>
      <c r="AR1430" s="77"/>
      <c r="AS1430" s="77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99"/>
      <c r="BH1430" s="14"/>
      <c r="BI1430" s="14"/>
      <c r="BJ1430" s="14"/>
      <c r="BK1430" s="14"/>
      <c r="BL1430" s="14"/>
      <c r="BM1430" s="14"/>
      <c r="BN1430" s="14"/>
      <c r="BO1430" s="14"/>
      <c r="BP1430" s="14"/>
      <c r="BQ1430" s="14"/>
      <c r="BR1430" s="14"/>
      <c r="BS1430" s="14"/>
      <c r="BT1430" s="14"/>
      <c r="BU1430" s="14"/>
      <c r="BV1430" s="14"/>
      <c r="BW1430" s="14"/>
      <c r="BX1430" s="14"/>
      <c r="BY1430" s="14"/>
      <c r="BZ1430" s="14"/>
      <c r="CA1430" s="14"/>
      <c r="CB1430" s="14"/>
      <c r="CC1430" s="14"/>
      <c r="CD1430" s="14"/>
      <c r="CE1430" s="14"/>
      <c r="CF1430" s="14"/>
      <c r="CG1430" s="14"/>
      <c r="CH1430" s="14"/>
      <c r="CI1430" s="14"/>
      <c r="CJ1430" s="14"/>
      <c r="CK1430" s="14"/>
      <c r="CL1430" s="14"/>
      <c r="CM1430" s="14"/>
      <c r="CN1430" s="14"/>
      <c r="CO1430" s="14"/>
      <c r="CP1430" s="14"/>
      <c r="CQ1430" s="14"/>
      <c r="CR1430" s="14"/>
      <c r="CS1430" s="14"/>
      <c r="CT1430" s="14"/>
      <c r="CU1430" s="14"/>
      <c r="CV1430" s="14"/>
      <c r="CW1430" s="14"/>
      <c r="CX1430" s="14"/>
      <c r="CY1430" s="14"/>
      <c r="CZ1430" s="14"/>
      <c r="DA1430" s="14"/>
      <c r="DB1430" s="14"/>
      <c r="DC1430" s="14"/>
      <c r="DD1430" s="14"/>
      <c r="DE1430" s="14"/>
      <c r="DF1430" s="14"/>
      <c r="DG1430" s="14"/>
      <c r="DH1430" s="14"/>
      <c r="DI1430" s="14"/>
    </row>
    <row r="1431" spans="2:113" x14ac:dyDescent="0.2"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77"/>
      <c r="AQ1431" s="77"/>
      <c r="AR1431" s="77"/>
      <c r="AS1431" s="77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99"/>
      <c r="BH1431" s="14"/>
      <c r="BI1431" s="14"/>
      <c r="BJ1431" s="14"/>
      <c r="BK1431" s="14"/>
      <c r="BL1431" s="14"/>
      <c r="BM1431" s="14"/>
      <c r="BN1431" s="14"/>
      <c r="BO1431" s="14"/>
      <c r="BP1431" s="14"/>
      <c r="BQ1431" s="14"/>
      <c r="BR1431" s="14"/>
      <c r="BS1431" s="14"/>
      <c r="BT1431" s="14"/>
      <c r="BU1431" s="14"/>
      <c r="BV1431" s="14"/>
      <c r="BW1431" s="14"/>
      <c r="BX1431" s="14"/>
      <c r="BY1431" s="14"/>
      <c r="BZ1431" s="14"/>
      <c r="CA1431" s="14"/>
      <c r="CB1431" s="14"/>
      <c r="CC1431" s="14"/>
      <c r="CD1431" s="14"/>
      <c r="CE1431" s="14"/>
      <c r="CF1431" s="14"/>
      <c r="CG1431" s="14"/>
      <c r="CH1431" s="14"/>
      <c r="CI1431" s="14"/>
      <c r="CJ1431" s="14"/>
      <c r="CK1431" s="14"/>
      <c r="CL1431" s="14"/>
      <c r="CM1431" s="14"/>
      <c r="CN1431" s="14"/>
      <c r="CO1431" s="14"/>
      <c r="CP1431" s="14"/>
      <c r="CQ1431" s="14"/>
      <c r="CR1431" s="14"/>
      <c r="CS1431" s="14"/>
      <c r="CT1431" s="14"/>
      <c r="CU1431" s="14"/>
      <c r="CV1431" s="14"/>
      <c r="CW1431" s="14"/>
      <c r="CX1431" s="14"/>
      <c r="CY1431" s="14"/>
      <c r="CZ1431" s="14"/>
      <c r="DA1431" s="14"/>
      <c r="DB1431" s="14"/>
      <c r="DC1431" s="14"/>
      <c r="DD1431" s="14"/>
      <c r="DE1431" s="14"/>
      <c r="DF1431" s="14"/>
      <c r="DG1431" s="14"/>
      <c r="DH1431" s="14"/>
      <c r="DI1431" s="14"/>
    </row>
    <row r="1432" spans="2:113" x14ac:dyDescent="0.2"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77"/>
      <c r="AQ1432" s="77"/>
      <c r="AR1432" s="77"/>
      <c r="AS1432" s="77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99"/>
      <c r="BH1432" s="14"/>
      <c r="BI1432" s="14"/>
      <c r="BJ1432" s="14"/>
      <c r="BK1432" s="14"/>
      <c r="BL1432" s="14"/>
      <c r="BM1432" s="14"/>
      <c r="BN1432" s="14"/>
      <c r="BO1432" s="14"/>
      <c r="BP1432" s="14"/>
      <c r="BQ1432" s="14"/>
      <c r="BR1432" s="14"/>
      <c r="BS1432" s="14"/>
      <c r="BT1432" s="14"/>
      <c r="BU1432" s="14"/>
      <c r="BV1432" s="14"/>
      <c r="BW1432" s="14"/>
      <c r="BX1432" s="14"/>
      <c r="BY1432" s="14"/>
      <c r="BZ1432" s="14"/>
      <c r="CA1432" s="14"/>
      <c r="CB1432" s="14"/>
      <c r="CC1432" s="14"/>
      <c r="CD1432" s="14"/>
      <c r="CE1432" s="14"/>
      <c r="CF1432" s="14"/>
      <c r="CG1432" s="14"/>
      <c r="CH1432" s="14"/>
      <c r="CI1432" s="14"/>
      <c r="CJ1432" s="14"/>
      <c r="CK1432" s="14"/>
      <c r="CL1432" s="14"/>
      <c r="CM1432" s="14"/>
      <c r="CN1432" s="14"/>
      <c r="CO1432" s="14"/>
      <c r="CP1432" s="14"/>
      <c r="CQ1432" s="14"/>
      <c r="CR1432" s="14"/>
      <c r="CS1432" s="14"/>
      <c r="CT1432" s="14"/>
      <c r="CU1432" s="14"/>
      <c r="CV1432" s="14"/>
      <c r="CW1432" s="14"/>
      <c r="CX1432" s="14"/>
      <c r="CY1432" s="14"/>
      <c r="CZ1432" s="14"/>
      <c r="DA1432" s="14"/>
      <c r="DB1432" s="14"/>
      <c r="DC1432" s="14"/>
      <c r="DD1432" s="14"/>
      <c r="DE1432" s="14"/>
      <c r="DF1432" s="14"/>
      <c r="DG1432" s="14"/>
      <c r="DH1432" s="14"/>
      <c r="DI1432" s="14"/>
    </row>
    <row r="1433" spans="2:113" x14ac:dyDescent="0.2"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77"/>
      <c r="AQ1433" s="77"/>
      <c r="AR1433" s="77"/>
      <c r="AS1433" s="77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99"/>
      <c r="BH1433" s="14"/>
      <c r="BI1433" s="14"/>
      <c r="BJ1433" s="14"/>
      <c r="BK1433" s="14"/>
      <c r="BL1433" s="14"/>
      <c r="BM1433" s="14"/>
      <c r="BN1433" s="14"/>
      <c r="BO1433" s="14"/>
      <c r="BP1433" s="14"/>
      <c r="BQ1433" s="14"/>
      <c r="BR1433" s="14"/>
      <c r="BS1433" s="14"/>
      <c r="BT1433" s="14"/>
      <c r="BU1433" s="14"/>
      <c r="BV1433" s="14"/>
      <c r="BW1433" s="14"/>
      <c r="BX1433" s="14"/>
      <c r="BY1433" s="14"/>
      <c r="BZ1433" s="14"/>
      <c r="CA1433" s="14"/>
      <c r="CB1433" s="14"/>
      <c r="CC1433" s="14"/>
      <c r="CD1433" s="14"/>
      <c r="CE1433" s="14"/>
      <c r="CF1433" s="14"/>
      <c r="CG1433" s="14"/>
      <c r="CH1433" s="14"/>
      <c r="CI1433" s="14"/>
      <c r="CJ1433" s="14"/>
      <c r="CK1433" s="14"/>
      <c r="CL1433" s="14"/>
      <c r="CM1433" s="14"/>
      <c r="CN1433" s="14"/>
      <c r="CO1433" s="14"/>
      <c r="CP1433" s="14"/>
      <c r="CQ1433" s="14"/>
      <c r="CR1433" s="14"/>
      <c r="CS1433" s="14"/>
      <c r="CT1433" s="14"/>
      <c r="CU1433" s="14"/>
      <c r="CV1433" s="14"/>
      <c r="CW1433" s="14"/>
      <c r="CX1433" s="14"/>
      <c r="CY1433" s="14"/>
      <c r="CZ1433" s="14"/>
      <c r="DA1433" s="14"/>
      <c r="DB1433" s="14"/>
      <c r="DC1433" s="14"/>
      <c r="DD1433" s="14"/>
      <c r="DE1433" s="14"/>
      <c r="DF1433" s="14"/>
      <c r="DG1433" s="14"/>
      <c r="DH1433" s="14"/>
      <c r="DI1433" s="14"/>
    </row>
    <row r="1434" spans="2:113" x14ac:dyDescent="0.2"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77"/>
      <c r="AQ1434" s="77"/>
      <c r="AR1434" s="77"/>
      <c r="AS1434" s="77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99"/>
      <c r="BH1434" s="14"/>
      <c r="BI1434" s="14"/>
      <c r="BJ1434" s="14"/>
      <c r="BK1434" s="14"/>
      <c r="BL1434" s="14"/>
      <c r="BM1434" s="14"/>
      <c r="BN1434" s="14"/>
      <c r="BO1434" s="14"/>
      <c r="BP1434" s="14"/>
      <c r="BQ1434" s="14"/>
      <c r="BR1434" s="14"/>
      <c r="BS1434" s="14"/>
      <c r="BT1434" s="14"/>
      <c r="BU1434" s="14"/>
      <c r="BV1434" s="14"/>
      <c r="BW1434" s="14"/>
      <c r="BX1434" s="14"/>
      <c r="BY1434" s="14"/>
      <c r="BZ1434" s="14"/>
      <c r="CA1434" s="14"/>
      <c r="CB1434" s="14"/>
      <c r="CC1434" s="14"/>
      <c r="CD1434" s="14"/>
      <c r="CE1434" s="14"/>
      <c r="CF1434" s="14"/>
      <c r="CG1434" s="14"/>
      <c r="CH1434" s="14"/>
      <c r="CI1434" s="14"/>
      <c r="CJ1434" s="14"/>
      <c r="CK1434" s="14"/>
      <c r="CL1434" s="14"/>
      <c r="CM1434" s="14"/>
      <c r="CN1434" s="14"/>
      <c r="CO1434" s="14"/>
      <c r="CP1434" s="14"/>
      <c r="CQ1434" s="14"/>
      <c r="CR1434" s="14"/>
      <c r="CS1434" s="14"/>
      <c r="CT1434" s="14"/>
      <c r="CU1434" s="14"/>
      <c r="CV1434" s="14"/>
      <c r="CW1434" s="14"/>
      <c r="CX1434" s="14"/>
      <c r="CY1434" s="14"/>
      <c r="CZ1434" s="14"/>
      <c r="DA1434" s="14"/>
      <c r="DB1434" s="14"/>
      <c r="DC1434" s="14"/>
      <c r="DD1434" s="14"/>
      <c r="DE1434" s="14"/>
      <c r="DF1434" s="14"/>
      <c r="DG1434" s="14"/>
      <c r="DH1434" s="14"/>
      <c r="DI1434" s="14"/>
    </row>
    <row r="1435" spans="2:113" x14ac:dyDescent="0.2"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77"/>
      <c r="AQ1435" s="77"/>
      <c r="AR1435" s="77"/>
      <c r="AS1435" s="77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99"/>
      <c r="BH1435" s="14"/>
      <c r="BI1435" s="14"/>
      <c r="BJ1435" s="14"/>
      <c r="BK1435" s="14"/>
      <c r="BL1435" s="14"/>
      <c r="BM1435" s="14"/>
      <c r="BN1435" s="14"/>
      <c r="BO1435" s="14"/>
      <c r="BP1435" s="14"/>
      <c r="BQ1435" s="14"/>
      <c r="BR1435" s="14"/>
      <c r="BS1435" s="14"/>
      <c r="BT1435" s="14"/>
      <c r="BU1435" s="14"/>
      <c r="BV1435" s="14"/>
      <c r="BW1435" s="14"/>
      <c r="BX1435" s="14"/>
      <c r="BY1435" s="14"/>
      <c r="BZ1435" s="14"/>
      <c r="CA1435" s="14"/>
      <c r="CB1435" s="14"/>
      <c r="CC1435" s="14"/>
      <c r="CD1435" s="14"/>
      <c r="CE1435" s="14"/>
      <c r="CF1435" s="14"/>
      <c r="CG1435" s="14"/>
      <c r="CH1435" s="14"/>
      <c r="CI1435" s="14"/>
      <c r="CJ1435" s="14"/>
      <c r="CK1435" s="14"/>
      <c r="CL1435" s="14"/>
      <c r="CM1435" s="14"/>
      <c r="CN1435" s="14"/>
      <c r="CO1435" s="14"/>
      <c r="CP1435" s="14"/>
      <c r="CQ1435" s="14"/>
      <c r="CR1435" s="14"/>
      <c r="CS1435" s="14"/>
      <c r="CT1435" s="14"/>
      <c r="CU1435" s="14"/>
      <c r="CV1435" s="14"/>
      <c r="CW1435" s="14"/>
      <c r="CX1435" s="14"/>
      <c r="CY1435" s="14"/>
      <c r="CZ1435" s="14"/>
      <c r="DA1435" s="14"/>
      <c r="DB1435" s="14"/>
      <c r="DC1435" s="14"/>
      <c r="DD1435" s="14"/>
      <c r="DE1435" s="14"/>
      <c r="DF1435" s="14"/>
      <c r="DG1435" s="14"/>
      <c r="DH1435" s="14"/>
      <c r="DI1435" s="14"/>
    </row>
    <row r="1436" spans="2:113" x14ac:dyDescent="0.2"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77"/>
      <c r="AQ1436" s="77"/>
      <c r="AR1436" s="77"/>
      <c r="AS1436" s="77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99"/>
      <c r="BH1436" s="14"/>
      <c r="BI1436" s="14"/>
      <c r="BJ1436" s="14"/>
      <c r="BK1436" s="14"/>
      <c r="BL1436" s="14"/>
      <c r="BM1436" s="14"/>
      <c r="BN1436" s="14"/>
      <c r="BO1436" s="14"/>
      <c r="BP1436" s="14"/>
      <c r="BQ1436" s="14"/>
      <c r="BR1436" s="14"/>
      <c r="BS1436" s="14"/>
      <c r="BT1436" s="14"/>
      <c r="BU1436" s="14"/>
      <c r="BV1436" s="14"/>
      <c r="BW1436" s="14"/>
      <c r="BX1436" s="14"/>
      <c r="BY1436" s="14"/>
      <c r="BZ1436" s="14"/>
      <c r="CA1436" s="14"/>
      <c r="CB1436" s="14"/>
      <c r="CC1436" s="14"/>
      <c r="CD1436" s="14"/>
      <c r="CE1436" s="14"/>
      <c r="CF1436" s="14"/>
      <c r="CG1436" s="14"/>
      <c r="CH1436" s="14"/>
      <c r="CI1436" s="14"/>
      <c r="CJ1436" s="14"/>
      <c r="CK1436" s="14"/>
      <c r="CL1436" s="14"/>
      <c r="CM1436" s="14"/>
      <c r="CN1436" s="14"/>
      <c r="CO1436" s="14"/>
      <c r="CP1436" s="14"/>
      <c r="CQ1436" s="14"/>
      <c r="CR1436" s="14"/>
      <c r="CS1436" s="14"/>
      <c r="CT1436" s="14"/>
      <c r="CU1436" s="14"/>
      <c r="CV1436" s="14"/>
      <c r="CW1436" s="14"/>
      <c r="CX1436" s="14"/>
      <c r="CY1436" s="14"/>
      <c r="CZ1436" s="14"/>
      <c r="DA1436" s="14"/>
      <c r="DB1436" s="14"/>
      <c r="DC1436" s="14"/>
      <c r="DD1436" s="14"/>
      <c r="DE1436" s="14"/>
      <c r="DF1436" s="14"/>
      <c r="DG1436" s="14"/>
      <c r="DH1436" s="14"/>
      <c r="DI1436" s="14"/>
    </row>
    <row r="1437" spans="2:113" x14ac:dyDescent="0.2"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77"/>
      <c r="AQ1437" s="77"/>
      <c r="AR1437" s="77"/>
      <c r="AS1437" s="77"/>
      <c r="AT1437" s="14"/>
      <c r="AU1437" s="14"/>
      <c r="AV1437" s="14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99"/>
      <c r="BH1437" s="14"/>
      <c r="BI1437" s="14"/>
      <c r="BJ1437" s="14"/>
      <c r="BK1437" s="14"/>
      <c r="BL1437" s="14"/>
      <c r="BM1437" s="14"/>
      <c r="BN1437" s="14"/>
      <c r="BO1437" s="14"/>
      <c r="BP1437" s="14"/>
      <c r="BQ1437" s="14"/>
      <c r="BR1437" s="14"/>
      <c r="BS1437" s="14"/>
      <c r="BT1437" s="14"/>
      <c r="BU1437" s="14"/>
      <c r="BV1437" s="14"/>
      <c r="BW1437" s="14"/>
      <c r="BX1437" s="14"/>
      <c r="BY1437" s="14"/>
      <c r="BZ1437" s="14"/>
      <c r="CA1437" s="14"/>
      <c r="CB1437" s="14"/>
      <c r="CC1437" s="14"/>
      <c r="CD1437" s="14"/>
      <c r="CE1437" s="14"/>
      <c r="CF1437" s="14"/>
      <c r="CG1437" s="14"/>
      <c r="CH1437" s="14"/>
      <c r="CI1437" s="14"/>
      <c r="CJ1437" s="14"/>
      <c r="CK1437" s="14"/>
      <c r="CL1437" s="14"/>
      <c r="CM1437" s="14"/>
      <c r="CN1437" s="14"/>
      <c r="CO1437" s="14"/>
      <c r="CP1437" s="14"/>
      <c r="CQ1437" s="14"/>
      <c r="CR1437" s="14"/>
      <c r="CS1437" s="14"/>
      <c r="CT1437" s="14"/>
      <c r="CU1437" s="14"/>
      <c r="CV1437" s="14"/>
      <c r="CW1437" s="14"/>
      <c r="CX1437" s="14"/>
      <c r="CY1437" s="14"/>
      <c r="CZ1437" s="14"/>
      <c r="DA1437" s="14"/>
      <c r="DB1437" s="14"/>
      <c r="DC1437" s="14"/>
      <c r="DD1437" s="14"/>
      <c r="DE1437" s="14"/>
      <c r="DF1437" s="14"/>
      <c r="DG1437" s="14"/>
      <c r="DH1437" s="14"/>
      <c r="DI1437" s="14"/>
    </row>
    <row r="1438" spans="2:113" x14ac:dyDescent="0.2"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77"/>
      <c r="AQ1438" s="77"/>
      <c r="AR1438" s="77"/>
      <c r="AS1438" s="77"/>
      <c r="AT1438" s="14"/>
      <c r="AU1438" s="14"/>
      <c r="AV1438" s="14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99"/>
      <c r="BH1438" s="14"/>
      <c r="BI1438" s="14"/>
      <c r="BJ1438" s="14"/>
      <c r="BK1438" s="14"/>
      <c r="BL1438" s="14"/>
      <c r="BM1438" s="14"/>
      <c r="BN1438" s="14"/>
      <c r="BO1438" s="14"/>
      <c r="BP1438" s="14"/>
      <c r="BQ1438" s="14"/>
      <c r="BR1438" s="14"/>
      <c r="BS1438" s="14"/>
      <c r="BT1438" s="14"/>
      <c r="BU1438" s="14"/>
      <c r="BV1438" s="14"/>
      <c r="BW1438" s="14"/>
      <c r="BX1438" s="14"/>
      <c r="BY1438" s="14"/>
      <c r="BZ1438" s="14"/>
      <c r="CA1438" s="14"/>
      <c r="CB1438" s="14"/>
      <c r="CC1438" s="14"/>
      <c r="CD1438" s="14"/>
      <c r="CE1438" s="14"/>
      <c r="CF1438" s="14"/>
      <c r="CG1438" s="14"/>
      <c r="CH1438" s="14"/>
      <c r="CI1438" s="14"/>
      <c r="CJ1438" s="14"/>
      <c r="CK1438" s="14"/>
      <c r="CL1438" s="14"/>
      <c r="CM1438" s="14"/>
      <c r="CN1438" s="14"/>
      <c r="CO1438" s="14"/>
      <c r="CP1438" s="14"/>
      <c r="CQ1438" s="14"/>
      <c r="CR1438" s="14"/>
      <c r="CS1438" s="14"/>
      <c r="CT1438" s="14"/>
      <c r="CU1438" s="14"/>
      <c r="CV1438" s="14"/>
      <c r="CW1438" s="14"/>
      <c r="CX1438" s="14"/>
      <c r="CY1438" s="14"/>
      <c r="CZ1438" s="14"/>
      <c r="DA1438" s="14"/>
      <c r="DB1438" s="14"/>
      <c r="DC1438" s="14"/>
      <c r="DD1438" s="14"/>
      <c r="DE1438" s="14"/>
      <c r="DF1438" s="14"/>
      <c r="DG1438" s="14"/>
      <c r="DH1438" s="14"/>
      <c r="DI1438" s="14"/>
    </row>
    <row r="1439" spans="2:113" x14ac:dyDescent="0.2"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77"/>
      <c r="AQ1439" s="77"/>
      <c r="AR1439" s="77"/>
      <c r="AS1439" s="77"/>
      <c r="AT1439" s="14"/>
      <c r="AU1439" s="14"/>
      <c r="AV1439" s="14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99"/>
      <c r="BH1439" s="14"/>
      <c r="BI1439" s="14"/>
      <c r="BJ1439" s="14"/>
      <c r="BK1439" s="14"/>
      <c r="BL1439" s="14"/>
      <c r="BM1439" s="14"/>
      <c r="BN1439" s="14"/>
      <c r="BO1439" s="14"/>
      <c r="BP1439" s="14"/>
      <c r="BQ1439" s="14"/>
      <c r="BR1439" s="14"/>
      <c r="BS1439" s="14"/>
      <c r="BT1439" s="14"/>
      <c r="BU1439" s="14"/>
      <c r="BV1439" s="14"/>
      <c r="BW1439" s="14"/>
      <c r="BX1439" s="14"/>
      <c r="BY1439" s="14"/>
      <c r="BZ1439" s="14"/>
      <c r="CA1439" s="14"/>
      <c r="CB1439" s="14"/>
      <c r="CC1439" s="14"/>
      <c r="CD1439" s="14"/>
      <c r="CE1439" s="14"/>
      <c r="CF1439" s="14"/>
      <c r="CG1439" s="14"/>
      <c r="CH1439" s="14"/>
      <c r="CI1439" s="14"/>
      <c r="CJ1439" s="14"/>
      <c r="CK1439" s="14"/>
      <c r="CL1439" s="14"/>
      <c r="CM1439" s="14"/>
      <c r="CN1439" s="14"/>
      <c r="CO1439" s="14"/>
      <c r="CP1439" s="14"/>
      <c r="CQ1439" s="14"/>
      <c r="CR1439" s="14"/>
      <c r="CS1439" s="14"/>
      <c r="CT1439" s="14"/>
      <c r="CU1439" s="14"/>
      <c r="CV1439" s="14"/>
      <c r="CW1439" s="14"/>
      <c r="CX1439" s="14"/>
      <c r="CY1439" s="14"/>
      <c r="CZ1439" s="14"/>
      <c r="DA1439" s="14"/>
      <c r="DB1439" s="14"/>
      <c r="DC1439" s="14"/>
      <c r="DD1439" s="14"/>
      <c r="DE1439" s="14"/>
      <c r="DF1439" s="14"/>
      <c r="DG1439" s="14"/>
      <c r="DH1439" s="14"/>
      <c r="DI1439" s="14"/>
    </row>
    <row r="1440" spans="2:113" x14ac:dyDescent="0.2"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77"/>
      <c r="AQ1440" s="77"/>
      <c r="AR1440" s="77"/>
      <c r="AS1440" s="77"/>
      <c r="AT1440" s="14"/>
      <c r="AU1440" s="14"/>
      <c r="AV1440" s="14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99"/>
      <c r="BH1440" s="14"/>
      <c r="BI1440" s="14"/>
      <c r="BJ1440" s="14"/>
      <c r="BK1440" s="14"/>
      <c r="BL1440" s="14"/>
      <c r="BM1440" s="14"/>
      <c r="BN1440" s="14"/>
      <c r="BO1440" s="14"/>
      <c r="BP1440" s="14"/>
      <c r="BQ1440" s="14"/>
      <c r="BR1440" s="14"/>
      <c r="BS1440" s="14"/>
      <c r="BT1440" s="14"/>
      <c r="BU1440" s="14"/>
      <c r="BV1440" s="14"/>
      <c r="BW1440" s="14"/>
      <c r="BX1440" s="14"/>
      <c r="BY1440" s="14"/>
      <c r="BZ1440" s="14"/>
      <c r="CA1440" s="14"/>
      <c r="CB1440" s="14"/>
      <c r="CC1440" s="14"/>
      <c r="CD1440" s="14"/>
      <c r="CE1440" s="14"/>
      <c r="CF1440" s="14"/>
      <c r="CG1440" s="14"/>
      <c r="CH1440" s="14"/>
      <c r="CI1440" s="14"/>
      <c r="CJ1440" s="14"/>
      <c r="CK1440" s="14"/>
      <c r="CL1440" s="14"/>
      <c r="CM1440" s="14"/>
      <c r="CN1440" s="14"/>
      <c r="CO1440" s="14"/>
      <c r="CP1440" s="14"/>
      <c r="CQ1440" s="14"/>
      <c r="CR1440" s="14"/>
      <c r="CS1440" s="14"/>
      <c r="CT1440" s="14"/>
      <c r="CU1440" s="14"/>
      <c r="CV1440" s="14"/>
      <c r="CW1440" s="14"/>
      <c r="CX1440" s="14"/>
      <c r="CY1440" s="14"/>
      <c r="CZ1440" s="14"/>
      <c r="DA1440" s="14"/>
      <c r="DB1440" s="14"/>
      <c r="DC1440" s="14"/>
      <c r="DD1440" s="14"/>
      <c r="DE1440" s="14"/>
      <c r="DF1440" s="14"/>
      <c r="DG1440" s="14"/>
      <c r="DH1440" s="14"/>
      <c r="DI1440" s="14"/>
    </row>
    <row r="1441" spans="2:113" x14ac:dyDescent="0.2"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77"/>
      <c r="AQ1441" s="77"/>
      <c r="AR1441" s="77"/>
      <c r="AS1441" s="77"/>
      <c r="AT1441" s="14"/>
      <c r="AU1441" s="14"/>
      <c r="AV1441" s="14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99"/>
      <c r="BH1441" s="14"/>
      <c r="BI1441" s="14"/>
      <c r="BJ1441" s="14"/>
      <c r="BK1441" s="14"/>
      <c r="BL1441" s="14"/>
      <c r="BM1441" s="14"/>
      <c r="BN1441" s="14"/>
      <c r="BO1441" s="14"/>
      <c r="BP1441" s="14"/>
      <c r="BQ1441" s="14"/>
      <c r="BR1441" s="14"/>
      <c r="BS1441" s="14"/>
      <c r="BT1441" s="14"/>
      <c r="BU1441" s="14"/>
      <c r="BV1441" s="14"/>
      <c r="BW1441" s="14"/>
      <c r="BX1441" s="14"/>
      <c r="BY1441" s="14"/>
      <c r="BZ1441" s="14"/>
      <c r="CA1441" s="14"/>
      <c r="CB1441" s="14"/>
      <c r="CC1441" s="14"/>
      <c r="CD1441" s="14"/>
      <c r="CE1441" s="14"/>
      <c r="CF1441" s="14"/>
      <c r="CG1441" s="14"/>
      <c r="CH1441" s="14"/>
      <c r="CI1441" s="14"/>
      <c r="CJ1441" s="14"/>
      <c r="CK1441" s="14"/>
      <c r="CL1441" s="14"/>
      <c r="CM1441" s="14"/>
      <c r="CN1441" s="14"/>
      <c r="CO1441" s="14"/>
      <c r="CP1441" s="14"/>
      <c r="CQ1441" s="14"/>
      <c r="CR1441" s="14"/>
      <c r="CS1441" s="14"/>
      <c r="CT1441" s="14"/>
      <c r="CU1441" s="14"/>
      <c r="CV1441" s="14"/>
      <c r="CW1441" s="14"/>
      <c r="CX1441" s="14"/>
      <c r="CY1441" s="14"/>
      <c r="CZ1441" s="14"/>
      <c r="DA1441" s="14"/>
      <c r="DB1441" s="14"/>
      <c r="DC1441" s="14"/>
      <c r="DD1441" s="14"/>
      <c r="DE1441" s="14"/>
      <c r="DF1441" s="14"/>
      <c r="DG1441" s="14"/>
      <c r="DH1441" s="14"/>
      <c r="DI1441" s="14"/>
    </row>
    <row r="1442" spans="2:113" x14ac:dyDescent="0.2"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77"/>
      <c r="AQ1442" s="77"/>
      <c r="AR1442" s="77"/>
      <c r="AS1442" s="77"/>
      <c r="AT1442" s="14"/>
      <c r="AU1442" s="14"/>
      <c r="AV1442" s="14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99"/>
      <c r="BH1442" s="14"/>
      <c r="BI1442" s="14"/>
      <c r="BJ1442" s="14"/>
      <c r="BK1442" s="14"/>
      <c r="BL1442" s="14"/>
      <c r="BM1442" s="14"/>
      <c r="BN1442" s="14"/>
      <c r="BO1442" s="14"/>
      <c r="BP1442" s="14"/>
      <c r="BQ1442" s="14"/>
      <c r="BR1442" s="14"/>
      <c r="BS1442" s="14"/>
      <c r="BT1442" s="14"/>
      <c r="BU1442" s="14"/>
      <c r="BV1442" s="14"/>
      <c r="BW1442" s="14"/>
      <c r="BX1442" s="14"/>
      <c r="BY1442" s="14"/>
      <c r="BZ1442" s="14"/>
      <c r="CA1442" s="14"/>
      <c r="CB1442" s="14"/>
      <c r="CC1442" s="14"/>
      <c r="CD1442" s="14"/>
      <c r="CE1442" s="14"/>
      <c r="CF1442" s="14"/>
      <c r="CG1442" s="14"/>
      <c r="CH1442" s="14"/>
      <c r="CI1442" s="14"/>
      <c r="CJ1442" s="14"/>
      <c r="CK1442" s="14"/>
      <c r="CL1442" s="14"/>
      <c r="CM1442" s="14"/>
      <c r="CN1442" s="14"/>
      <c r="CO1442" s="14"/>
      <c r="CP1442" s="14"/>
      <c r="CQ1442" s="14"/>
      <c r="CR1442" s="14"/>
      <c r="CS1442" s="14"/>
      <c r="CT1442" s="14"/>
      <c r="CU1442" s="14"/>
      <c r="CV1442" s="14"/>
      <c r="CW1442" s="14"/>
      <c r="CX1442" s="14"/>
      <c r="CY1442" s="14"/>
      <c r="CZ1442" s="14"/>
      <c r="DA1442" s="14"/>
      <c r="DB1442" s="14"/>
      <c r="DC1442" s="14"/>
      <c r="DD1442" s="14"/>
      <c r="DE1442" s="14"/>
      <c r="DF1442" s="14"/>
      <c r="DG1442" s="14"/>
      <c r="DH1442" s="14"/>
      <c r="DI1442" s="14"/>
    </row>
    <row r="1443" spans="2:113" x14ac:dyDescent="0.2"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77"/>
      <c r="AQ1443" s="77"/>
      <c r="AR1443" s="77"/>
      <c r="AS1443" s="77"/>
      <c r="AT1443" s="14"/>
      <c r="AU1443" s="14"/>
      <c r="AV1443" s="14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99"/>
      <c r="BH1443" s="14"/>
      <c r="BI1443" s="14"/>
      <c r="BJ1443" s="14"/>
      <c r="BK1443" s="14"/>
      <c r="BL1443" s="14"/>
      <c r="BM1443" s="14"/>
      <c r="BN1443" s="14"/>
      <c r="BO1443" s="14"/>
      <c r="BP1443" s="14"/>
      <c r="BQ1443" s="14"/>
      <c r="BR1443" s="14"/>
      <c r="BS1443" s="14"/>
      <c r="BT1443" s="14"/>
      <c r="BU1443" s="14"/>
      <c r="BV1443" s="14"/>
      <c r="BW1443" s="14"/>
      <c r="BX1443" s="14"/>
      <c r="BY1443" s="14"/>
      <c r="BZ1443" s="14"/>
      <c r="CA1443" s="14"/>
      <c r="CB1443" s="14"/>
      <c r="CC1443" s="14"/>
      <c r="CD1443" s="14"/>
      <c r="CE1443" s="14"/>
      <c r="CF1443" s="14"/>
      <c r="CG1443" s="14"/>
      <c r="CH1443" s="14"/>
      <c r="CI1443" s="14"/>
      <c r="CJ1443" s="14"/>
      <c r="CK1443" s="14"/>
      <c r="CL1443" s="14"/>
      <c r="CM1443" s="14"/>
      <c r="CN1443" s="14"/>
      <c r="CO1443" s="14"/>
      <c r="CP1443" s="14"/>
      <c r="CQ1443" s="14"/>
      <c r="CR1443" s="14"/>
      <c r="CS1443" s="14"/>
      <c r="CT1443" s="14"/>
      <c r="CU1443" s="14"/>
      <c r="CV1443" s="14"/>
      <c r="CW1443" s="14"/>
      <c r="CX1443" s="14"/>
      <c r="CY1443" s="14"/>
      <c r="CZ1443" s="14"/>
      <c r="DA1443" s="14"/>
      <c r="DB1443" s="14"/>
      <c r="DC1443" s="14"/>
      <c r="DD1443" s="14"/>
      <c r="DE1443" s="14"/>
      <c r="DF1443" s="14"/>
      <c r="DG1443" s="14"/>
      <c r="DH1443" s="14"/>
      <c r="DI1443" s="14"/>
    </row>
    <row r="1444" spans="2:113" x14ac:dyDescent="0.2"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77"/>
      <c r="AQ1444" s="77"/>
      <c r="AR1444" s="77"/>
      <c r="AS1444" s="77"/>
      <c r="AT1444" s="14"/>
      <c r="AU1444" s="14"/>
      <c r="AV1444" s="14"/>
      <c r="AW1444" s="14"/>
      <c r="AX1444" s="14"/>
      <c r="AY1444" s="14"/>
      <c r="AZ1444" s="14"/>
      <c r="BA1444" s="14"/>
      <c r="BB1444" s="14"/>
      <c r="BC1444" s="14"/>
      <c r="BD1444" s="14"/>
      <c r="BE1444" s="14"/>
      <c r="BF1444" s="14"/>
      <c r="BG1444" s="99"/>
      <c r="BH1444" s="14"/>
      <c r="BI1444" s="14"/>
      <c r="BJ1444" s="14"/>
      <c r="BK1444" s="14"/>
      <c r="BL1444" s="14"/>
      <c r="BM1444" s="14"/>
      <c r="BN1444" s="14"/>
      <c r="BO1444" s="14"/>
      <c r="BP1444" s="14"/>
      <c r="BQ1444" s="14"/>
      <c r="BR1444" s="14"/>
      <c r="BS1444" s="14"/>
      <c r="BT1444" s="14"/>
      <c r="BU1444" s="14"/>
      <c r="BV1444" s="14"/>
      <c r="BW1444" s="14"/>
      <c r="BX1444" s="14"/>
      <c r="BY1444" s="14"/>
      <c r="BZ1444" s="14"/>
      <c r="CA1444" s="14"/>
      <c r="CB1444" s="14"/>
      <c r="CC1444" s="14"/>
      <c r="CD1444" s="14"/>
      <c r="CE1444" s="14"/>
      <c r="CF1444" s="14"/>
      <c r="CG1444" s="14"/>
      <c r="CH1444" s="14"/>
      <c r="CI1444" s="14"/>
      <c r="CJ1444" s="14"/>
      <c r="CK1444" s="14"/>
      <c r="CL1444" s="14"/>
      <c r="CM1444" s="14"/>
      <c r="CN1444" s="14"/>
      <c r="CO1444" s="14"/>
      <c r="CP1444" s="14"/>
      <c r="CQ1444" s="14"/>
      <c r="CR1444" s="14"/>
      <c r="CS1444" s="14"/>
      <c r="CT1444" s="14"/>
      <c r="CU1444" s="14"/>
      <c r="CV1444" s="14"/>
      <c r="CW1444" s="14"/>
      <c r="CX1444" s="14"/>
      <c r="CY1444" s="14"/>
      <c r="CZ1444" s="14"/>
      <c r="DA1444" s="14"/>
      <c r="DB1444" s="14"/>
      <c r="DC1444" s="14"/>
      <c r="DD1444" s="14"/>
      <c r="DE1444" s="14"/>
      <c r="DF1444" s="14"/>
      <c r="DG1444" s="14"/>
      <c r="DH1444" s="14"/>
      <c r="DI1444" s="14"/>
    </row>
    <row r="1445" spans="2:113" x14ac:dyDescent="0.2"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77"/>
      <c r="AQ1445" s="77"/>
      <c r="AR1445" s="77"/>
      <c r="AS1445" s="77"/>
      <c r="AT1445" s="14"/>
      <c r="AU1445" s="14"/>
      <c r="AV1445" s="14"/>
      <c r="AW1445" s="14"/>
      <c r="AX1445" s="14"/>
      <c r="AY1445" s="14"/>
      <c r="AZ1445" s="14"/>
      <c r="BA1445" s="14"/>
      <c r="BB1445" s="14"/>
      <c r="BC1445" s="14"/>
      <c r="BD1445" s="14"/>
      <c r="BE1445" s="14"/>
      <c r="BF1445" s="14"/>
      <c r="BG1445" s="99"/>
      <c r="BH1445" s="14"/>
      <c r="BI1445" s="14"/>
      <c r="BJ1445" s="14"/>
      <c r="BK1445" s="14"/>
      <c r="BL1445" s="14"/>
      <c r="BM1445" s="14"/>
      <c r="BN1445" s="14"/>
      <c r="BO1445" s="14"/>
      <c r="BP1445" s="14"/>
      <c r="BQ1445" s="14"/>
      <c r="BR1445" s="14"/>
      <c r="BS1445" s="14"/>
      <c r="BT1445" s="14"/>
      <c r="BU1445" s="14"/>
      <c r="BV1445" s="14"/>
      <c r="BW1445" s="14"/>
      <c r="BX1445" s="14"/>
      <c r="BY1445" s="14"/>
      <c r="BZ1445" s="14"/>
      <c r="CA1445" s="14"/>
      <c r="CB1445" s="14"/>
      <c r="CC1445" s="14"/>
      <c r="CD1445" s="14"/>
      <c r="CE1445" s="14"/>
      <c r="CF1445" s="14"/>
      <c r="CG1445" s="14"/>
      <c r="CH1445" s="14"/>
      <c r="CI1445" s="14"/>
      <c r="CJ1445" s="14"/>
      <c r="CK1445" s="14"/>
      <c r="CL1445" s="14"/>
      <c r="CM1445" s="14"/>
      <c r="CN1445" s="14"/>
      <c r="CO1445" s="14"/>
      <c r="CP1445" s="14"/>
      <c r="CQ1445" s="14"/>
      <c r="CR1445" s="14"/>
      <c r="CS1445" s="14"/>
      <c r="CT1445" s="14"/>
      <c r="CU1445" s="14"/>
      <c r="CV1445" s="14"/>
      <c r="CW1445" s="14"/>
      <c r="CX1445" s="14"/>
      <c r="CY1445" s="14"/>
      <c r="CZ1445" s="14"/>
      <c r="DA1445" s="14"/>
      <c r="DB1445" s="14"/>
      <c r="DC1445" s="14"/>
      <c r="DD1445" s="14"/>
      <c r="DE1445" s="14"/>
      <c r="DF1445" s="14"/>
      <c r="DG1445" s="14"/>
      <c r="DH1445" s="14"/>
      <c r="DI1445" s="14"/>
    </row>
    <row r="1446" spans="2:113" x14ac:dyDescent="0.2"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77"/>
      <c r="AQ1446" s="77"/>
      <c r="AR1446" s="77"/>
      <c r="AS1446" s="77"/>
      <c r="AT1446" s="14"/>
      <c r="AU1446" s="14"/>
      <c r="AV1446" s="14"/>
      <c r="AW1446" s="14"/>
      <c r="AX1446" s="14"/>
      <c r="AY1446" s="14"/>
      <c r="AZ1446" s="14"/>
      <c r="BA1446" s="14"/>
      <c r="BB1446" s="14"/>
      <c r="BC1446" s="14"/>
      <c r="BD1446" s="14"/>
      <c r="BE1446" s="14"/>
      <c r="BF1446" s="14"/>
      <c r="BG1446" s="99"/>
      <c r="BH1446" s="14"/>
      <c r="BI1446" s="14"/>
      <c r="BJ1446" s="14"/>
      <c r="BK1446" s="14"/>
      <c r="BL1446" s="14"/>
      <c r="BM1446" s="14"/>
      <c r="BN1446" s="14"/>
      <c r="BO1446" s="14"/>
      <c r="BP1446" s="14"/>
      <c r="BQ1446" s="14"/>
      <c r="BR1446" s="14"/>
      <c r="BS1446" s="14"/>
      <c r="BT1446" s="14"/>
      <c r="BU1446" s="14"/>
      <c r="BV1446" s="14"/>
      <c r="BW1446" s="14"/>
      <c r="BX1446" s="14"/>
      <c r="BY1446" s="14"/>
      <c r="BZ1446" s="14"/>
      <c r="CA1446" s="14"/>
      <c r="CB1446" s="14"/>
      <c r="CC1446" s="14"/>
      <c r="CD1446" s="14"/>
      <c r="CE1446" s="14"/>
      <c r="CF1446" s="14"/>
      <c r="CG1446" s="14"/>
      <c r="CH1446" s="14"/>
      <c r="CI1446" s="14"/>
      <c r="CJ1446" s="14"/>
      <c r="CK1446" s="14"/>
      <c r="CL1446" s="14"/>
      <c r="CM1446" s="14"/>
      <c r="CN1446" s="14"/>
      <c r="CO1446" s="14"/>
      <c r="CP1446" s="14"/>
      <c r="CQ1446" s="14"/>
      <c r="CR1446" s="14"/>
      <c r="CS1446" s="14"/>
      <c r="CT1446" s="14"/>
      <c r="CU1446" s="14"/>
      <c r="CV1446" s="14"/>
      <c r="CW1446" s="14"/>
      <c r="CX1446" s="14"/>
      <c r="CY1446" s="14"/>
      <c r="CZ1446" s="14"/>
      <c r="DA1446" s="14"/>
      <c r="DB1446" s="14"/>
      <c r="DC1446" s="14"/>
      <c r="DD1446" s="14"/>
      <c r="DE1446" s="14"/>
      <c r="DF1446" s="14"/>
      <c r="DG1446" s="14"/>
      <c r="DH1446" s="14"/>
      <c r="DI1446" s="14"/>
    </row>
    <row r="1447" spans="2:113" x14ac:dyDescent="0.2"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77"/>
      <c r="AQ1447" s="77"/>
      <c r="AR1447" s="77"/>
      <c r="AS1447" s="77"/>
      <c r="AT1447" s="14"/>
      <c r="AU1447" s="14"/>
      <c r="AV1447" s="14"/>
      <c r="AW1447" s="14"/>
      <c r="AX1447" s="14"/>
      <c r="AY1447" s="14"/>
      <c r="AZ1447" s="14"/>
      <c r="BA1447" s="14"/>
      <c r="BB1447" s="14"/>
      <c r="BC1447" s="14"/>
      <c r="BD1447" s="14"/>
      <c r="BE1447" s="14"/>
      <c r="BF1447" s="14"/>
      <c r="BG1447" s="99"/>
      <c r="BH1447" s="14"/>
      <c r="BI1447" s="14"/>
      <c r="BJ1447" s="14"/>
      <c r="BK1447" s="14"/>
      <c r="BL1447" s="14"/>
      <c r="BM1447" s="14"/>
      <c r="BN1447" s="14"/>
      <c r="BO1447" s="14"/>
      <c r="BP1447" s="14"/>
      <c r="BQ1447" s="14"/>
      <c r="BR1447" s="14"/>
      <c r="BS1447" s="14"/>
      <c r="BT1447" s="14"/>
      <c r="BU1447" s="14"/>
      <c r="BV1447" s="14"/>
      <c r="BW1447" s="14"/>
      <c r="BX1447" s="14"/>
      <c r="BY1447" s="14"/>
      <c r="BZ1447" s="14"/>
      <c r="CA1447" s="14"/>
      <c r="CB1447" s="14"/>
      <c r="CC1447" s="14"/>
      <c r="CD1447" s="14"/>
      <c r="CE1447" s="14"/>
      <c r="CF1447" s="14"/>
      <c r="CG1447" s="14"/>
      <c r="CH1447" s="14"/>
      <c r="CI1447" s="14"/>
      <c r="CJ1447" s="14"/>
      <c r="CK1447" s="14"/>
      <c r="CL1447" s="14"/>
      <c r="CM1447" s="14"/>
      <c r="CN1447" s="14"/>
      <c r="CO1447" s="14"/>
      <c r="CP1447" s="14"/>
      <c r="CQ1447" s="14"/>
      <c r="CR1447" s="14"/>
      <c r="CS1447" s="14"/>
      <c r="CT1447" s="14"/>
      <c r="CU1447" s="14"/>
      <c r="CV1447" s="14"/>
      <c r="CW1447" s="14"/>
      <c r="CX1447" s="14"/>
      <c r="CY1447" s="14"/>
      <c r="CZ1447" s="14"/>
      <c r="DA1447" s="14"/>
      <c r="DB1447" s="14"/>
      <c r="DC1447" s="14"/>
      <c r="DD1447" s="14"/>
      <c r="DE1447" s="14"/>
      <c r="DF1447" s="14"/>
      <c r="DG1447" s="14"/>
      <c r="DH1447" s="14"/>
      <c r="DI1447" s="14"/>
    </row>
    <row r="1448" spans="2:113" x14ac:dyDescent="0.2"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77"/>
      <c r="AQ1448" s="77"/>
      <c r="AR1448" s="77"/>
      <c r="AS1448" s="77"/>
      <c r="AT1448" s="14"/>
      <c r="AU1448" s="14"/>
      <c r="AV1448" s="14"/>
      <c r="AW1448" s="14"/>
      <c r="AX1448" s="14"/>
      <c r="AY1448" s="14"/>
      <c r="AZ1448" s="14"/>
      <c r="BA1448" s="14"/>
      <c r="BB1448" s="14"/>
      <c r="BC1448" s="14"/>
      <c r="BD1448" s="14"/>
      <c r="BE1448" s="14"/>
      <c r="BF1448" s="14"/>
      <c r="BG1448" s="99"/>
      <c r="BH1448" s="14"/>
      <c r="BI1448" s="14"/>
      <c r="BJ1448" s="14"/>
      <c r="BK1448" s="14"/>
      <c r="BL1448" s="14"/>
      <c r="BM1448" s="14"/>
      <c r="BN1448" s="14"/>
      <c r="BO1448" s="14"/>
      <c r="BP1448" s="14"/>
      <c r="BQ1448" s="14"/>
      <c r="BR1448" s="14"/>
      <c r="BS1448" s="14"/>
      <c r="BT1448" s="14"/>
      <c r="BU1448" s="14"/>
      <c r="BV1448" s="14"/>
      <c r="BW1448" s="14"/>
      <c r="BX1448" s="14"/>
      <c r="BY1448" s="14"/>
      <c r="BZ1448" s="14"/>
      <c r="CA1448" s="14"/>
      <c r="CB1448" s="14"/>
      <c r="CC1448" s="14"/>
      <c r="CD1448" s="14"/>
      <c r="CE1448" s="14"/>
      <c r="CF1448" s="14"/>
      <c r="CG1448" s="14"/>
      <c r="CH1448" s="14"/>
      <c r="CI1448" s="14"/>
      <c r="CJ1448" s="14"/>
      <c r="CK1448" s="14"/>
      <c r="CL1448" s="14"/>
      <c r="CM1448" s="14"/>
      <c r="CN1448" s="14"/>
      <c r="CO1448" s="14"/>
      <c r="CP1448" s="14"/>
      <c r="CQ1448" s="14"/>
      <c r="CR1448" s="14"/>
      <c r="CS1448" s="14"/>
      <c r="CT1448" s="14"/>
      <c r="CU1448" s="14"/>
      <c r="CV1448" s="14"/>
      <c r="CW1448" s="14"/>
      <c r="CX1448" s="14"/>
      <c r="CY1448" s="14"/>
      <c r="CZ1448" s="14"/>
      <c r="DA1448" s="14"/>
      <c r="DB1448" s="14"/>
      <c r="DC1448" s="14"/>
      <c r="DD1448" s="14"/>
      <c r="DE1448" s="14"/>
      <c r="DF1448" s="14"/>
      <c r="DG1448" s="14"/>
      <c r="DH1448" s="14"/>
      <c r="DI1448" s="14"/>
    </row>
    <row r="1449" spans="2:113" x14ac:dyDescent="0.2"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77"/>
      <c r="AQ1449" s="77"/>
      <c r="AR1449" s="77"/>
      <c r="AS1449" s="77"/>
      <c r="AT1449" s="14"/>
      <c r="AU1449" s="14"/>
      <c r="AV1449" s="14"/>
      <c r="AW1449" s="14"/>
      <c r="AX1449" s="14"/>
      <c r="AY1449" s="14"/>
      <c r="AZ1449" s="14"/>
      <c r="BA1449" s="14"/>
      <c r="BB1449" s="14"/>
      <c r="BC1449" s="14"/>
      <c r="BD1449" s="14"/>
      <c r="BE1449" s="14"/>
      <c r="BF1449" s="14"/>
      <c r="BG1449" s="99"/>
      <c r="BH1449" s="14"/>
      <c r="BI1449" s="14"/>
      <c r="BJ1449" s="14"/>
      <c r="BK1449" s="14"/>
      <c r="BL1449" s="14"/>
      <c r="BM1449" s="14"/>
      <c r="BN1449" s="14"/>
      <c r="BO1449" s="14"/>
      <c r="BP1449" s="14"/>
      <c r="BQ1449" s="14"/>
      <c r="BR1449" s="14"/>
      <c r="BS1449" s="14"/>
      <c r="BT1449" s="14"/>
      <c r="BU1449" s="14"/>
      <c r="BV1449" s="14"/>
      <c r="BW1449" s="14"/>
      <c r="BX1449" s="14"/>
      <c r="BY1449" s="14"/>
      <c r="BZ1449" s="14"/>
      <c r="CA1449" s="14"/>
      <c r="CB1449" s="14"/>
      <c r="CC1449" s="14"/>
      <c r="CD1449" s="14"/>
      <c r="CE1449" s="14"/>
      <c r="CF1449" s="14"/>
      <c r="CG1449" s="14"/>
      <c r="CH1449" s="14"/>
      <c r="CI1449" s="14"/>
      <c r="CJ1449" s="14"/>
      <c r="CK1449" s="14"/>
      <c r="CL1449" s="14"/>
      <c r="CM1449" s="14"/>
      <c r="CN1449" s="14"/>
      <c r="CO1449" s="14"/>
      <c r="CP1449" s="14"/>
      <c r="CQ1449" s="14"/>
      <c r="CR1449" s="14"/>
      <c r="CS1449" s="14"/>
      <c r="CT1449" s="14"/>
      <c r="CU1449" s="14"/>
      <c r="CV1449" s="14"/>
      <c r="CW1449" s="14"/>
      <c r="CX1449" s="14"/>
      <c r="CY1449" s="14"/>
      <c r="CZ1449" s="14"/>
      <c r="DA1449" s="14"/>
      <c r="DB1449" s="14"/>
      <c r="DC1449" s="14"/>
      <c r="DD1449" s="14"/>
      <c r="DE1449" s="14"/>
      <c r="DF1449" s="14"/>
      <c r="DG1449" s="14"/>
      <c r="DH1449" s="14"/>
      <c r="DI1449" s="14"/>
    </row>
    <row r="1450" spans="2:113" x14ac:dyDescent="0.2"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77"/>
      <c r="AQ1450" s="77"/>
      <c r="AR1450" s="77"/>
      <c r="AS1450" s="77"/>
      <c r="AT1450" s="14"/>
      <c r="AU1450" s="14"/>
      <c r="AV1450" s="14"/>
      <c r="AW1450" s="14"/>
      <c r="AX1450" s="14"/>
      <c r="AY1450" s="14"/>
      <c r="AZ1450" s="14"/>
      <c r="BA1450" s="14"/>
      <c r="BB1450" s="14"/>
      <c r="BC1450" s="14"/>
      <c r="BD1450" s="14"/>
      <c r="BE1450" s="14"/>
      <c r="BF1450" s="14"/>
      <c r="BG1450" s="99"/>
      <c r="BH1450" s="14"/>
      <c r="BI1450" s="14"/>
      <c r="BJ1450" s="14"/>
      <c r="BK1450" s="14"/>
      <c r="BL1450" s="14"/>
      <c r="BM1450" s="14"/>
      <c r="BN1450" s="14"/>
      <c r="BO1450" s="14"/>
      <c r="BP1450" s="14"/>
      <c r="BQ1450" s="14"/>
      <c r="BR1450" s="14"/>
      <c r="BS1450" s="14"/>
      <c r="BT1450" s="14"/>
      <c r="BU1450" s="14"/>
      <c r="BV1450" s="14"/>
      <c r="BW1450" s="14"/>
      <c r="BX1450" s="14"/>
      <c r="BY1450" s="14"/>
      <c r="BZ1450" s="14"/>
      <c r="CA1450" s="14"/>
      <c r="CB1450" s="14"/>
      <c r="CC1450" s="14"/>
      <c r="CD1450" s="14"/>
      <c r="CE1450" s="14"/>
      <c r="CF1450" s="14"/>
      <c r="CG1450" s="14"/>
      <c r="CH1450" s="14"/>
      <c r="CI1450" s="14"/>
      <c r="CJ1450" s="14"/>
      <c r="CK1450" s="14"/>
      <c r="CL1450" s="14"/>
      <c r="CM1450" s="14"/>
      <c r="CN1450" s="14"/>
      <c r="CO1450" s="14"/>
      <c r="CP1450" s="14"/>
      <c r="CQ1450" s="14"/>
      <c r="CR1450" s="14"/>
      <c r="CS1450" s="14"/>
      <c r="CT1450" s="14"/>
      <c r="CU1450" s="14"/>
      <c r="CV1450" s="14"/>
      <c r="CW1450" s="14"/>
      <c r="CX1450" s="14"/>
      <c r="CY1450" s="14"/>
      <c r="CZ1450" s="14"/>
      <c r="DA1450" s="14"/>
      <c r="DB1450" s="14"/>
      <c r="DC1450" s="14"/>
      <c r="DD1450" s="14"/>
      <c r="DE1450" s="14"/>
      <c r="DF1450" s="14"/>
      <c r="DG1450" s="14"/>
      <c r="DH1450" s="14"/>
      <c r="DI1450" s="14"/>
    </row>
    <row r="1451" spans="2:113" x14ac:dyDescent="0.2"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77"/>
      <c r="AQ1451" s="77"/>
      <c r="AR1451" s="77"/>
      <c r="AS1451" s="77"/>
      <c r="AT1451" s="14"/>
      <c r="AU1451" s="14"/>
      <c r="AV1451" s="14"/>
      <c r="AW1451" s="14"/>
      <c r="AX1451" s="14"/>
      <c r="AY1451" s="14"/>
      <c r="AZ1451" s="14"/>
      <c r="BA1451" s="14"/>
      <c r="BB1451" s="14"/>
      <c r="BC1451" s="14"/>
      <c r="BD1451" s="14"/>
      <c r="BE1451" s="14"/>
      <c r="BF1451" s="14"/>
      <c r="BG1451" s="99"/>
      <c r="BH1451" s="14"/>
      <c r="BI1451" s="14"/>
      <c r="BJ1451" s="14"/>
      <c r="BK1451" s="14"/>
      <c r="BL1451" s="14"/>
      <c r="BM1451" s="14"/>
      <c r="BN1451" s="14"/>
      <c r="BO1451" s="14"/>
      <c r="BP1451" s="14"/>
      <c r="BQ1451" s="14"/>
      <c r="BR1451" s="14"/>
      <c r="BS1451" s="14"/>
      <c r="BT1451" s="14"/>
      <c r="BU1451" s="14"/>
      <c r="BV1451" s="14"/>
      <c r="BW1451" s="14"/>
      <c r="BX1451" s="14"/>
      <c r="BY1451" s="14"/>
      <c r="BZ1451" s="14"/>
      <c r="CA1451" s="14"/>
      <c r="CB1451" s="14"/>
      <c r="CC1451" s="14"/>
      <c r="CD1451" s="14"/>
      <c r="CE1451" s="14"/>
      <c r="CF1451" s="14"/>
      <c r="CG1451" s="14"/>
      <c r="CH1451" s="14"/>
      <c r="CI1451" s="14"/>
      <c r="CJ1451" s="14"/>
      <c r="CK1451" s="14"/>
      <c r="CL1451" s="14"/>
      <c r="CM1451" s="14"/>
      <c r="CN1451" s="14"/>
      <c r="CO1451" s="14"/>
      <c r="CP1451" s="14"/>
      <c r="CQ1451" s="14"/>
      <c r="CR1451" s="14"/>
      <c r="CS1451" s="14"/>
      <c r="CT1451" s="14"/>
      <c r="CU1451" s="14"/>
      <c r="CV1451" s="14"/>
      <c r="CW1451" s="14"/>
      <c r="CX1451" s="14"/>
      <c r="CY1451" s="14"/>
      <c r="CZ1451" s="14"/>
      <c r="DA1451" s="14"/>
      <c r="DB1451" s="14"/>
      <c r="DC1451" s="14"/>
      <c r="DD1451" s="14"/>
      <c r="DE1451" s="14"/>
      <c r="DF1451" s="14"/>
      <c r="DG1451" s="14"/>
      <c r="DH1451" s="14"/>
      <c r="DI1451" s="14"/>
    </row>
    <row r="1452" spans="2:113" x14ac:dyDescent="0.2"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77"/>
      <c r="AQ1452" s="77"/>
      <c r="AR1452" s="77"/>
      <c r="AS1452" s="77"/>
      <c r="AT1452" s="14"/>
      <c r="AU1452" s="14"/>
      <c r="AV1452" s="14"/>
      <c r="AW1452" s="14"/>
      <c r="AX1452" s="14"/>
      <c r="AY1452" s="14"/>
      <c r="AZ1452" s="14"/>
      <c r="BA1452" s="14"/>
      <c r="BB1452" s="14"/>
      <c r="BC1452" s="14"/>
      <c r="BD1452" s="14"/>
      <c r="BE1452" s="14"/>
      <c r="BF1452" s="14"/>
      <c r="BG1452" s="99"/>
      <c r="BH1452" s="14"/>
      <c r="BI1452" s="14"/>
      <c r="BJ1452" s="14"/>
      <c r="BK1452" s="14"/>
      <c r="BL1452" s="14"/>
      <c r="BM1452" s="14"/>
      <c r="BN1452" s="14"/>
      <c r="BO1452" s="14"/>
      <c r="BP1452" s="14"/>
      <c r="BQ1452" s="14"/>
      <c r="BR1452" s="14"/>
      <c r="BS1452" s="14"/>
      <c r="BT1452" s="14"/>
      <c r="BU1452" s="14"/>
      <c r="BV1452" s="14"/>
      <c r="BW1452" s="14"/>
      <c r="BX1452" s="14"/>
      <c r="BY1452" s="14"/>
      <c r="BZ1452" s="14"/>
      <c r="CA1452" s="14"/>
      <c r="CB1452" s="14"/>
      <c r="CC1452" s="14"/>
      <c r="CD1452" s="14"/>
      <c r="CE1452" s="14"/>
      <c r="CF1452" s="14"/>
      <c r="CG1452" s="14"/>
      <c r="CH1452" s="14"/>
      <c r="CI1452" s="14"/>
      <c r="CJ1452" s="14"/>
      <c r="CK1452" s="14"/>
      <c r="CL1452" s="14"/>
      <c r="CM1452" s="14"/>
      <c r="CN1452" s="14"/>
      <c r="CO1452" s="14"/>
      <c r="CP1452" s="14"/>
      <c r="CQ1452" s="14"/>
      <c r="CR1452" s="14"/>
      <c r="CS1452" s="14"/>
      <c r="CT1452" s="14"/>
      <c r="CU1452" s="14"/>
      <c r="CV1452" s="14"/>
      <c r="CW1452" s="14"/>
      <c r="CX1452" s="14"/>
      <c r="CY1452" s="14"/>
      <c r="CZ1452" s="14"/>
      <c r="DA1452" s="14"/>
      <c r="DB1452" s="14"/>
      <c r="DC1452" s="14"/>
      <c r="DD1452" s="14"/>
      <c r="DE1452" s="14"/>
      <c r="DF1452" s="14"/>
      <c r="DG1452" s="14"/>
      <c r="DH1452" s="14"/>
      <c r="DI1452" s="14"/>
    </row>
    <row r="1453" spans="2:113" x14ac:dyDescent="0.2"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77"/>
      <c r="AQ1453" s="77"/>
      <c r="AR1453" s="77"/>
      <c r="AS1453" s="77"/>
      <c r="AT1453" s="14"/>
      <c r="AU1453" s="14"/>
      <c r="AV1453" s="14"/>
      <c r="AW1453" s="14"/>
      <c r="AX1453" s="14"/>
      <c r="AY1453" s="14"/>
      <c r="AZ1453" s="14"/>
      <c r="BA1453" s="14"/>
      <c r="BB1453" s="14"/>
      <c r="BC1453" s="14"/>
      <c r="BD1453" s="14"/>
      <c r="BE1453" s="14"/>
      <c r="BF1453" s="14"/>
      <c r="BG1453" s="99"/>
      <c r="BH1453" s="14"/>
      <c r="BI1453" s="14"/>
      <c r="BJ1453" s="14"/>
      <c r="BK1453" s="14"/>
      <c r="BL1453" s="14"/>
      <c r="BM1453" s="14"/>
      <c r="BN1453" s="14"/>
      <c r="BO1453" s="14"/>
      <c r="BP1453" s="14"/>
      <c r="BQ1453" s="14"/>
      <c r="BR1453" s="14"/>
      <c r="BS1453" s="14"/>
      <c r="BT1453" s="14"/>
      <c r="BU1453" s="14"/>
      <c r="BV1453" s="14"/>
      <c r="BW1453" s="14"/>
      <c r="BX1453" s="14"/>
      <c r="BY1453" s="14"/>
      <c r="BZ1453" s="14"/>
      <c r="CA1453" s="14"/>
      <c r="CB1453" s="14"/>
      <c r="CC1453" s="14"/>
      <c r="CD1453" s="14"/>
      <c r="CE1453" s="14"/>
      <c r="CF1453" s="14"/>
      <c r="CG1453" s="14"/>
      <c r="CH1453" s="14"/>
      <c r="CI1453" s="14"/>
      <c r="CJ1453" s="14"/>
      <c r="CK1453" s="14"/>
      <c r="CL1453" s="14"/>
      <c r="CM1453" s="14"/>
      <c r="CN1453" s="14"/>
      <c r="CO1453" s="14"/>
      <c r="CP1453" s="14"/>
      <c r="CQ1453" s="14"/>
      <c r="CR1453" s="14"/>
      <c r="CS1453" s="14"/>
      <c r="CT1453" s="14"/>
      <c r="CU1453" s="14"/>
      <c r="CV1453" s="14"/>
      <c r="CW1453" s="14"/>
      <c r="CX1453" s="14"/>
      <c r="CY1453" s="14"/>
      <c r="CZ1453" s="14"/>
      <c r="DA1453" s="14"/>
      <c r="DB1453" s="14"/>
      <c r="DC1453" s="14"/>
      <c r="DD1453" s="14"/>
      <c r="DE1453" s="14"/>
      <c r="DF1453" s="14"/>
      <c r="DG1453" s="14"/>
      <c r="DH1453" s="14"/>
      <c r="DI1453" s="14"/>
    </row>
    <row r="1454" spans="2:113" x14ac:dyDescent="0.2"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77"/>
      <c r="AQ1454" s="77"/>
      <c r="AR1454" s="77"/>
      <c r="AS1454" s="77"/>
      <c r="AT1454" s="14"/>
      <c r="AU1454" s="14"/>
      <c r="AV1454" s="14"/>
      <c r="AW1454" s="14"/>
      <c r="AX1454" s="14"/>
      <c r="AY1454" s="14"/>
      <c r="AZ1454" s="14"/>
      <c r="BA1454" s="14"/>
      <c r="BB1454" s="14"/>
      <c r="BC1454" s="14"/>
      <c r="BD1454" s="14"/>
      <c r="BE1454" s="14"/>
      <c r="BF1454" s="14"/>
      <c r="BG1454" s="99"/>
      <c r="BH1454" s="14"/>
      <c r="BI1454" s="14"/>
      <c r="BJ1454" s="14"/>
      <c r="BK1454" s="14"/>
      <c r="BL1454" s="14"/>
      <c r="BM1454" s="14"/>
      <c r="BN1454" s="14"/>
      <c r="BO1454" s="14"/>
      <c r="BP1454" s="14"/>
      <c r="BQ1454" s="14"/>
      <c r="BR1454" s="14"/>
      <c r="BS1454" s="14"/>
      <c r="BT1454" s="14"/>
      <c r="BU1454" s="14"/>
      <c r="BV1454" s="14"/>
      <c r="BW1454" s="14"/>
      <c r="BX1454" s="14"/>
      <c r="BY1454" s="14"/>
      <c r="BZ1454" s="14"/>
      <c r="CA1454" s="14"/>
      <c r="CB1454" s="14"/>
      <c r="CC1454" s="14"/>
      <c r="CD1454" s="14"/>
      <c r="CE1454" s="14"/>
      <c r="CF1454" s="14"/>
      <c r="CG1454" s="14"/>
      <c r="CH1454" s="14"/>
      <c r="CI1454" s="14"/>
      <c r="CJ1454" s="14"/>
      <c r="CK1454" s="14"/>
      <c r="CL1454" s="14"/>
      <c r="CM1454" s="14"/>
      <c r="CN1454" s="14"/>
      <c r="CO1454" s="14"/>
      <c r="CP1454" s="14"/>
      <c r="CQ1454" s="14"/>
      <c r="CR1454" s="14"/>
      <c r="CS1454" s="14"/>
      <c r="CT1454" s="14"/>
      <c r="CU1454" s="14"/>
      <c r="CV1454" s="14"/>
      <c r="CW1454" s="14"/>
      <c r="CX1454" s="14"/>
      <c r="CY1454" s="14"/>
      <c r="CZ1454" s="14"/>
      <c r="DA1454" s="14"/>
      <c r="DB1454" s="14"/>
      <c r="DC1454" s="14"/>
      <c r="DD1454" s="14"/>
      <c r="DE1454" s="14"/>
      <c r="DF1454" s="14"/>
      <c r="DG1454" s="14"/>
      <c r="DH1454" s="14"/>
      <c r="DI1454" s="14"/>
    </row>
    <row r="1455" spans="2:113" x14ac:dyDescent="0.2"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77"/>
      <c r="AQ1455" s="77"/>
      <c r="AR1455" s="77"/>
      <c r="AS1455" s="77"/>
      <c r="AT1455" s="14"/>
      <c r="AU1455" s="14"/>
      <c r="AV1455" s="14"/>
      <c r="AW1455" s="14"/>
      <c r="AX1455" s="14"/>
      <c r="AY1455" s="14"/>
      <c r="AZ1455" s="14"/>
      <c r="BA1455" s="14"/>
      <c r="BB1455" s="14"/>
      <c r="BC1455" s="14"/>
      <c r="BD1455" s="14"/>
      <c r="BE1455" s="14"/>
      <c r="BF1455" s="14"/>
      <c r="BG1455" s="99"/>
      <c r="BH1455" s="14"/>
      <c r="BI1455" s="14"/>
      <c r="BJ1455" s="14"/>
      <c r="BK1455" s="14"/>
      <c r="BL1455" s="14"/>
      <c r="BM1455" s="14"/>
      <c r="BN1455" s="14"/>
      <c r="BO1455" s="14"/>
      <c r="BP1455" s="14"/>
      <c r="BQ1455" s="14"/>
      <c r="BR1455" s="14"/>
      <c r="BS1455" s="14"/>
      <c r="BT1455" s="14"/>
      <c r="BU1455" s="14"/>
      <c r="BV1455" s="14"/>
      <c r="BW1455" s="14"/>
      <c r="BX1455" s="14"/>
      <c r="BY1455" s="14"/>
      <c r="BZ1455" s="14"/>
      <c r="CA1455" s="14"/>
      <c r="CB1455" s="14"/>
      <c r="CC1455" s="14"/>
      <c r="CD1455" s="14"/>
      <c r="CE1455" s="14"/>
      <c r="CF1455" s="14"/>
      <c r="CG1455" s="14"/>
      <c r="CH1455" s="14"/>
      <c r="CI1455" s="14"/>
      <c r="CJ1455" s="14"/>
      <c r="CK1455" s="14"/>
      <c r="CL1455" s="14"/>
      <c r="CM1455" s="14"/>
      <c r="CN1455" s="14"/>
      <c r="CO1455" s="14"/>
      <c r="CP1455" s="14"/>
      <c r="CQ1455" s="14"/>
      <c r="CR1455" s="14"/>
      <c r="CS1455" s="14"/>
      <c r="CT1455" s="14"/>
      <c r="CU1455" s="14"/>
      <c r="CV1455" s="14"/>
      <c r="CW1455" s="14"/>
      <c r="CX1455" s="14"/>
      <c r="CY1455" s="14"/>
      <c r="CZ1455" s="14"/>
      <c r="DA1455" s="14"/>
      <c r="DB1455" s="14"/>
      <c r="DC1455" s="14"/>
      <c r="DD1455" s="14"/>
      <c r="DE1455" s="14"/>
      <c r="DF1455" s="14"/>
      <c r="DG1455" s="14"/>
      <c r="DH1455" s="14"/>
      <c r="DI1455" s="14"/>
    </row>
    <row r="1456" spans="2:113" x14ac:dyDescent="0.2"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77"/>
      <c r="AQ1456" s="77"/>
      <c r="AR1456" s="77"/>
      <c r="AS1456" s="77"/>
      <c r="AT1456" s="14"/>
      <c r="AU1456" s="14"/>
      <c r="AV1456" s="14"/>
      <c r="AW1456" s="14"/>
      <c r="AX1456" s="14"/>
      <c r="AY1456" s="14"/>
      <c r="AZ1456" s="14"/>
      <c r="BA1456" s="14"/>
      <c r="BB1456" s="14"/>
      <c r="BC1456" s="14"/>
      <c r="BD1456" s="14"/>
      <c r="BE1456" s="14"/>
      <c r="BF1456" s="14"/>
      <c r="BG1456" s="99"/>
      <c r="BH1456" s="14"/>
      <c r="BI1456" s="14"/>
      <c r="BJ1456" s="14"/>
      <c r="BK1456" s="14"/>
      <c r="BL1456" s="14"/>
      <c r="BM1456" s="14"/>
      <c r="BN1456" s="14"/>
      <c r="BO1456" s="14"/>
      <c r="BP1456" s="14"/>
      <c r="BQ1456" s="14"/>
      <c r="BR1456" s="14"/>
      <c r="BS1456" s="14"/>
      <c r="BT1456" s="14"/>
      <c r="BU1456" s="14"/>
      <c r="BV1456" s="14"/>
      <c r="BW1456" s="14"/>
      <c r="BX1456" s="14"/>
      <c r="BY1456" s="14"/>
      <c r="BZ1456" s="14"/>
      <c r="CA1456" s="14"/>
      <c r="CB1456" s="14"/>
      <c r="CC1456" s="14"/>
      <c r="CD1456" s="14"/>
      <c r="CE1456" s="14"/>
      <c r="CF1456" s="14"/>
      <c r="CG1456" s="14"/>
      <c r="CH1456" s="14"/>
      <c r="CI1456" s="14"/>
      <c r="CJ1456" s="14"/>
      <c r="CK1456" s="14"/>
      <c r="CL1456" s="14"/>
      <c r="CM1456" s="14"/>
      <c r="CN1456" s="14"/>
      <c r="CO1456" s="14"/>
      <c r="CP1456" s="14"/>
      <c r="CQ1456" s="14"/>
      <c r="CR1456" s="14"/>
      <c r="CS1456" s="14"/>
      <c r="CT1456" s="14"/>
      <c r="CU1456" s="14"/>
      <c r="CV1456" s="14"/>
      <c r="CW1456" s="14"/>
      <c r="CX1456" s="14"/>
      <c r="CY1456" s="14"/>
      <c r="CZ1456" s="14"/>
      <c r="DA1456" s="14"/>
      <c r="DB1456" s="14"/>
      <c r="DC1456" s="14"/>
      <c r="DD1456" s="14"/>
      <c r="DE1456" s="14"/>
      <c r="DF1456" s="14"/>
      <c r="DG1456" s="14"/>
      <c r="DH1456" s="14"/>
      <c r="DI1456" s="14"/>
    </row>
    <row r="1457" spans="2:113" x14ac:dyDescent="0.2"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77"/>
      <c r="AQ1457" s="77"/>
      <c r="AR1457" s="77"/>
      <c r="AS1457" s="77"/>
      <c r="AT1457" s="14"/>
      <c r="AU1457" s="14"/>
      <c r="AV1457" s="14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99"/>
      <c r="BH1457" s="14"/>
      <c r="BI1457" s="14"/>
      <c r="BJ1457" s="14"/>
      <c r="BK1457" s="14"/>
      <c r="BL1457" s="14"/>
      <c r="BM1457" s="14"/>
      <c r="BN1457" s="14"/>
      <c r="BO1457" s="14"/>
      <c r="BP1457" s="14"/>
      <c r="BQ1457" s="14"/>
      <c r="BR1457" s="14"/>
      <c r="BS1457" s="14"/>
      <c r="BT1457" s="14"/>
      <c r="BU1457" s="14"/>
      <c r="BV1457" s="14"/>
      <c r="BW1457" s="14"/>
      <c r="BX1457" s="14"/>
      <c r="BY1457" s="14"/>
      <c r="BZ1457" s="14"/>
      <c r="CA1457" s="14"/>
      <c r="CB1457" s="14"/>
      <c r="CC1457" s="14"/>
      <c r="CD1457" s="14"/>
      <c r="CE1457" s="14"/>
      <c r="CF1457" s="14"/>
      <c r="CG1457" s="14"/>
      <c r="CH1457" s="14"/>
      <c r="CI1457" s="14"/>
      <c r="CJ1457" s="14"/>
      <c r="CK1457" s="14"/>
      <c r="CL1457" s="14"/>
      <c r="CM1457" s="14"/>
      <c r="CN1457" s="14"/>
      <c r="CO1457" s="14"/>
      <c r="CP1457" s="14"/>
      <c r="CQ1457" s="14"/>
      <c r="CR1457" s="14"/>
      <c r="CS1457" s="14"/>
      <c r="CT1457" s="14"/>
      <c r="CU1457" s="14"/>
      <c r="CV1457" s="14"/>
      <c r="CW1457" s="14"/>
      <c r="CX1457" s="14"/>
      <c r="CY1457" s="14"/>
      <c r="CZ1457" s="14"/>
      <c r="DA1457" s="14"/>
      <c r="DB1457" s="14"/>
      <c r="DC1457" s="14"/>
      <c r="DD1457" s="14"/>
      <c r="DE1457" s="14"/>
      <c r="DF1457" s="14"/>
      <c r="DG1457" s="14"/>
      <c r="DH1457" s="14"/>
      <c r="DI1457" s="14"/>
    </row>
    <row r="1458" spans="2:113" x14ac:dyDescent="0.2"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77"/>
      <c r="AQ1458" s="77"/>
      <c r="AR1458" s="77"/>
      <c r="AS1458" s="77"/>
      <c r="AT1458" s="14"/>
      <c r="AU1458" s="14"/>
      <c r="AV1458" s="14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99"/>
      <c r="BH1458" s="14"/>
      <c r="BI1458" s="14"/>
      <c r="BJ1458" s="14"/>
      <c r="BK1458" s="14"/>
      <c r="BL1458" s="14"/>
      <c r="BM1458" s="14"/>
      <c r="BN1458" s="14"/>
      <c r="BO1458" s="14"/>
      <c r="BP1458" s="14"/>
      <c r="BQ1458" s="14"/>
      <c r="BR1458" s="14"/>
      <c r="BS1458" s="14"/>
      <c r="BT1458" s="14"/>
      <c r="BU1458" s="14"/>
      <c r="BV1458" s="14"/>
      <c r="BW1458" s="14"/>
      <c r="BX1458" s="14"/>
      <c r="BY1458" s="14"/>
      <c r="BZ1458" s="14"/>
      <c r="CA1458" s="14"/>
      <c r="CB1458" s="14"/>
      <c r="CC1458" s="14"/>
      <c r="CD1458" s="14"/>
      <c r="CE1458" s="14"/>
      <c r="CF1458" s="14"/>
      <c r="CG1458" s="14"/>
      <c r="CH1458" s="14"/>
      <c r="CI1458" s="14"/>
      <c r="CJ1458" s="14"/>
      <c r="CK1458" s="14"/>
      <c r="CL1458" s="14"/>
      <c r="CM1458" s="14"/>
      <c r="CN1458" s="14"/>
      <c r="CO1458" s="14"/>
      <c r="CP1458" s="14"/>
      <c r="CQ1458" s="14"/>
      <c r="CR1458" s="14"/>
      <c r="CS1458" s="14"/>
      <c r="CT1458" s="14"/>
      <c r="CU1458" s="14"/>
      <c r="CV1458" s="14"/>
      <c r="CW1458" s="14"/>
      <c r="CX1458" s="14"/>
      <c r="CY1458" s="14"/>
      <c r="CZ1458" s="14"/>
      <c r="DA1458" s="14"/>
      <c r="DB1458" s="14"/>
      <c r="DC1458" s="14"/>
      <c r="DD1458" s="14"/>
      <c r="DE1458" s="14"/>
      <c r="DF1458" s="14"/>
      <c r="DG1458" s="14"/>
      <c r="DH1458" s="14"/>
      <c r="DI1458" s="14"/>
    </row>
    <row r="1459" spans="2:113" x14ac:dyDescent="0.2"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77"/>
      <c r="AQ1459" s="77"/>
      <c r="AR1459" s="77"/>
      <c r="AS1459" s="77"/>
      <c r="AT1459" s="14"/>
      <c r="AU1459" s="14"/>
      <c r="AV1459" s="14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99"/>
      <c r="BH1459" s="14"/>
      <c r="BI1459" s="14"/>
      <c r="BJ1459" s="14"/>
      <c r="BK1459" s="14"/>
      <c r="BL1459" s="14"/>
      <c r="BM1459" s="14"/>
      <c r="BN1459" s="14"/>
      <c r="BO1459" s="14"/>
      <c r="BP1459" s="14"/>
      <c r="BQ1459" s="14"/>
      <c r="BR1459" s="14"/>
      <c r="BS1459" s="14"/>
      <c r="BT1459" s="14"/>
      <c r="BU1459" s="14"/>
      <c r="BV1459" s="14"/>
      <c r="BW1459" s="14"/>
      <c r="BX1459" s="14"/>
      <c r="BY1459" s="14"/>
      <c r="BZ1459" s="14"/>
      <c r="CA1459" s="14"/>
      <c r="CB1459" s="14"/>
      <c r="CC1459" s="14"/>
      <c r="CD1459" s="14"/>
      <c r="CE1459" s="14"/>
      <c r="CF1459" s="14"/>
      <c r="CG1459" s="14"/>
      <c r="CH1459" s="14"/>
      <c r="CI1459" s="14"/>
      <c r="CJ1459" s="14"/>
      <c r="CK1459" s="14"/>
      <c r="CL1459" s="14"/>
      <c r="CM1459" s="14"/>
      <c r="CN1459" s="14"/>
      <c r="CO1459" s="14"/>
      <c r="CP1459" s="14"/>
      <c r="CQ1459" s="14"/>
      <c r="CR1459" s="14"/>
      <c r="CS1459" s="14"/>
      <c r="CT1459" s="14"/>
      <c r="CU1459" s="14"/>
      <c r="CV1459" s="14"/>
      <c r="CW1459" s="14"/>
      <c r="CX1459" s="14"/>
      <c r="CY1459" s="14"/>
      <c r="CZ1459" s="14"/>
      <c r="DA1459" s="14"/>
      <c r="DB1459" s="14"/>
      <c r="DC1459" s="14"/>
      <c r="DD1459" s="14"/>
      <c r="DE1459" s="14"/>
      <c r="DF1459" s="14"/>
      <c r="DG1459" s="14"/>
      <c r="DH1459" s="14"/>
      <c r="DI1459" s="14"/>
    </row>
    <row r="1460" spans="2:113" x14ac:dyDescent="0.2"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77"/>
      <c r="AQ1460" s="77"/>
      <c r="AR1460" s="77"/>
      <c r="AS1460" s="77"/>
      <c r="AT1460" s="14"/>
      <c r="AU1460" s="14"/>
      <c r="AV1460" s="14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99"/>
      <c r="BH1460" s="14"/>
      <c r="BI1460" s="14"/>
      <c r="BJ1460" s="14"/>
      <c r="BK1460" s="14"/>
      <c r="BL1460" s="14"/>
      <c r="BM1460" s="14"/>
      <c r="BN1460" s="14"/>
      <c r="BO1460" s="14"/>
      <c r="BP1460" s="14"/>
      <c r="BQ1460" s="14"/>
      <c r="BR1460" s="14"/>
      <c r="BS1460" s="14"/>
      <c r="BT1460" s="14"/>
      <c r="BU1460" s="14"/>
      <c r="BV1460" s="14"/>
      <c r="BW1460" s="14"/>
      <c r="BX1460" s="14"/>
      <c r="BY1460" s="14"/>
      <c r="BZ1460" s="14"/>
      <c r="CA1460" s="14"/>
      <c r="CB1460" s="14"/>
      <c r="CC1460" s="14"/>
      <c r="CD1460" s="14"/>
      <c r="CE1460" s="14"/>
      <c r="CF1460" s="14"/>
      <c r="CG1460" s="14"/>
      <c r="CH1460" s="14"/>
      <c r="CI1460" s="14"/>
      <c r="CJ1460" s="14"/>
      <c r="CK1460" s="14"/>
      <c r="CL1460" s="14"/>
      <c r="CM1460" s="14"/>
      <c r="CN1460" s="14"/>
      <c r="CO1460" s="14"/>
      <c r="CP1460" s="14"/>
      <c r="CQ1460" s="14"/>
      <c r="CR1460" s="14"/>
      <c r="CS1460" s="14"/>
      <c r="CT1460" s="14"/>
      <c r="CU1460" s="14"/>
      <c r="CV1460" s="14"/>
      <c r="CW1460" s="14"/>
      <c r="CX1460" s="14"/>
      <c r="CY1460" s="14"/>
      <c r="CZ1460" s="14"/>
      <c r="DA1460" s="14"/>
      <c r="DB1460" s="14"/>
      <c r="DC1460" s="14"/>
      <c r="DD1460" s="14"/>
      <c r="DE1460" s="14"/>
      <c r="DF1460" s="14"/>
      <c r="DG1460" s="14"/>
      <c r="DH1460" s="14"/>
      <c r="DI1460" s="14"/>
    </row>
    <row r="1461" spans="2:113" x14ac:dyDescent="0.2"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77"/>
      <c r="AQ1461" s="77"/>
      <c r="AR1461" s="77"/>
      <c r="AS1461" s="77"/>
      <c r="AT1461" s="14"/>
      <c r="AU1461" s="14"/>
      <c r="AV1461" s="14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99"/>
      <c r="BH1461" s="14"/>
      <c r="BI1461" s="14"/>
      <c r="BJ1461" s="14"/>
      <c r="BK1461" s="14"/>
      <c r="BL1461" s="14"/>
      <c r="BM1461" s="14"/>
      <c r="BN1461" s="14"/>
      <c r="BO1461" s="14"/>
      <c r="BP1461" s="14"/>
      <c r="BQ1461" s="14"/>
      <c r="BR1461" s="14"/>
      <c r="BS1461" s="14"/>
      <c r="BT1461" s="14"/>
      <c r="BU1461" s="14"/>
      <c r="BV1461" s="14"/>
      <c r="BW1461" s="14"/>
      <c r="BX1461" s="14"/>
      <c r="BY1461" s="14"/>
      <c r="BZ1461" s="14"/>
      <c r="CA1461" s="14"/>
      <c r="CB1461" s="14"/>
      <c r="CC1461" s="14"/>
      <c r="CD1461" s="14"/>
      <c r="CE1461" s="14"/>
      <c r="CF1461" s="14"/>
      <c r="CG1461" s="14"/>
      <c r="CH1461" s="14"/>
      <c r="CI1461" s="14"/>
      <c r="CJ1461" s="14"/>
      <c r="CK1461" s="14"/>
      <c r="CL1461" s="14"/>
      <c r="CM1461" s="14"/>
      <c r="CN1461" s="14"/>
      <c r="CO1461" s="14"/>
      <c r="CP1461" s="14"/>
      <c r="CQ1461" s="14"/>
      <c r="CR1461" s="14"/>
      <c r="CS1461" s="14"/>
      <c r="CT1461" s="14"/>
      <c r="CU1461" s="14"/>
      <c r="CV1461" s="14"/>
      <c r="CW1461" s="14"/>
      <c r="CX1461" s="14"/>
      <c r="CY1461" s="14"/>
      <c r="CZ1461" s="14"/>
      <c r="DA1461" s="14"/>
      <c r="DB1461" s="14"/>
      <c r="DC1461" s="14"/>
      <c r="DD1461" s="14"/>
      <c r="DE1461" s="14"/>
      <c r="DF1461" s="14"/>
      <c r="DG1461" s="14"/>
      <c r="DH1461" s="14"/>
      <c r="DI1461" s="14"/>
    </row>
    <row r="1462" spans="2:113" x14ac:dyDescent="0.2"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77"/>
      <c r="AQ1462" s="77"/>
      <c r="AR1462" s="77"/>
      <c r="AS1462" s="77"/>
      <c r="AT1462" s="14"/>
      <c r="AU1462" s="14"/>
      <c r="AV1462" s="14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99"/>
      <c r="BH1462" s="14"/>
      <c r="BI1462" s="14"/>
      <c r="BJ1462" s="14"/>
      <c r="BK1462" s="14"/>
      <c r="BL1462" s="14"/>
      <c r="BM1462" s="14"/>
      <c r="BN1462" s="14"/>
      <c r="BO1462" s="14"/>
      <c r="BP1462" s="14"/>
      <c r="BQ1462" s="14"/>
      <c r="BR1462" s="14"/>
      <c r="BS1462" s="14"/>
      <c r="BT1462" s="14"/>
      <c r="BU1462" s="14"/>
      <c r="BV1462" s="14"/>
      <c r="BW1462" s="14"/>
      <c r="BX1462" s="14"/>
      <c r="BY1462" s="14"/>
      <c r="BZ1462" s="14"/>
      <c r="CA1462" s="14"/>
      <c r="CB1462" s="14"/>
      <c r="CC1462" s="14"/>
      <c r="CD1462" s="14"/>
      <c r="CE1462" s="14"/>
      <c r="CF1462" s="14"/>
      <c r="CG1462" s="14"/>
      <c r="CH1462" s="14"/>
      <c r="CI1462" s="14"/>
      <c r="CJ1462" s="14"/>
      <c r="CK1462" s="14"/>
      <c r="CL1462" s="14"/>
      <c r="CM1462" s="14"/>
      <c r="CN1462" s="14"/>
      <c r="CO1462" s="14"/>
      <c r="CP1462" s="14"/>
      <c r="CQ1462" s="14"/>
      <c r="CR1462" s="14"/>
      <c r="CS1462" s="14"/>
      <c r="CT1462" s="14"/>
      <c r="CU1462" s="14"/>
      <c r="CV1462" s="14"/>
      <c r="CW1462" s="14"/>
      <c r="CX1462" s="14"/>
      <c r="CY1462" s="14"/>
      <c r="CZ1462" s="14"/>
      <c r="DA1462" s="14"/>
      <c r="DB1462" s="14"/>
      <c r="DC1462" s="14"/>
      <c r="DD1462" s="14"/>
      <c r="DE1462" s="14"/>
      <c r="DF1462" s="14"/>
      <c r="DG1462" s="14"/>
      <c r="DH1462" s="14"/>
      <c r="DI1462" s="14"/>
    </row>
    <row r="1463" spans="2:113" x14ac:dyDescent="0.2"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77"/>
      <c r="AQ1463" s="77"/>
      <c r="AR1463" s="77"/>
      <c r="AS1463" s="77"/>
      <c r="AT1463" s="14"/>
      <c r="AU1463" s="14"/>
      <c r="AV1463" s="14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99"/>
      <c r="BH1463" s="14"/>
      <c r="BI1463" s="14"/>
      <c r="BJ1463" s="14"/>
      <c r="BK1463" s="14"/>
      <c r="BL1463" s="14"/>
      <c r="BM1463" s="14"/>
      <c r="BN1463" s="14"/>
      <c r="BO1463" s="14"/>
      <c r="BP1463" s="14"/>
      <c r="BQ1463" s="14"/>
      <c r="BR1463" s="14"/>
      <c r="BS1463" s="14"/>
      <c r="BT1463" s="14"/>
      <c r="BU1463" s="14"/>
      <c r="BV1463" s="14"/>
      <c r="BW1463" s="14"/>
      <c r="BX1463" s="14"/>
      <c r="BY1463" s="14"/>
      <c r="BZ1463" s="14"/>
      <c r="CA1463" s="14"/>
      <c r="CB1463" s="14"/>
      <c r="CC1463" s="14"/>
      <c r="CD1463" s="14"/>
      <c r="CE1463" s="14"/>
      <c r="CF1463" s="14"/>
      <c r="CG1463" s="14"/>
      <c r="CH1463" s="14"/>
      <c r="CI1463" s="14"/>
      <c r="CJ1463" s="14"/>
      <c r="CK1463" s="14"/>
      <c r="CL1463" s="14"/>
      <c r="CM1463" s="14"/>
      <c r="CN1463" s="14"/>
      <c r="CO1463" s="14"/>
      <c r="CP1463" s="14"/>
      <c r="CQ1463" s="14"/>
      <c r="CR1463" s="14"/>
      <c r="CS1463" s="14"/>
      <c r="CT1463" s="14"/>
      <c r="CU1463" s="14"/>
      <c r="CV1463" s="14"/>
      <c r="CW1463" s="14"/>
      <c r="CX1463" s="14"/>
      <c r="CY1463" s="14"/>
      <c r="CZ1463" s="14"/>
      <c r="DA1463" s="14"/>
      <c r="DB1463" s="14"/>
      <c r="DC1463" s="14"/>
      <c r="DD1463" s="14"/>
      <c r="DE1463" s="14"/>
      <c r="DF1463" s="14"/>
      <c r="DG1463" s="14"/>
      <c r="DH1463" s="14"/>
      <c r="DI1463" s="14"/>
    </row>
    <row r="1464" spans="2:113" x14ac:dyDescent="0.2"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77"/>
      <c r="AQ1464" s="77"/>
      <c r="AR1464" s="77"/>
      <c r="AS1464" s="77"/>
      <c r="AT1464" s="14"/>
      <c r="AU1464" s="14"/>
      <c r="AV1464" s="14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99"/>
      <c r="BH1464" s="14"/>
      <c r="BI1464" s="14"/>
      <c r="BJ1464" s="14"/>
      <c r="BK1464" s="14"/>
      <c r="BL1464" s="14"/>
      <c r="BM1464" s="14"/>
      <c r="BN1464" s="14"/>
      <c r="BO1464" s="14"/>
      <c r="BP1464" s="14"/>
      <c r="BQ1464" s="14"/>
      <c r="BR1464" s="14"/>
      <c r="BS1464" s="14"/>
      <c r="BT1464" s="14"/>
      <c r="BU1464" s="14"/>
      <c r="BV1464" s="14"/>
      <c r="BW1464" s="14"/>
      <c r="BX1464" s="14"/>
      <c r="BY1464" s="14"/>
      <c r="BZ1464" s="14"/>
      <c r="CA1464" s="14"/>
      <c r="CB1464" s="14"/>
      <c r="CC1464" s="14"/>
      <c r="CD1464" s="14"/>
      <c r="CE1464" s="14"/>
      <c r="CF1464" s="14"/>
      <c r="CG1464" s="14"/>
      <c r="CH1464" s="14"/>
      <c r="CI1464" s="14"/>
      <c r="CJ1464" s="14"/>
      <c r="CK1464" s="14"/>
      <c r="CL1464" s="14"/>
      <c r="CM1464" s="14"/>
      <c r="CN1464" s="14"/>
      <c r="CO1464" s="14"/>
      <c r="CP1464" s="14"/>
      <c r="CQ1464" s="14"/>
      <c r="CR1464" s="14"/>
      <c r="CS1464" s="14"/>
      <c r="CT1464" s="14"/>
      <c r="CU1464" s="14"/>
      <c r="CV1464" s="14"/>
      <c r="CW1464" s="14"/>
      <c r="CX1464" s="14"/>
      <c r="CY1464" s="14"/>
      <c r="CZ1464" s="14"/>
      <c r="DA1464" s="14"/>
      <c r="DB1464" s="14"/>
      <c r="DC1464" s="14"/>
      <c r="DD1464" s="14"/>
      <c r="DE1464" s="14"/>
      <c r="DF1464" s="14"/>
      <c r="DG1464" s="14"/>
      <c r="DH1464" s="14"/>
      <c r="DI1464" s="14"/>
    </row>
    <row r="1465" spans="2:113" x14ac:dyDescent="0.2"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77"/>
      <c r="AQ1465" s="77"/>
      <c r="AR1465" s="77"/>
      <c r="AS1465" s="77"/>
      <c r="AT1465" s="14"/>
      <c r="AU1465" s="14"/>
      <c r="AV1465" s="14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99"/>
      <c r="BH1465" s="14"/>
      <c r="BI1465" s="14"/>
      <c r="BJ1465" s="14"/>
      <c r="BK1465" s="14"/>
      <c r="BL1465" s="14"/>
      <c r="BM1465" s="14"/>
      <c r="BN1465" s="14"/>
      <c r="BO1465" s="14"/>
      <c r="BP1465" s="14"/>
      <c r="BQ1465" s="14"/>
      <c r="BR1465" s="14"/>
      <c r="BS1465" s="14"/>
      <c r="BT1465" s="14"/>
      <c r="BU1465" s="14"/>
      <c r="BV1465" s="14"/>
      <c r="BW1465" s="14"/>
      <c r="BX1465" s="14"/>
      <c r="BY1465" s="14"/>
      <c r="BZ1465" s="14"/>
      <c r="CA1465" s="14"/>
      <c r="CB1465" s="14"/>
      <c r="CC1465" s="14"/>
      <c r="CD1465" s="14"/>
      <c r="CE1465" s="14"/>
      <c r="CF1465" s="14"/>
      <c r="CG1465" s="14"/>
      <c r="CH1465" s="14"/>
      <c r="CI1465" s="14"/>
      <c r="CJ1465" s="14"/>
      <c r="CK1465" s="14"/>
      <c r="CL1465" s="14"/>
      <c r="CM1465" s="14"/>
      <c r="CN1465" s="14"/>
      <c r="CO1465" s="14"/>
      <c r="CP1465" s="14"/>
      <c r="CQ1465" s="14"/>
      <c r="CR1465" s="14"/>
      <c r="CS1465" s="14"/>
      <c r="CT1465" s="14"/>
      <c r="CU1465" s="14"/>
      <c r="CV1465" s="14"/>
      <c r="CW1465" s="14"/>
      <c r="CX1465" s="14"/>
      <c r="CY1465" s="14"/>
      <c r="CZ1465" s="14"/>
      <c r="DA1465" s="14"/>
      <c r="DB1465" s="14"/>
      <c r="DC1465" s="14"/>
      <c r="DD1465" s="14"/>
      <c r="DE1465" s="14"/>
      <c r="DF1465" s="14"/>
      <c r="DG1465" s="14"/>
      <c r="DH1465" s="14"/>
      <c r="DI1465" s="14"/>
    </row>
    <row r="1466" spans="2:113" x14ac:dyDescent="0.2"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77"/>
      <c r="AQ1466" s="77"/>
      <c r="AR1466" s="77"/>
      <c r="AS1466" s="77"/>
      <c r="AT1466" s="14"/>
      <c r="AU1466" s="14"/>
      <c r="AV1466" s="14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99"/>
      <c r="BH1466" s="14"/>
      <c r="BI1466" s="14"/>
      <c r="BJ1466" s="14"/>
      <c r="BK1466" s="14"/>
      <c r="BL1466" s="14"/>
      <c r="BM1466" s="14"/>
      <c r="BN1466" s="14"/>
      <c r="BO1466" s="14"/>
      <c r="BP1466" s="14"/>
      <c r="BQ1466" s="14"/>
      <c r="BR1466" s="14"/>
      <c r="BS1466" s="14"/>
      <c r="BT1466" s="14"/>
      <c r="BU1466" s="14"/>
      <c r="BV1466" s="14"/>
      <c r="BW1466" s="14"/>
      <c r="BX1466" s="14"/>
      <c r="BY1466" s="14"/>
      <c r="BZ1466" s="14"/>
      <c r="CA1466" s="14"/>
      <c r="CB1466" s="14"/>
      <c r="CC1466" s="14"/>
      <c r="CD1466" s="14"/>
      <c r="CE1466" s="14"/>
      <c r="CF1466" s="14"/>
      <c r="CG1466" s="14"/>
      <c r="CH1466" s="14"/>
      <c r="CI1466" s="14"/>
      <c r="CJ1466" s="14"/>
      <c r="CK1466" s="14"/>
      <c r="CL1466" s="14"/>
      <c r="CM1466" s="14"/>
      <c r="CN1466" s="14"/>
      <c r="CO1466" s="14"/>
      <c r="CP1466" s="14"/>
      <c r="CQ1466" s="14"/>
      <c r="CR1466" s="14"/>
      <c r="CS1466" s="14"/>
      <c r="CT1466" s="14"/>
      <c r="CU1466" s="14"/>
      <c r="CV1466" s="14"/>
      <c r="CW1466" s="14"/>
      <c r="CX1466" s="14"/>
      <c r="CY1466" s="14"/>
      <c r="CZ1466" s="14"/>
      <c r="DA1466" s="14"/>
      <c r="DB1466" s="14"/>
      <c r="DC1466" s="14"/>
      <c r="DD1466" s="14"/>
      <c r="DE1466" s="14"/>
      <c r="DF1466" s="14"/>
      <c r="DG1466" s="14"/>
      <c r="DH1466" s="14"/>
      <c r="DI1466" s="14"/>
    </row>
    <row r="1467" spans="2:113" x14ac:dyDescent="0.2"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77"/>
      <c r="AQ1467" s="77"/>
      <c r="AR1467" s="77"/>
      <c r="AS1467" s="77"/>
      <c r="AT1467" s="14"/>
      <c r="AU1467" s="14"/>
      <c r="AV1467" s="14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99"/>
      <c r="BH1467" s="14"/>
      <c r="BI1467" s="14"/>
      <c r="BJ1467" s="14"/>
      <c r="BK1467" s="14"/>
      <c r="BL1467" s="14"/>
      <c r="BM1467" s="14"/>
      <c r="BN1467" s="14"/>
      <c r="BO1467" s="14"/>
      <c r="BP1467" s="14"/>
      <c r="BQ1467" s="14"/>
      <c r="BR1467" s="14"/>
      <c r="BS1467" s="14"/>
      <c r="BT1467" s="14"/>
      <c r="BU1467" s="14"/>
      <c r="BV1467" s="14"/>
      <c r="BW1467" s="14"/>
      <c r="BX1467" s="14"/>
      <c r="BY1467" s="14"/>
      <c r="BZ1467" s="14"/>
      <c r="CA1467" s="14"/>
      <c r="CB1467" s="14"/>
      <c r="CC1467" s="14"/>
      <c r="CD1467" s="14"/>
      <c r="CE1467" s="14"/>
      <c r="CF1467" s="14"/>
      <c r="CG1467" s="14"/>
      <c r="CH1467" s="14"/>
      <c r="CI1467" s="14"/>
      <c r="CJ1467" s="14"/>
      <c r="CK1467" s="14"/>
      <c r="CL1467" s="14"/>
      <c r="CM1467" s="14"/>
      <c r="CN1467" s="14"/>
      <c r="CO1467" s="14"/>
      <c r="CP1467" s="14"/>
      <c r="CQ1467" s="14"/>
      <c r="CR1467" s="14"/>
      <c r="CS1467" s="14"/>
      <c r="CT1467" s="14"/>
      <c r="CU1467" s="14"/>
      <c r="CV1467" s="14"/>
      <c r="CW1467" s="14"/>
      <c r="CX1467" s="14"/>
      <c r="CY1467" s="14"/>
      <c r="CZ1467" s="14"/>
      <c r="DA1467" s="14"/>
      <c r="DB1467" s="14"/>
      <c r="DC1467" s="14"/>
      <c r="DD1467" s="14"/>
      <c r="DE1467" s="14"/>
      <c r="DF1467" s="14"/>
      <c r="DG1467" s="14"/>
      <c r="DH1467" s="14"/>
      <c r="DI1467" s="14"/>
    </row>
    <row r="1468" spans="2:113" x14ac:dyDescent="0.2"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77"/>
      <c r="AQ1468" s="77"/>
      <c r="AR1468" s="77"/>
      <c r="AS1468" s="77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99"/>
      <c r="BH1468" s="14"/>
      <c r="BI1468" s="14"/>
      <c r="BJ1468" s="14"/>
      <c r="BK1468" s="14"/>
      <c r="BL1468" s="14"/>
      <c r="BM1468" s="14"/>
      <c r="BN1468" s="14"/>
      <c r="BO1468" s="14"/>
      <c r="BP1468" s="14"/>
      <c r="BQ1468" s="14"/>
      <c r="BR1468" s="14"/>
      <c r="BS1468" s="14"/>
      <c r="BT1468" s="14"/>
      <c r="BU1468" s="14"/>
      <c r="BV1468" s="14"/>
      <c r="BW1468" s="14"/>
      <c r="BX1468" s="14"/>
      <c r="BY1468" s="14"/>
      <c r="BZ1468" s="14"/>
      <c r="CA1468" s="14"/>
      <c r="CB1468" s="14"/>
      <c r="CC1468" s="14"/>
      <c r="CD1468" s="14"/>
      <c r="CE1468" s="14"/>
      <c r="CF1468" s="14"/>
      <c r="CG1468" s="14"/>
      <c r="CH1468" s="14"/>
      <c r="CI1468" s="14"/>
      <c r="CJ1468" s="14"/>
      <c r="CK1468" s="14"/>
      <c r="CL1468" s="14"/>
      <c r="CM1468" s="14"/>
      <c r="CN1468" s="14"/>
      <c r="CO1468" s="14"/>
      <c r="CP1468" s="14"/>
      <c r="CQ1468" s="14"/>
      <c r="CR1468" s="14"/>
      <c r="CS1468" s="14"/>
      <c r="CT1468" s="14"/>
      <c r="CU1468" s="14"/>
      <c r="CV1468" s="14"/>
      <c r="CW1468" s="14"/>
      <c r="CX1468" s="14"/>
      <c r="CY1468" s="14"/>
      <c r="CZ1468" s="14"/>
      <c r="DA1468" s="14"/>
      <c r="DB1468" s="14"/>
      <c r="DC1468" s="14"/>
      <c r="DD1468" s="14"/>
      <c r="DE1468" s="14"/>
      <c r="DF1468" s="14"/>
      <c r="DG1468" s="14"/>
      <c r="DH1468" s="14"/>
      <c r="DI1468" s="14"/>
    </row>
    <row r="1469" spans="2:113" x14ac:dyDescent="0.2"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77"/>
      <c r="AQ1469" s="77"/>
      <c r="AR1469" s="77"/>
      <c r="AS1469" s="77"/>
      <c r="AT1469" s="14"/>
      <c r="AU1469" s="14"/>
      <c r="AV1469" s="14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99"/>
      <c r="BH1469" s="14"/>
      <c r="BI1469" s="14"/>
      <c r="BJ1469" s="14"/>
      <c r="BK1469" s="14"/>
      <c r="BL1469" s="14"/>
      <c r="BM1469" s="14"/>
      <c r="BN1469" s="14"/>
      <c r="BO1469" s="14"/>
      <c r="BP1469" s="14"/>
      <c r="BQ1469" s="14"/>
      <c r="BR1469" s="14"/>
      <c r="BS1469" s="14"/>
      <c r="BT1469" s="14"/>
      <c r="BU1469" s="14"/>
      <c r="BV1469" s="14"/>
      <c r="BW1469" s="14"/>
      <c r="BX1469" s="14"/>
      <c r="BY1469" s="14"/>
      <c r="BZ1469" s="14"/>
      <c r="CA1469" s="14"/>
      <c r="CB1469" s="14"/>
      <c r="CC1469" s="14"/>
      <c r="CD1469" s="14"/>
      <c r="CE1469" s="14"/>
      <c r="CF1469" s="14"/>
      <c r="CG1469" s="14"/>
      <c r="CH1469" s="14"/>
      <c r="CI1469" s="14"/>
      <c r="CJ1469" s="14"/>
      <c r="CK1469" s="14"/>
      <c r="CL1469" s="14"/>
      <c r="CM1469" s="14"/>
      <c r="CN1469" s="14"/>
      <c r="CO1469" s="14"/>
      <c r="CP1469" s="14"/>
      <c r="CQ1469" s="14"/>
      <c r="CR1469" s="14"/>
      <c r="CS1469" s="14"/>
      <c r="CT1469" s="14"/>
      <c r="CU1469" s="14"/>
      <c r="CV1469" s="14"/>
      <c r="CW1469" s="14"/>
      <c r="CX1469" s="14"/>
      <c r="CY1469" s="14"/>
      <c r="CZ1469" s="14"/>
      <c r="DA1469" s="14"/>
      <c r="DB1469" s="14"/>
      <c r="DC1469" s="14"/>
      <c r="DD1469" s="14"/>
      <c r="DE1469" s="14"/>
      <c r="DF1469" s="14"/>
      <c r="DG1469" s="14"/>
      <c r="DH1469" s="14"/>
      <c r="DI1469" s="14"/>
    </row>
    <row r="1470" spans="2:113" x14ac:dyDescent="0.2"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77"/>
      <c r="AQ1470" s="77"/>
      <c r="AR1470" s="77"/>
      <c r="AS1470" s="77"/>
      <c r="AT1470" s="14"/>
      <c r="AU1470" s="14"/>
      <c r="AV1470" s="14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99"/>
      <c r="BH1470" s="14"/>
      <c r="BI1470" s="14"/>
      <c r="BJ1470" s="14"/>
      <c r="BK1470" s="14"/>
      <c r="BL1470" s="14"/>
      <c r="BM1470" s="14"/>
      <c r="BN1470" s="14"/>
      <c r="BO1470" s="14"/>
      <c r="BP1470" s="14"/>
      <c r="BQ1470" s="14"/>
      <c r="BR1470" s="14"/>
      <c r="BS1470" s="14"/>
      <c r="BT1470" s="14"/>
      <c r="BU1470" s="14"/>
      <c r="BV1470" s="14"/>
      <c r="BW1470" s="14"/>
      <c r="BX1470" s="14"/>
      <c r="BY1470" s="14"/>
      <c r="BZ1470" s="14"/>
      <c r="CA1470" s="14"/>
      <c r="CB1470" s="14"/>
      <c r="CC1470" s="14"/>
      <c r="CD1470" s="14"/>
      <c r="CE1470" s="14"/>
      <c r="CF1470" s="14"/>
      <c r="CG1470" s="14"/>
      <c r="CH1470" s="14"/>
      <c r="CI1470" s="14"/>
      <c r="CJ1470" s="14"/>
      <c r="CK1470" s="14"/>
      <c r="CL1470" s="14"/>
      <c r="CM1470" s="14"/>
      <c r="CN1470" s="14"/>
      <c r="CO1470" s="14"/>
      <c r="CP1470" s="14"/>
      <c r="CQ1470" s="14"/>
      <c r="CR1470" s="14"/>
      <c r="CS1470" s="14"/>
      <c r="CT1470" s="14"/>
      <c r="CU1470" s="14"/>
      <c r="CV1470" s="14"/>
      <c r="CW1470" s="14"/>
      <c r="CX1470" s="14"/>
      <c r="CY1470" s="14"/>
      <c r="CZ1470" s="14"/>
      <c r="DA1470" s="14"/>
      <c r="DB1470" s="14"/>
      <c r="DC1470" s="14"/>
      <c r="DD1470" s="14"/>
      <c r="DE1470" s="14"/>
      <c r="DF1470" s="14"/>
      <c r="DG1470" s="14"/>
      <c r="DH1470" s="14"/>
      <c r="DI1470" s="14"/>
    </row>
    <row r="1471" spans="2:113" x14ac:dyDescent="0.2"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77"/>
      <c r="AQ1471" s="77"/>
      <c r="AR1471" s="77"/>
      <c r="AS1471" s="77"/>
      <c r="AT1471" s="14"/>
      <c r="AU1471" s="14"/>
      <c r="AV1471" s="14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99"/>
      <c r="BH1471" s="14"/>
      <c r="BI1471" s="14"/>
      <c r="BJ1471" s="14"/>
      <c r="BK1471" s="14"/>
      <c r="BL1471" s="14"/>
      <c r="BM1471" s="14"/>
      <c r="BN1471" s="14"/>
      <c r="BO1471" s="14"/>
      <c r="BP1471" s="14"/>
      <c r="BQ1471" s="14"/>
      <c r="BR1471" s="14"/>
      <c r="BS1471" s="14"/>
      <c r="BT1471" s="14"/>
      <c r="BU1471" s="14"/>
      <c r="BV1471" s="14"/>
      <c r="BW1471" s="14"/>
      <c r="BX1471" s="14"/>
      <c r="BY1471" s="14"/>
      <c r="BZ1471" s="14"/>
      <c r="CA1471" s="14"/>
      <c r="CB1471" s="14"/>
      <c r="CC1471" s="14"/>
      <c r="CD1471" s="14"/>
      <c r="CE1471" s="14"/>
      <c r="CF1471" s="14"/>
      <c r="CG1471" s="14"/>
      <c r="CH1471" s="14"/>
      <c r="CI1471" s="14"/>
      <c r="CJ1471" s="14"/>
      <c r="CK1471" s="14"/>
      <c r="CL1471" s="14"/>
      <c r="CM1471" s="14"/>
      <c r="CN1471" s="14"/>
      <c r="CO1471" s="14"/>
      <c r="CP1471" s="14"/>
      <c r="CQ1471" s="14"/>
      <c r="CR1471" s="14"/>
      <c r="CS1471" s="14"/>
      <c r="CT1471" s="14"/>
      <c r="CU1471" s="14"/>
      <c r="CV1471" s="14"/>
      <c r="CW1471" s="14"/>
      <c r="CX1471" s="14"/>
      <c r="CY1471" s="14"/>
      <c r="CZ1471" s="14"/>
      <c r="DA1471" s="14"/>
      <c r="DB1471" s="14"/>
      <c r="DC1471" s="14"/>
      <c r="DD1471" s="14"/>
      <c r="DE1471" s="14"/>
      <c r="DF1471" s="14"/>
      <c r="DG1471" s="14"/>
      <c r="DH1471" s="14"/>
      <c r="DI1471" s="14"/>
    </row>
    <row r="1472" spans="2:113" x14ac:dyDescent="0.2"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77"/>
      <c r="AQ1472" s="77"/>
      <c r="AR1472" s="77"/>
      <c r="AS1472" s="77"/>
      <c r="AT1472" s="14"/>
      <c r="AU1472" s="14"/>
      <c r="AV1472" s="14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99"/>
      <c r="BH1472" s="14"/>
      <c r="BI1472" s="14"/>
      <c r="BJ1472" s="14"/>
      <c r="BK1472" s="14"/>
      <c r="BL1472" s="14"/>
      <c r="BM1472" s="14"/>
      <c r="BN1472" s="14"/>
      <c r="BO1472" s="14"/>
      <c r="BP1472" s="14"/>
      <c r="BQ1472" s="14"/>
      <c r="BR1472" s="14"/>
      <c r="BS1472" s="14"/>
      <c r="BT1472" s="14"/>
      <c r="BU1472" s="14"/>
      <c r="BV1472" s="14"/>
      <c r="BW1472" s="14"/>
      <c r="BX1472" s="14"/>
      <c r="BY1472" s="14"/>
      <c r="BZ1472" s="14"/>
      <c r="CA1472" s="14"/>
      <c r="CB1472" s="14"/>
      <c r="CC1472" s="14"/>
      <c r="CD1472" s="14"/>
      <c r="CE1472" s="14"/>
      <c r="CF1472" s="14"/>
      <c r="CG1472" s="14"/>
      <c r="CH1472" s="14"/>
      <c r="CI1472" s="14"/>
      <c r="CJ1472" s="14"/>
      <c r="CK1472" s="14"/>
      <c r="CL1472" s="14"/>
      <c r="CM1472" s="14"/>
      <c r="CN1472" s="14"/>
      <c r="CO1472" s="14"/>
      <c r="CP1472" s="14"/>
      <c r="CQ1472" s="14"/>
      <c r="CR1472" s="14"/>
      <c r="CS1472" s="14"/>
      <c r="CT1472" s="14"/>
      <c r="CU1472" s="14"/>
      <c r="CV1472" s="14"/>
      <c r="CW1472" s="14"/>
      <c r="CX1472" s="14"/>
      <c r="CY1472" s="14"/>
      <c r="CZ1472" s="14"/>
      <c r="DA1472" s="14"/>
      <c r="DB1472" s="14"/>
      <c r="DC1472" s="14"/>
      <c r="DD1472" s="14"/>
      <c r="DE1472" s="14"/>
      <c r="DF1472" s="14"/>
      <c r="DG1472" s="14"/>
      <c r="DH1472" s="14"/>
      <c r="DI1472" s="14"/>
    </row>
    <row r="1473" spans="2:113" x14ac:dyDescent="0.2"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77"/>
      <c r="AQ1473" s="77"/>
      <c r="AR1473" s="77"/>
      <c r="AS1473" s="77"/>
      <c r="AT1473" s="14"/>
      <c r="AU1473" s="14"/>
      <c r="AV1473" s="14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99"/>
      <c r="BH1473" s="14"/>
      <c r="BI1473" s="14"/>
      <c r="BJ1473" s="14"/>
      <c r="BK1473" s="14"/>
      <c r="BL1473" s="14"/>
      <c r="BM1473" s="14"/>
      <c r="BN1473" s="14"/>
      <c r="BO1473" s="14"/>
      <c r="BP1473" s="14"/>
      <c r="BQ1473" s="14"/>
      <c r="BR1473" s="14"/>
      <c r="BS1473" s="14"/>
      <c r="BT1473" s="14"/>
      <c r="BU1473" s="14"/>
      <c r="BV1473" s="14"/>
      <c r="BW1473" s="14"/>
      <c r="BX1473" s="14"/>
      <c r="BY1473" s="14"/>
      <c r="BZ1473" s="14"/>
      <c r="CA1473" s="14"/>
      <c r="CB1473" s="14"/>
      <c r="CC1473" s="14"/>
      <c r="CD1473" s="14"/>
      <c r="CE1473" s="14"/>
      <c r="CF1473" s="14"/>
      <c r="CG1473" s="14"/>
      <c r="CH1473" s="14"/>
      <c r="CI1473" s="14"/>
      <c r="CJ1473" s="14"/>
      <c r="CK1473" s="14"/>
      <c r="CL1473" s="14"/>
      <c r="CM1473" s="14"/>
      <c r="CN1473" s="14"/>
      <c r="CO1473" s="14"/>
      <c r="CP1473" s="14"/>
      <c r="CQ1473" s="14"/>
      <c r="CR1473" s="14"/>
      <c r="CS1473" s="14"/>
      <c r="CT1473" s="14"/>
      <c r="CU1473" s="14"/>
      <c r="CV1473" s="14"/>
      <c r="CW1473" s="14"/>
      <c r="CX1473" s="14"/>
      <c r="CY1473" s="14"/>
      <c r="CZ1473" s="14"/>
      <c r="DA1473" s="14"/>
      <c r="DB1473" s="14"/>
      <c r="DC1473" s="14"/>
      <c r="DD1473" s="14"/>
      <c r="DE1473" s="14"/>
      <c r="DF1473" s="14"/>
      <c r="DG1473" s="14"/>
      <c r="DH1473" s="14"/>
      <c r="DI1473" s="14"/>
    </row>
    <row r="1474" spans="2:113" x14ac:dyDescent="0.2"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77"/>
      <c r="AQ1474" s="77"/>
      <c r="AR1474" s="77"/>
      <c r="AS1474" s="77"/>
      <c r="AT1474" s="14"/>
      <c r="AU1474" s="14"/>
      <c r="AV1474" s="14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99"/>
      <c r="BH1474" s="14"/>
      <c r="BI1474" s="14"/>
      <c r="BJ1474" s="14"/>
      <c r="BK1474" s="14"/>
      <c r="BL1474" s="14"/>
      <c r="BM1474" s="14"/>
      <c r="BN1474" s="14"/>
      <c r="BO1474" s="14"/>
      <c r="BP1474" s="14"/>
      <c r="BQ1474" s="14"/>
      <c r="BR1474" s="14"/>
      <c r="BS1474" s="14"/>
      <c r="BT1474" s="14"/>
      <c r="BU1474" s="14"/>
      <c r="BV1474" s="14"/>
      <c r="BW1474" s="14"/>
      <c r="BX1474" s="14"/>
      <c r="BY1474" s="14"/>
      <c r="BZ1474" s="14"/>
      <c r="CA1474" s="14"/>
      <c r="CB1474" s="14"/>
      <c r="CC1474" s="14"/>
      <c r="CD1474" s="14"/>
      <c r="CE1474" s="14"/>
      <c r="CF1474" s="14"/>
      <c r="CG1474" s="14"/>
      <c r="CH1474" s="14"/>
      <c r="CI1474" s="14"/>
      <c r="CJ1474" s="14"/>
      <c r="CK1474" s="14"/>
      <c r="CL1474" s="14"/>
      <c r="CM1474" s="14"/>
      <c r="CN1474" s="14"/>
      <c r="CO1474" s="14"/>
      <c r="CP1474" s="14"/>
      <c r="CQ1474" s="14"/>
      <c r="CR1474" s="14"/>
      <c r="CS1474" s="14"/>
      <c r="CT1474" s="14"/>
      <c r="CU1474" s="14"/>
      <c r="CV1474" s="14"/>
      <c r="CW1474" s="14"/>
      <c r="CX1474" s="14"/>
      <c r="CY1474" s="14"/>
      <c r="CZ1474" s="14"/>
      <c r="DA1474" s="14"/>
      <c r="DB1474" s="14"/>
      <c r="DC1474" s="14"/>
      <c r="DD1474" s="14"/>
      <c r="DE1474" s="14"/>
      <c r="DF1474" s="14"/>
      <c r="DG1474" s="14"/>
      <c r="DH1474" s="14"/>
      <c r="DI1474" s="14"/>
    </row>
    <row r="1475" spans="2:113" x14ac:dyDescent="0.2"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77"/>
      <c r="AQ1475" s="77"/>
      <c r="AR1475" s="77"/>
      <c r="AS1475" s="77"/>
      <c r="AT1475" s="14"/>
      <c r="AU1475" s="14"/>
      <c r="AV1475" s="14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99"/>
      <c r="BH1475" s="14"/>
      <c r="BI1475" s="14"/>
      <c r="BJ1475" s="14"/>
      <c r="BK1475" s="14"/>
      <c r="BL1475" s="14"/>
      <c r="BM1475" s="14"/>
      <c r="BN1475" s="14"/>
      <c r="BO1475" s="14"/>
      <c r="BP1475" s="14"/>
      <c r="BQ1475" s="14"/>
      <c r="BR1475" s="14"/>
      <c r="BS1475" s="14"/>
      <c r="BT1475" s="14"/>
      <c r="BU1475" s="14"/>
      <c r="BV1475" s="14"/>
      <c r="BW1475" s="14"/>
      <c r="BX1475" s="14"/>
      <c r="BY1475" s="14"/>
      <c r="BZ1475" s="14"/>
      <c r="CA1475" s="14"/>
      <c r="CB1475" s="14"/>
      <c r="CC1475" s="14"/>
      <c r="CD1475" s="14"/>
      <c r="CE1475" s="14"/>
      <c r="CF1475" s="14"/>
      <c r="CG1475" s="14"/>
      <c r="CH1475" s="14"/>
      <c r="CI1475" s="14"/>
      <c r="CJ1475" s="14"/>
      <c r="CK1475" s="14"/>
      <c r="CL1475" s="14"/>
      <c r="CM1475" s="14"/>
      <c r="CN1475" s="14"/>
      <c r="CO1475" s="14"/>
      <c r="CP1475" s="14"/>
      <c r="CQ1475" s="14"/>
      <c r="CR1475" s="14"/>
      <c r="CS1475" s="14"/>
      <c r="CT1475" s="14"/>
      <c r="CU1475" s="14"/>
      <c r="CV1475" s="14"/>
      <c r="CW1475" s="14"/>
      <c r="CX1475" s="14"/>
      <c r="CY1475" s="14"/>
      <c r="CZ1475" s="14"/>
      <c r="DA1475" s="14"/>
      <c r="DB1475" s="14"/>
      <c r="DC1475" s="14"/>
      <c r="DD1475" s="14"/>
      <c r="DE1475" s="14"/>
      <c r="DF1475" s="14"/>
      <c r="DG1475" s="14"/>
      <c r="DH1475" s="14"/>
      <c r="DI1475" s="14"/>
    </row>
    <row r="1476" spans="2:113" x14ac:dyDescent="0.2"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77"/>
      <c r="AQ1476" s="77"/>
      <c r="AR1476" s="77"/>
      <c r="AS1476" s="77"/>
      <c r="AT1476" s="14"/>
      <c r="AU1476" s="14"/>
      <c r="AV1476" s="14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99"/>
      <c r="BH1476" s="14"/>
      <c r="BI1476" s="14"/>
      <c r="BJ1476" s="14"/>
      <c r="BK1476" s="14"/>
      <c r="BL1476" s="14"/>
      <c r="BM1476" s="14"/>
      <c r="BN1476" s="14"/>
      <c r="BO1476" s="14"/>
      <c r="BP1476" s="14"/>
      <c r="BQ1476" s="14"/>
      <c r="BR1476" s="14"/>
      <c r="BS1476" s="14"/>
      <c r="BT1476" s="14"/>
      <c r="BU1476" s="14"/>
      <c r="BV1476" s="14"/>
      <c r="BW1476" s="14"/>
      <c r="BX1476" s="14"/>
      <c r="BY1476" s="14"/>
      <c r="BZ1476" s="14"/>
      <c r="CA1476" s="14"/>
      <c r="CB1476" s="14"/>
      <c r="CC1476" s="14"/>
      <c r="CD1476" s="14"/>
      <c r="CE1476" s="14"/>
      <c r="CF1476" s="14"/>
      <c r="CG1476" s="14"/>
      <c r="CH1476" s="14"/>
      <c r="CI1476" s="14"/>
      <c r="CJ1476" s="14"/>
      <c r="CK1476" s="14"/>
      <c r="CL1476" s="14"/>
      <c r="CM1476" s="14"/>
      <c r="CN1476" s="14"/>
      <c r="CO1476" s="14"/>
      <c r="CP1476" s="14"/>
      <c r="CQ1476" s="14"/>
      <c r="CR1476" s="14"/>
      <c r="CS1476" s="14"/>
      <c r="CT1476" s="14"/>
      <c r="CU1476" s="14"/>
      <c r="CV1476" s="14"/>
      <c r="CW1476" s="14"/>
      <c r="CX1476" s="14"/>
      <c r="CY1476" s="14"/>
      <c r="CZ1476" s="14"/>
      <c r="DA1476" s="14"/>
      <c r="DB1476" s="14"/>
      <c r="DC1476" s="14"/>
      <c r="DD1476" s="14"/>
      <c r="DE1476" s="14"/>
      <c r="DF1476" s="14"/>
      <c r="DG1476" s="14"/>
      <c r="DH1476" s="14"/>
      <c r="DI1476" s="14"/>
    </row>
    <row r="1477" spans="2:113" x14ac:dyDescent="0.2"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77"/>
      <c r="AQ1477" s="77"/>
      <c r="AR1477" s="77"/>
      <c r="AS1477" s="77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99"/>
      <c r="BH1477" s="14"/>
      <c r="BI1477" s="14"/>
      <c r="BJ1477" s="14"/>
      <c r="BK1477" s="14"/>
      <c r="BL1477" s="14"/>
      <c r="BM1477" s="14"/>
      <c r="BN1477" s="14"/>
      <c r="BO1477" s="14"/>
      <c r="BP1477" s="14"/>
      <c r="BQ1477" s="14"/>
      <c r="BR1477" s="14"/>
      <c r="BS1477" s="14"/>
      <c r="BT1477" s="14"/>
      <c r="BU1477" s="14"/>
      <c r="BV1477" s="14"/>
      <c r="BW1477" s="14"/>
      <c r="BX1477" s="14"/>
      <c r="BY1477" s="14"/>
      <c r="BZ1477" s="14"/>
      <c r="CA1477" s="14"/>
      <c r="CB1477" s="14"/>
      <c r="CC1477" s="14"/>
      <c r="CD1477" s="14"/>
      <c r="CE1477" s="14"/>
      <c r="CF1477" s="14"/>
      <c r="CG1477" s="14"/>
      <c r="CH1477" s="14"/>
      <c r="CI1477" s="14"/>
      <c r="CJ1477" s="14"/>
      <c r="CK1477" s="14"/>
      <c r="CL1477" s="14"/>
      <c r="CM1477" s="14"/>
      <c r="CN1477" s="14"/>
      <c r="CO1477" s="14"/>
      <c r="CP1477" s="14"/>
      <c r="CQ1477" s="14"/>
      <c r="CR1477" s="14"/>
      <c r="CS1477" s="14"/>
      <c r="CT1477" s="14"/>
      <c r="CU1477" s="14"/>
      <c r="CV1477" s="14"/>
      <c r="CW1477" s="14"/>
      <c r="CX1477" s="14"/>
      <c r="CY1477" s="14"/>
      <c r="CZ1477" s="14"/>
      <c r="DA1477" s="14"/>
      <c r="DB1477" s="14"/>
      <c r="DC1477" s="14"/>
      <c r="DD1477" s="14"/>
      <c r="DE1477" s="14"/>
      <c r="DF1477" s="14"/>
      <c r="DG1477" s="14"/>
      <c r="DH1477" s="14"/>
      <c r="DI1477" s="14"/>
    </row>
    <row r="1478" spans="2:113" x14ac:dyDescent="0.2"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77"/>
      <c r="AQ1478" s="77"/>
      <c r="AR1478" s="77"/>
      <c r="AS1478" s="77"/>
      <c r="AT1478" s="14"/>
      <c r="AU1478" s="14"/>
      <c r="AV1478" s="14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99"/>
      <c r="BH1478" s="14"/>
      <c r="BI1478" s="14"/>
      <c r="BJ1478" s="14"/>
      <c r="BK1478" s="14"/>
      <c r="BL1478" s="14"/>
      <c r="BM1478" s="14"/>
      <c r="BN1478" s="14"/>
      <c r="BO1478" s="14"/>
      <c r="BP1478" s="14"/>
      <c r="BQ1478" s="14"/>
      <c r="BR1478" s="14"/>
      <c r="BS1478" s="14"/>
      <c r="BT1478" s="14"/>
      <c r="BU1478" s="14"/>
      <c r="BV1478" s="14"/>
      <c r="BW1478" s="14"/>
      <c r="BX1478" s="14"/>
      <c r="BY1478" s="14"/>
      <c r="BZ1478" s="14"/>
      <c r="CA1478" s="14"/>
      <c r="CB1478" s="14"/>
      <c r="CC1478" s="14"/>
      <c r="CD1478" s="14"/>
      <c r="CE1478" s="14"/>
      <c r="CF1478" s="14"/>
      <c r="CG1478" s="14"/>
      <c r="CH1478" s="14"/>
      <c r="CI1478" s="14"/>
      <c r="CJ1478" s="14"/>
      <c r="CK1478" s="14"/>
      <c r="CL1478" s="14"/>
      <c r="CM1478" s="14"/>
      <c r="CN1478" s="14"/>
      <c r="CO1478" s="14"/>
      <c r="CP1478" s="14"/>
      <c r="CQ1478" s="14"/>
      <c r="CR1478" s="14"/>
      <c r="CS1478" s="14"/>
      <c r="CT1478" s="14"/>
      <c r="CU1478" s="14"/>
      <c r="CV1478" s="14"/>
      <c r="CW1478" s="14"/>
      <c r="CX1478" s="14"/>
      <c r="CY1478" s="14"/>
      <c r="CZ1478" s="14"/>
      <c r="DA1478" s="14"/>
      <c r="DB1478" s="14"/>
      <c r="DC1478" s="14"/>
      <c r="DD1478" s="14"/>
      <c r="DE1478" s="14"/>
      <c r="DF1478" s="14"/>
      <c r="DG1478" s="14"/>
      <c r="DH1478" s="14"/>
      <c r="DI1478" s="14"/>
    </row>
    <row r="1479" spans="2:113" x14ac:dyDescent="0.2"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77"/>
      <c r="AQ1479" s="77"/>
      <c r="AR1479" s="77"/>
      <c r="AS1479" s="77"/>
      <c r="AT1479" s="14"/>
      <c r="AU1479" s="14"/>
      <c r="AV1479" s="14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99"/>
      <c r="BH1479" s="14"/>
      <c r="BI1479" s="14"/>
      <c r="BJ1479" s="14"/>
      <c r="BK1479" s="14"/>
      <c r="BL1479" s="14"/>
      <c r="BM1479" s="14"/>
      <c r="BN1479" s="14"/>
      <c r="BO1479" s="14"/>
      <c r="BP1479" s="14"/>
      <c r="BQ1479" s="14"/>
      <c r="BR1479" s="14"/>
      <c r="BS1479" s="14"/>
      <c r="BT1479" s="14"/>
      <c r="BU1479" s="14"/>
      <c r="BV1479" s="14"/>
      <c r="BW1479" s="14"/>
      <c r="BX1479" s="14"/>
      <c r="BY1479" s="14"/>
      <c r="BZ1479" s="14"/>
      <c r="CA1479" s="14"/>
      <c r="CB1479" s="14"/>
      <c r="CC1479" s="14"/>
      <c r="CD1479" s="14"/>
      <c r="CE1479" s="14"/>
      <c r="CF1479" s="14"/>
      <c r="CG1479" s="14"/>
      <c r="CH1479" s="14"/>
      <c r="CI1479" s="14"/>
      <c r="CJ1479" s="14"/>
      <c r="CK1479" s="14"/>
      <c r="CL1479" s="14"/>
      <c r="CM1479" s="14"/>
      <c r="CN1479" s="14"/>
      <c r="CO1479" s="14"/>
      <c r="CP1479" s="14"/>
      <c r="CQ1479" s="14"/>
      <c r="CR1479" s="14"/>
      <c r="CS1479" s="14"/>
      <c r="CT1479" s="14"/>
      <c r="CU1479" s="14"/>
      <c r="CV1479" s="14"/>
      <c r="CW1479" s="14"/>
      <c r="CX1479" s="14"/>
      <c r="CY1479" s="14"/>
      <c r="CZ1479" s="14"/>
      <c r="DA1479" s="14"/>
      <c r="DB1479" s="14"/>
      <c r="DC1479" s="14"/>
      <c r="DD1479" s="14"/>
      <c r="DE1479" s="14"/>
      <c r="DF1479" s="14"/>
      <c r="DG1479" s="14"/>
      <c r="DH1479" s="14"/>
      <c r="DI1479" s="14"/>
    </row>
    <row r="1480" spans="2:113" x14ac:dyDescent="0.2"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77"/>
      <c r="AQ1480" s="77"/>
      <c r="AR1480" s="77"/>
      <c r="AS1480" s="77"/>
      <c r="AT1480" s="14"/>
      <c r="AU1480" s="14"/>
      <c r="AV1480" s="14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99"/>
      <c r="BH1480" s="14"/>
      <c r="BI1480" s="14"/>
      <c r="BJ1480" s="14"/>
      <c r="BK1480" s="14"/>
      <c r="BL1480" s="14"/>
      <c r="BM1480" s="14"/>
      <c r="BN1480" s="14"/>
      <c r="BO1480" s="14"/>
      <c r="BP1480" s="14"/>
      <c r="BQ1480" s="14"/>
      <c r="BR1480" s="14"/>
      <c r="BS1480" s="14"/>
      <c r="BT1480" s="14"/>
      <c r="BU1480" s="14"/>
      <c r="BV1480" s="14"/>
      <c r="BW1480" s="14"/>
      <c r="BX1480" s="14"/>
      <c r="BY1480" s="14"/>
      <c r="BZ1480" s="14"/>
      <c r="CA1480" s="14"/>
      <c r="CB1480" s="14"/>
      <c r="CC1480" s="14"/>
      <c r="CD1480" s="14"/>
      <c r="CE1480" s="14"/>
      <c r="CF1480" s="14"/>
      <c r="CG1480" s="14"/>
      <c r="CH1480" s="14"/>
      <c r="CI1480" s="14"/>
      <c r="CJ1480" s="14"/>
      <c r="CK1480" s="14"/>
      <c r="CL1480" s="14"/>
      <c r="CM1480" s="14"/>
      <c r="CN1480" s="14"/>
      <c r="CO1480" s="14"/>
      <c r="CP1480" s="14"/>
      <c r="CQ1480" s="14"/>
      <c r="CR1480" s="14"/>
      <c r="CS1480" s="14"/>
      <c r="CT1480" s="14"/>
      <c r="CU1480" s="14"/>
      <c r="CV1480" s="14"/>
      <c r="CW1480" s="14"/>
      <c r="CX1480" s="14"/>
      <c r="CY1480" s="14"/>
      <c r="CZ1480" s="14"/>
      <c r="DA1480" s="14"/>
      <c r="DB1480" s="14"/>
      <c r="DC1480" s="14"/>
      <c r="DD1480" s="14"/>
      <c r="DE1480" s="14"/>
      <c r="DF1480" s="14"/>
      <c r="DG1480" s="14"/>
      <c r="DH1480" s="14"/>
      <c r="DI1480" s="14"/>
    </row>
    <row r="1481" spans="2:113" x14ac:dyDescent="0.2"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77"/>
      <c r="AQ1481" s="77"/>
      <c r="AR1481" s="77"/>
      <c r="AS1481" s="77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99"/>
      <c r="BH1481" s="14"/>
      <c r="BI1481" s="14"/>
      <c r="BJ1481" s="14"/>
      <c r="BK1481" s="14"/>
      <c r="BL1481" s="14"/>
      <c r="BM1481" s="14"/>
      <c r="BN1481" s="14"/>
      <c r="BO1481" s="14"/>
      <c r="BP1481" s="14"/>
      <c r="BQ1481" s="14"/>
      <c r="BR1481" s="14"/>
      <c r="BS1481" s="14"/>
      <c r="BT1481" s="14"/>
      <c r="BU1481" s="14"/>
      <c r="BV1481" s="14"/>
      <c r="BW1481" s="14"/>
      <c r="BX1481" s="14"/>
      <c r="BY1481" s="14"/>
      <c r="BZ1481" s="14"/>
      <c r="CA1481" s="14"/>
      <c r="CB1481" s="14"/>
      <c r="CC1481" s="14"/>
      <c r="CD1481" s="14"/>
      <c r="CE1481" s="14"/>
      <c r="CF1481" s="14"/>
      <c r="CG1481" s="14"/>
      <c r="CH1481" s="14"/>
      <c r="CI1481" s="14"/>
      <c r="CJ1481" s="14"/>
      <c r="CK1481" s="14"/>
      <c r="CL1481" s="14"/>
      <c r="CM1481" s="14"/>
      <c r="CN1481" s="14"/>
      <c r="CO1481" s="14"/>
      <c r="CP1481" s="14"/>
      <c r="CQ1481" s="14"/>
      <c r="CR1481" s="14"/>
      <c r="CS1481" s="14"/>
      <c r="CT1481" s="14"/>
      <c r="CU1481" s="14"/>
      <c r="CV1481" s="14"/>
      <c r="CW1481" s="14"/>
      <c r="CX1481" s="14"/>
      <c r="CY1481" s="14"/>
      <c r="CZ1481" s="14"/>
      <c r="DA1481" s="14"/>
      <c r="DB1481" s="14"/>
      <c r="DC1481" s="14"/>
      <c r="DD1481" s="14"/>
      <c r="DE1481" s="14"/>
      <c r="DF1481" s="14"/>
      <c r="DG1481" s="14"/>
      <c r="DH1481" s="14"/>
      <c r="DI1481" s="14"/>
    </row>
    <row r="1482" spans="2:113" x14ac:dyDescent="0.2"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77"/>
      <c r="AQ1482" s="77"/>
      <c r="AR1482" s="77"/>
      <c r="AS1482" s="77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99"/>
      <c r="BH1482" s="14"/>
      <c r="BI1482" s="14"/>
      <c r="BJ1482" s="14"/>
      <c r="BK1482" s="14"/>
      <c r="BL1482" s="14"/>
      <c r="BM1482" s="14"/>
      <c r="BN1482" s="14"/>
      <c r="BO1482" s="14"/>
      <c r="BP1482" s="14"/>
      <c r="BQ1482" s="14"/>
      <c r="BR1482" s="14"/>
      <c r="BS1482" s="14"/>
      <c r="BT1482" s="14"/>
      <c r="BU1482" s="14"/>
      <c r="BV1482" s="14"/>
      <c r="BW1482" s="14"/>
      <c r="BX1482" s="14"/>
      <c r="BY1482" s="14"/>
      <c r="BZ1482" s="14"/>
      <c r="CA1482" s="14"/>
      <c r="CB1482" s="14"/>
      <c r="CC1482" s="14"/>
      <c r="CD1482" s="14"/>
      <c r="CE1482" s="14"/>
      <c r="CF1482" s="14"/>
      <c r="CG1482" s="14"/>
      <c r="CH1482" s="14"/>
      <c r="CI1482" s="14"/>
      <c r="CJ1482" s="14"/>
      <c r="CK1482" s="14"/>
      <c r="CL1482" s="14"/>
      <c r="CM1482" s="14"/>
      <c r="CN1482" s="14"/>
      <c r="CO1482" s="14"/>
      <c r="CP1482" s="14"/>
      <c r="CQ1482" s="14"/>
      <c r="CR1482" s="14"/>
      <c r="CS1482" s="14"/>
      <c r="CT1482" s="14"/>
      <c r="CU1482" s="14"/>
      <c r="CV1482" s="14"/>
      <c r="CW1482" s="14"/>
      <c r="CX1482" s="14"/>
      <c r="CY1482" s="14"/>
      <c r="CZ1482" s="14"/>
      <c r="DA1482" s="14"/>
      <c r="DB1482" s="14"/>
      <c r="DC1482" s="14"/>
      <c r="DD1482" s="14"/>
      <c r="DE1482" s="14"/>
      <c r="DF1482" s="14"/>
      <c r="DG1482" s="14"/>
      <c r="DH1482" s="14"/>
      <c r="DI1482" s="14"/>
    </row>
    <row r="1483" spans="2:113" x14ac:dyDescent="0.2"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77"/>
      <c r="AQ1483" s="77"/>
      <c r="AR1483" s="77"/>
      <c r="AS1483" s="77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99"/>
      <c r="BH1483" s="14"/>
      <c r="BI1483" s="14"/>
      <c r="BJ1483" s="14"/>
      <c r="BK1483" s="14"/>
      <c r="BL1483" s="14"/>
      <c r="BM1483" s="14"/>
      <c r="BN1483" s="14"/>
      <c r="BO1483" s="14"/>
      <c r="BP1483" s="14"/>
      <c r="BQ1483" s="14"/>
      <c r="BR1483" s="14"/>
      <c r="BS1483" s="14"/>
      <c r="BT1483" s="14"/>
      <c r="BU1483" s="14"/>
      <c r="BV1483" s="14"/>
      <c r="BW1483" s="14"/>
      <c r="BX1483" s="14"/>
      <c r="BY1483" s="14"/>
      <c r="BZ1483" s="14"/>
      <c r="CA1483" s="14"/>
      <c r="CB1483" s="14"/>
      <c r="CC1483" s="14"/>
      <c r="CD1483" s="14"/>
      <c r="CE1483" s="14"/>
      <c r="CF1483" s="14"/>
      <c r="CG1483" s="14"/>
      <c r="CH1483" s="14"/>
      <c r="CI1483" s="14"/>
      <c r="CJ1483" s="14"/>
      <c r="CK1483" s="14"/>
      <c r="CL1483" s="14"/>
      <c r="CM1483" s="14"/>
      <c r="CN1483" s="14"/>
      <c r="CO1483" s="14"/>
      <c r="CP1483" s="14"/>
      <c r="CQ1483" s="14"/>
      <c r="CR1483" s="14"/>
      <c r="CS1483" s="14"/>
      <c r="CT1483" s="14"/>
      <c r="CU1483" s="14"/>
      <c r="CV1483" s="14"/>
      <c r="CW1483" s="14"/>
      <c r="CX1483" s="14"/>
      <c r="CY1483" s="14"/>
      <c r="CZ1483" s="14"/>
      <c r="DA1483" s="14"/>
      <c r="DB1483" s="14"/>
      <c r="DC1483" s="14"/>
      <c r="DD1483" s="14"/>
      <c r="DE1483" s="14"/>
      <c r="DF1483" s="14"/>
      <c r="DG1483" s="14"/>
      <c r="DH1483" s="14"/>
      <c r="DI1483" s="14"/>
    </row>
    <row r="1484" spans="2:113" x14ac:dyDescent="0.2"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77"/>
      <c r="AQ1484" s="77"/>
      <c r="AR1484" s="77"/>
      <c r="AS1484" s="77"/>
      <c r="AT1484" s="14"/>
      <c r="AU1484" s="14"/>
      <c r="AV1484" s="14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99"/>
      <c r="BH1484" s="14"/>
      <c r="BI1484" s="14"/>
      <c r="BJ1484" s="14"/>
      <c r="BK1484" s="14"/>
      <c r="BL1484" s="14"/>
      <c r="BM1484" s="14"/>
      <c r="BN1484" s="14"/>
      <c r="BO1484" s="14"/>
      <c r="BP1484" s="14"/>
      <c r="BQ1484" s="14"/>
      <c r="BR1484" s="14"/>
      <c r="BS1484" s="14"/>
      <c r="BT1484" s="14"/>
      <c r="BU1484" s="14"/>
      <c r="BV1484" s="14"/>
      <c r="BW1484" s="14"/>
      <c r="BX1484" s="14"/>
      <c r="BY1484" s="14"/>
      <c r="BZ1484" s="14"/>
      <c r="CA1484" s="14"/>
      <c r="CB1484" s="14"/>
      <c r="CC1484" s="14"/>
      <c r="CD1484" s="14"/>
      <c r="CE1484" s="14"/>
      <c r="CF1484" s="14"/>
      <c r="CG1484" s="14"/>
      <c r="CH1484" s="14"/>
      <c r="CI1484" s="14"/>
      <c r="CJ1484" s="14"/>
      <c r="CK1484" s="14"/>
      <c r="CL1484" s="14"/>
      <c r="CM1484" s="14"/>
      <c r="CN1484" s="14"/>
      <c r="CO1484" s="14"/>
      <c r="CP1484" s="14"/>
      <c r="CQ1484" s="14"/>
      <c r="CR1484" s="14"/>
      <c r="CS1484" s="14"/>
      <c r="CT1484" s="14"/>
      <c r="CU1484" s="14"/>
      <c r="CV1484" s="14"/>
      <c r="CW1484" s="14"/>
      <c r="CX1484" s="14"/>
      <c r="CY1484" s="14"/>
      <c r="CZ1484" s="14"/>
      <c r="DA1484" s="14"/>
      <c r="DB1484" s="14"/>
      <c r="DC1484" s="14"/>
      <c r="DD1484" s="14"/>
      <c r="DE1484" s="14"/>
      <c r="DF1484" s="14"/>
      <c r="DG1484" s="14"/>
      <c r="DH1484" s="14"/>
      <c r="DI1484" s="14"/>
    </row>
    <row r="1485" spans="2:113" x14ac:dyDescent="0.2"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77"/>
      <c r="AQ1485" s="77"/>
      <c r="AR1485" s="77"/>
      <c r="AS1485" s="77"/>
      <c r="AT1485" s="14"/>
      <c r="AU1485" s="14"/>
      <c r="AV1485" s="14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99"/>
      <c r="BH1485" s="14"/>
      <c r="BI1485" s="14"/>
      <c r="BJ1485" s="14"/>
      <c r="BK1485" s="14"/>
      <c r="BL1485" s="14"/>
      <c r="BM1485" s="14"/>
      <c r="BN1485" s="14"/>
      <c r="BO1485" s="14"/>
      <c r="BP1485" s="14"/>
      <c r="BQ1485" s="14"/>
      <c r="BR1485" s="14"/>
      <c r="BS1485" s="14"/>
      <c r="BT1485" s="14"/>
      <c r="BU1485" s="14"/>
      <c r="BV1485" s="14"/>
      <c r="BW1485" s="14"/>
      <c r="BX1485" s="14"/>
      <c r="BY1485" s="14"/>
      <c r="BZ1485" s="14"/>
      <c r="CA1485" s="14"/>
      <c r="CB1485" s="14"/>
      <c r="CC1485" s="14"/>
      <c r="CD1485" s="14"/>
      <c r="CE1485" s="14"/>
      <c r="CF1485" s="14"/>
      <c r="CG1485" s="14"/>
      <c r="CH1485" s="14"/>
      <c r="CI1485" s="14"/>
      <c r="CJ1485" s="14"/>
      <c r="CK1485" s="14"/>
      <c r="CL1485" s="14"/>
      <c r="CM1485" s="14"/>
      <c r="CN1485" s="14"/>
      <c r="CO1485" s="14"/>
      <c r="CP1485" s="14"/>
      <c r="CQ1485" s="14"/>
      <c r="CR1485" s="14"/>
      <c r="CS1485" s="14"/>
      <c r="CT1485" s="14"/>
      <c r="CU1485" s="14"/>
      <c r="CV1485" s="14"/>
      <c r="CW1485" s="14"/>
      <c r="CX1485" s="14"/>
      <c r="CY1485" s="14"/>
      <c r="CZ1485" s="14"/>
      <c r="DA1485" s="14"/>
      <c r="DB1485" s="14"/>
      <c r="DC1485" s="14"/>
      <c r="DD1485" s="14"/>
      <c r="DE1485" s="14"/>
      <c r="DF1485" s="14"/>
      <c r="DG1485" s="14"/>
      <c r="DH1485" s="14"/>
      <c r="DI1485" s="14"/>
    </row>
    <row r="1486" spans="2:113" x14ac:dyDescent="0.2"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77"/>
      <c r="AQ1486" s="77"/>
      <c r="AR1486" s="77"/>
      <c r="AS1486" s="77"/>
      <c r="AT1486" s="14"/>
      <c r="AU1486" s="14"/>
      <c r="AV1486" s="14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99"/>
      <c r="BH1486" s="14"/>
      <c r="BI1486" s="14"/>
      <c r="BJ1486" s="14"/>
      <c r="BK1486" s="14"/>
      <c r="BL1486" s="14"/>
      <c r="BM1486" s="14"/>
      <c r="BN1486" s="14"/>
      <c r="BO1486" s="14"/>
      <c r="BP1486" s="14"/>
      <c r="BQ1486" s="14"/>
      <c r="BR1486" s="14"/>
      <c r="BS1486" s="14"/>
      <c r="BT1486" s="14"/>
      <c r="BU1486" s="14"/>
      <c r="BV1486" s="14"/>
      <c r="BW1486" s="14"/>
      <c r="BX1486" s="14"/>
      <c r="BY1486" s="14"/>
      <c r="BZ1486" s="14"/>
      <c r="CA1486" s="14"/>
      <c r="CB1486" s="14"/>
      <c r="CC1486" s="14"/>
      <c r="CD1486" s="14"/>
      <c r="CE1486" s="14"/>
      <c r="CF1486" s="14"/>
      <c r="CG1486" s="14"/>
      <c r="CH1486" s="14"/>
      <c r="CI1486" s="14"/>
      <c r="CJ1486" s="14"/>
      <c r="CK1486" s="14"/>
      <c r="CL1486" s="14"/>
      <c r="CM1486" s="14"/>
      <c r="CN1486" s="14"/>
      <c r="CO1486" s="14"/>
      <c r="CP1486" s="14"/>
      <c r="CQ1486" s="14"/>
      <c r="CR1486" s="14"/>
      <c r="CS1486" s="14"/>
      <c r="CT1486" s="14"/>
      <c r="CU1486" s="14"/>
      <c r="CV1486" s="14"/>
      <c r="CW1486" s="14"/>
      <c r="CX1486" s="14"/>
      <c r="CY1486" s="14"/>
      <c r="CZ1486" s="14"/>
      <c r="DA1486" s="14"/>
      <c r="DB1486" s="14"/>
      <c r="DC1486" s="14"/>
      <c r="DD1486" s="14"/>
      <c r="DE1486" s="14"/>
      <c r="DF1486" s="14"/>
      <c r="DG1486" s="14"/>
      <c r="DH1486" s="14"/>
      <c r="DI1486" s="14"/>
    </row>
    <row r="1487" spans="2:113" x14ac:dyDescent="0.2"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77"/>
      <c r="AQ1487" s="77"/>
      <c r="AR1487" s="77"/>
      <c r="AS1487" s="77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99"/>
      <c r="BH1487" s="14"/>
      <c r="BI1487" s="14"/>
      <c r="BJ1487" s="14"/>
      <c r="BK1487" s="14"/>
      <c r="BL1487" s="14"/>
      <c r="BM1487" s="14"/>
      <c r="BN1487" s="14"/>
      <c r="BO1487" s="14"/>
      <c r="BP1487" s="14"/>
      <c r="BQ1487" s="14"/>
      <c r="BR1487" s="14"/>
      <c r="BS1487" s="14"/>
      <c r="BT1487" s="14"/>
      <c r="BU1487" s="14"/>
      <c r="BV1487" s="14"/>
      <c r="BW1487" s="14"/>
      <c r="BX1487" s="14"/>
      <c r="BY1487" s="14"/>
      <c r="BZ1487" s="14"/>
      <c r="CA1487" s="14"/>
      <c r="CB1487" s="14"/>
      <c r="CC1487" s="14"/>
      <c r="CD1487" s="14"/>
      <c r="CE1487" s="14"/>
      <c r="CF1487" s="14"/>
      <c r="CG1487" s="14"/>
      <c r="CH1487" s="14"/>
      <c r="CI1487" s="14"/>
      <c r="CJ1487" s="14"/>
      <c r="CK1487" s="14"/>
      <c r="CL1487" s="14"/>
      <c r="CM1487" s="14"/>
      <c r="CN1487" s="14"/>
      <c r="CO1487" s="14"/>
      <c r="CP1487" s="14"/>
      <c r="CQ1487" s="14"/>
      <c r="CR1487" s="14"/>
      <c r="CS1487" s="14"/>
      <c r="CT1487" s="14"/>
      <c r="CU1487" s="14"/>
      <c r="CV1487" s="14"/>
      <c r="CW1487" s="14"/>
      <c r="CX1487" s="14"/>
      <c r="CY1487" s="14"/>
      <c r="CZ1487" s="14"/>
      <c r="DA1487" s="14"/>
      <c r="DB1487" s="14"/>
      <c r="DC1487" s="14"/>
      <c r="DD1487" s="14"/>
      <c r="DE1487" s="14"/>
      <c r="DF1487" s="14"/>
      <c r="DG1487" s="14"/>
      <c r="DH1487" s="14"/>
      <c r="DI1487" s="14"/>
    </row>
    <row r="1488" spans="2:113" x14ac:dyDescent="0.2"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77"/>
      <c r="AQ1488" s="77"/>
      <c r="AR1488" s="77"/>
      <c r="AS1488" s="77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99"/>
      <c r="BH1488" s="14"/>
      <c r="BI1488" s="14"/>
      <c r="BJ1488" s="14"/>
      <c r="BK1488" s="14"/>
      <c r="BL1488" s="14"/>
      <c r="BM1488" s="14"/>
      <c r="BN1488" s="14"/>
      <c r="BO1488" s="14"/>
      <c r="BP1488" s="14"/>
      <c r="BQ1488" s="14"/>
      <c r="BR1488" s="14"/>
      <c r="BS1488" s="14"/>
      <c r="BT1488" s="14"/>
      <c r="BU1488" s="14"/>
      <c r="BV1488" s="14"/>
      <c r="BW1488" s="14"/>
      <c r="BX1488" s="14"/>
      <c r="BY1488" s="14"/>
      <c r="BZ1488" s="14"/>
      <c r="CA1488" s="14"/>
      <c r="CB1488" s="14"/>
      <c r="CC1488" s="14"/>
      <c r="CD1488" s="14"/>
      <c r="CE1488" s="14"/>
      <c r="CF1488" s="14"/>
      <c r="CG1488" s="14"/>
      <c r="CH1488" s="14"/>
      <c r="CI1488" s="14"/>
      <c r="CJ1488" s="14"/>
      <c r="CK1488" s="14"/>
      <c r="CL1488" s="14"/>
      <c r="CM1488" s="14"/>
      <c r="CN1488" s="14"/>
      <c r="CO1488" s="14"/>
      <c r="CP1488" s="14"/>
      <c r="CQ1488" s="14"/>
      <c r="CR1488" s="14"/>
      <c r="CS1488" s="14"/>
      <c r="CT1488" s="14"/>
      <c r="CU1488" s="14"/>
      <c r="CV1488" s="14"/>
      <c r="CW1488" s="14"/>
      <c r="CX1488" s="14"/>
      <c r="CY1488" s="14"/>
      <c r="CZ1488" s="14"/>
      <c r="DA1488" s="14"/>
      <c r="DB1488" s="14"/>
      <c r="DC1488" s="14"/>
      <c r="DD1488" s="14"/>
      <c r="DE1488" s="14"/>
      <c r="DF1488" s="14"/>
      <c r="DG1488" s="14"/>
      <c r="DH1488" s="14"/>
      <c r="DI1488" s="14"/>
    </row>
    <row r="1489" spans="2:113" x14ac:dyDescent="0.2"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77"/>
      <c r="AQ1489" s="77"/>
      <c r="AR1489" s="77"/>
      <c r="AS1489" s="77"/>
      <c r="AT1489" s="14"/>
      <c r="AU1489" s="14"/>
      <c r="AV1489" s="14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99"/>
      <c r="BH1489" s="14"/>
      <c r="BI1489" s="14"/>
      <c r="BJ1489" s="14"/>
      <c r="BK1489" s="14"/>
      <c r="BL1489" s="14"/>
      <c r="BM1489" s="14"/>
      <c r="BN1489" s="14"/>
      <c r="BO1489" s="14"/>
      <c r="BP1489" s="14"/>
      <c r="BQ1489" s="14"/>
      <c r="BR1489" s="14"/>
      <c r="BS1489" s="14"/>
      <c r="BT1489" s="14"/>
      <c r="BU1489" s="14"/>
      <c r="BV1489" s="14"/>
      <c r="BW1489" s="14"/>
      <c r="BX1489" s="14"/>
      <c r="BY1489" s="14"/>
      <c r="BZ1489" s="14"/>
      <c r="CA1489" s="14"/>
      <c r="CB1489" s="14"/>
      <c r="CC1489" s="14"/>
      <c r="CD1489" s="14"/>
      <c r="CE1489" s="14"/>
      <c r="CF1489" s="14"/>
      <c r="CG1489" s="14"/>
      <c r="CH1489" s="14"/>
      <c r="CI1489" s="14"/>
      <c r="CJ1489" s="14"/>
      <c r="CK1489" s="14"/>
      <c r="CL1489" s="14"/>
      <c r="CM1489" s="14"/>
      <c r="CN1489" s="14"/>
      <c r="CO1489" s="14"/>
      <c r="CP1489" s="14"/>
      <c r="CQ1489" s="14"/>
      <c r="CR1489" s="14"/>
      <c r="CS1489" s="14"/>
      <c r="CT1489" s="14"/>
      <c r="CU1489" s="14"/>
      <c r="CV1489" s="14"/>
      <c r="CW1489" s="14"/>
      <c r="CX1489" s="14"/>
      <c r="CY1489" s="14"/>
      <c r="CZ1489" s="14"/>
      <c r="DA1489" s="14"/>
      <c r="DB1489" s="14"/>
      <c r="DC1489" s="14"/>
      <c r="DD1489" s="14"/>
      <c r="DE1489" s="14"/>
      <c r="DF1489" s="14"/>
      <c r="DG1489" s="14"/>
      <c r="DH1489" s="14"/>
      <c r="DI1489" s="14"/>
    </row>
    <row r="1490" spans="2:113" x14ac:dyDescent="0.2"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77"/>
      <c r="AQ1490" s="77"/>
      <c r="AR1490" s="77"/>
      <c r="AS1490" s="77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99"/>
      <c r="BH1490" s="14"/>
      <c r="BI1490" s="14"/>
      <c r="BJ1490" s="14"/>
      <c r="BK1490" s="14"/>
      <c r="BL1490" s="14"/>
      <c r="BM1490" s="14"/>
      <c r="BN1490" s="14"/>
      <c r="BO1490" s="14"/>
      <c r="BP1490" s="14"/>
      <c r="BQ1490" s="14"/>
      <c r="BR1490" s="14"/>
      <c r="BS1490" s="14"/>
      <c r="BT1490" s="14"/>
      <c r="BU1490" s="14"/>
      <c r="BV1490" s="14"/>
      <c r="BW1490" s="14"/>
      <c r="BX1490" s="14"/>
      <c r="BY1490" s="14"/>
      <c r="BZ1490" s="14"/>
      <c r="CA1490" s="14"/>
      <c r="CB1490" s="14"/>
      <c r="CC1490" s="14"/>
      <c r="CD1490" s="14"/>
      <c r="CE1490" s="14"/>
      <c r="CF1490" s="14"/>
      <c r="CG1490" s="14"/>
      <c r="CH1490" s="14"/>
      <c r="CI1490" s="14"/>
      <c r="CJ1490" s="14"/>
      <c r="CK1490" s="14"/>
      <c r="CL1490" s="14"/>
      <c r="CM1490" s="14"/>
      <c r="CN1490" s="14"/>
      <c r="CO1490" s="14"/>
      <c r="CP1490" s="14"/>
      <c r="CQ1490" s="14"/>
      <c r="CR1490" s="14"/>
      <c r="CS1490" s="14"/>
      <c r="CT1490" s="14"/>
      <c r="CU1490" s="14"/>
      <c r="CV1490" s="14"/>
      <c r="CW1490" s="14"/>
      <c r="CX1490" s="14"/>
      <c r="CY1490" s="14"/>
      <c r="CZ1490" s="14"/>
      <c r="DA1490" s="14"/>
      <c r="DB1490" s="14"/>
      <c r="DC1490" s="14"/>
      <c r="DD1490" s="14"/>
      <c r="DE1490" s="14"/>
      <c r="DF1490" s="14"/>
      <c r="DG1490" s="14"/>
      <c r="DH1490" s="14"/>
      <c r="DI1490" s="14"/>
    </row>
    <row r="1491" spans="2:113" x14ac:dyDescent="0.2"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77"/>
      <c r="AQ1491" s="77"/>
      <c r="AR1491" s="77"/>
      <c r="AS1491" s="77"/>
      <c r="AT1491" s="14"/>
      <c r="AU1491" s="14"/>
      <c r="AV1491" s="14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99"/>
      <c r="BH1491" s="14"/>
      <c r="BI1491" s="14"/>
      <c r="BJ1491" s="14"/>
      <c r="BK1491" s="14"/>
      <c r="BL1491" s="14"/>
      <c r="BM1491" s="14"/>
      <c r="BN1491" s="14"/>
      <c r="BO1491" s="14"/>
      <c r="BP1491" s="14"/>
      <c r="BQ1491" s="14"/>
      <c r="BR1491" s="14"/>
      <c r="BS1491" s="14"/>
      <c r="BT1491" s="14"/>
      <c r="BU1491" s="14"/>
      <c r="BV1491" s="14"/>
      <c r="BW1491" s="14"/>
      <c r="BX1491" s="14"/>
      <c r="BY1491" s="14"/>
      <c r="BZ1491" s="14"/>
      <c r="CA1491" s="14"/>
      <c r="CB1491" s="14"/>
      <c r="CC1491" s="14"/>
      <c r="CD1491" s="14"/>
      <c r="CE1491" s="14"/>
      <c r="CF1491" s="14"/>
      <c r="CG1491" s="14"/>
      <c r="CH1491" s="14"/>
      <c r="CI1491" s="14"/>
      <c r="CJ1491" s="14"/>
      <c r="CK1491" s="14"/>
      <c r="CL1491" s="14"/>
      <c r="CM1491" s="14"/>
      <c r="CN1491" s="14"/>
      <c r="CO1491" s="14"/>
      <c r="CP1491" s="14"/>
      <c r="CQ1491" s="14"/>
      <c r="CR1491" s="14"/>
      <c r="CS1491" s="14"/>
      <c r="CT1491" s="14"/>
      <c r="CU1491" s="14"/>
      <c r="CV1491" s="14"/>
      <c r="CW1491" s="14"/>
      <c r="CX1491" s="14"/>
      <c r="CY1491" s="14"/>
      <c r="CZ1491" s="14"/>
      <c r="DA1491" s="14"/>
      <c r="DB1491" s="14"/>
      <c r="DC1491" s="14"/>
      <c r="DD1491" s="14"/>
      <c r="DE1491" s="14"/>
      <c r="DF1491" s="14"/>
      <c r="DG1491" s="14"/>
      <c r="DH1491" s="14"/>
      <c r="DI1491" s="14"/>
    </row>
    <row r="1492" spans="2:113" x14ac:dyDescent="0.2"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77"/>
      <c r="AQ1492" s="77"/>
      <c r="AR1492" s="77"/>
      <c r="AS1492" s="77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99"/>
      <c r="BH1492" s="14"/>
      <c r="BI1492" s="14"/>
      <c r="BJ1492" s="14"/>
      <c r="BK1492" s="14"/>
      <c r="BL1492" s="14"/>
      <c r="BM1492" s="14"/>
      <c r="BN1492" s="14"/>
      <c r="BO1492" s="14"/>
      <c r="BP1492" s="14"/>
      <c r="BQ1492" s="14"/>
      <c r="BR1492" s="14"/>
      <c r="BS1492" s="14"/>
      <c r="BT1492" s="14"/>
      <c r="BU1492" s="14"/>
      <c r="BV1492" s="14"/>
      <c r="BW1492" s="14"/>
      <c r="BX1492" s="14"/>
      <c r="BY1492" s="14"/>
      <c r="BZ1492" s="14"/>
      <c r="CA1492" s="14"/>
      <c r="CB1492" s="14"/>
      <c r="CC1492" s="14"/>
      <c r="CD1492" s="14"/>
      <c r="CE1492" s="14"/>
      <c r="CF1492" s="14"/>
      <c r="CG1492" s="14"/>
      <c r="CH1492" s="14"/>
      <c r="CI1492" s="14"/>
      <c r="CJ1492" s="14"/>
      <c r="CK1492" s="14"/>
      <c r="CL1492" s="14"/>
      <c r="CM1492" s="14"/>
      <c r="CN1492" s="14"/>
      <c r="CO1492" s="14"/>
      <c r="CP1492" s="14"/>
      <c r="CQ1492" s="14"/>
      <c r="CR1492" s="14"/>
      <c r="CS1492" s="14"/>
      <c r="CT1492" s="14"/>
      <c r="CU1492" s="14"/>
      <c r="CV1492" s="14"/>
      <c r="CW1492" s="14"/>
      <c r="CX1492" s="14"/>
      <c r="CY1492" s="14"/>
      <c r="CZ1492" s="14"/>
      <c r="DA1492" s="14"/>
      <c r="DB1492" s="14"/>
      <c r="DC1492" s="14"/>
      <c r="DD1492" s="14"/>
      <c r="DE1492" s="14"/>
      <c r="DF1492" s="14"/>
      <c r="DG1492" s="14"/>
      <c r="DH1492" s="14"/>
      <c r="DI1492" s="14"/>
    </row>
    <row r="1493" spans="2:113" x14ac:dyDescent="0.2"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77"/>
      <c r="AQ1493" s="77"/>
      <c r="AR1493" s="77"/>
      <c r="AS1493" s="77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99"/>
      <c r="BH1493" s="14"/>
      <c r="BI1493" s="14"/>
      <c r="BJ1493" s="14"/>
      <c r="BK1493" s="14"/>
      <c r="BL1493" s="14"/>
      <c r="BM1493" s="14"/>
      <c r="BN1493" s="14"/>
      <c r="BO1493" s="14"/>
      <c r="BP1493" s="14"/>
      <c r="BQ1493" s="14"/>
      <c r="BR1493" s="14"/>
      <c r="BS1493" s="14"/>
      <c r="BT1493" s="14"/>
      <c r="BU1493" s="14"/>
      <c r="BV1493" s="14"/>
      <c r="BW1493" s="14"/>
      <c r="BX1493" s="14"/>
      <c r="BY1493" s="14"/>
      <c r="BZ1493" s="14"/>
      <c r="CA1493" s="14"/>
      <c r="CB1493" s="14"/>
      <c r="CC1493" s="14"/>
      <c r="CD1493" s="14"/>
      <c r="CE1493" s="14"/>
      <c r="CF1493" s="14"/>
      <c r="CG1493" s="14"/>
      <c r="CH1493" s="14"/>
      <c r="CI1493" s="14"/>
      <c r="CJ1493" s="14"/>
      <c r="CK1493" s="14"/>
      <c r="CL1493" s="14"/>
      <c r="CM1493" s="14"/>
      <c r="CN1493" s="14"/>
      <c r="CO1493" s="14"/>
      <c r="CP1493" s="14"/>
      <c r="CQ1493" s="14"/>
      <c r="CR1493" s="14"/>
      <c r="CS1493" s="14"/>
      <c r="CT1493" s="14"/>
      <c r="CU1493" s="14"/>
      <c r="CV1493" s="14"/>
      <c r="CW1493" s="14"/>
      <c r="CX1493" s="14"/>
      <c r="CY1493" s="14"/>
      <c r="CZ1493" s="14"/>
      <c r="DA1493" s="14"/>
      <c r="DB1493" s="14"/>
      <c r="DC1493" s="14"/>
      <c r="DD1493" s="14"/>
      <c r="DE1493" s="14"/>
      <c r="DF1493" s="14"/>
      <c r="DG1493" s="14"/>
      <c r="DH1493" s="14"/>
      <c r="DI1493" s="14"/>
    </row>
    <row r="1494" spans="2:113" x14ac:dyDescent="0.2"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77"/>
      <c r="AQ1494" s="77"/>
      <c r="AR1494" s="77"/>
      <c r="AS1494" s="77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99"/>
      <c r="BH1494" s="14"/>
      <c r="BI1494" s="14"/>
      <c r="BJ1494" s="14"/>
      <c r="BK1494" s="14"/>
      <c r="BL1494" s="14"/>
      <c r="BM1494" s="14"/>
      <c r="BN1494" s="14"/>
      <c r="BO1494" s="14"/>
      <c r="BP1494" s="14"/>
      <c r="BQ1494" s="14"/>
      <c r="BR1494" s="14"/>
      <c r="BS1494" s="14"/>
      <c r="BT1494" s="14"/>
      <c r="BU1494" s="14"/>
      <c r="BV1494" s="14"/>
      <c r="BW1494" s="14"/>
      <c r="BX1494" s="14"/>
      <c r="BY1494" s="14"/>
      <c r="BZ1494" s="14"/>
      <c r="CA1494" s="14"/>
      <c r="CB1494" s="14"/>
      <c r="CC1494" s="14"/>
      <c r="CD1494" s="14"/>
      <c r="CE1494" s="14"/>
      <c r="CF1494" s="14"/>
      <c r="CG1494" s="14"/>
      <c r="CH1494" s="14"/>
      <c r="CI1494" s="14"/>
      <c r="CJ1494" s="14"/>
      <c r="CK1494" s="14"/>
      <c r="CL1494" s="14"/>
      <c r="CM1494" s="14"/>
      <c r="CN1494" s="14"/>
      <c r="CO1494" s="14"/>
      <c r="CP1494" s="14"/>
      <c r="CQ1494" s="14"/>
      <c r="CR1494" s="14"/>
      <c r="CS1494" s="14"/>
      <c r="CT1494" s="14"/>
      <c r="CU1494" s="14"/>
      <c r="CV1494" s="14"/>
      <c r="CW1494" s="14"/>
      <c r="CX1494" s="14"/>
      <c r="CY1494" s="14"/>
      <c r="CZ1494" s="14"/>
      <c r="DA1494" s="14"/>
      <c r="DB1494" s="14"/>
      <c r="DC1494" s="14"/>
      <c r="DD1494" s="14"/>
      <c r="DE1494" s="14"/>
      <c r="DF1494" s="14"/>
      <c r="DG1494" s="14"/>
      <c r="DH1494" s="14"/>
      <c r="DI1494" s="14"/>
    </row>
    <row r="1495" spans="2:113" x14ac:dyDescent="0.2"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77"/>
      <c r="AQ1495" s="77"/>
      <c r="AR1495" s="77"/>
      <c r="AS1495" s="77"/>
      <c r="AT1495" s="14"/>
      <c r="AU1495" s="14"/>
      <c r="AV1495" s="14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99"/>
      <c r="BH1495" s="14"/>
      <c r="BI1495" s="14"/>
      <c r="BJ1495" s="14"/>
      <c r="BK1495" s="14"/>
      <c r="BL1495" s="14"/>
      <c r="BM1495" s="14"/>
      <c r="BN1495" s="14"/>
      <c r="BO1495" s="14"/>
      <c r="BP1495" s="14"/>
      <c r="BQ1495" s="14"/>
      <c r="BR1495" s="14"/>
      <c r="BS1495" s="14"/>
      <c r="BT1495" s="14"/>
      <c r="BU1495" s="14"/>
      <c r="BV1495" s="14"/>
      <c r="BW1495" s="14"/>
      <c r="BX1495" s="14"/>
      <c r="BY1495" s="14"/>
      <c r="BZ1495" s="14"/>
      <c r="CA1495" s="14"/>
      <c r="CB1495" s="14"/>
      <c r="CC1495" s="14"/>
      <c r="CD1495" s="14"/>
      <c r="CE1495" s="14"/>
      <c r="CF1495" s="14"/>
      <c r="CG1495" s="14"/>
      <c r="CH1495" s="14"/>
      <c r="CI1495" s="14"/>
      <c r="CJ1495" s="14"/>
      <c r="CK1495" s="14"/>
      <c r="CL1495" s="14"/>
      <c r="CM1495" s="14"/>
      <c r="CN1495" s="14"/>
      <c r="CO1495" s="14"/>
      <c r="CP1495" s="14"/>
      <c r="CQ1495" s="14"/>
      <c r="CR1495" s="14"/>
      <c r="CS1495" s="14"/>
      <c r="CT1495" s="14"/>
      <c r="CU1495" s="14"/>
      <c r="CV1495" s="14"/>
      <c r="CW1495" s="14"/>
      <c r="CX1495" s="14"/>
      <c r="CY1495" s="14"/>
      <c r="CZ1495" s="14"/>
      <c r="DA1495" s="14"/>
      <c r="DB1495" s="14"/>
      <c r="DC1495" s="14"/>
      <c r="DD1495" s="14"/>
      <c r="DE1495" s="14"/>
      <c r="DF1495" s="14"/>
      <c r="DG1495" s="14"/>
      <c r="DH1495" s="14"/>
      <c r="DI1495" s="14"/>
    </row>
    <row r="1496" spans="2:113" x14ac:dyDescent="0.2"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77"/>
      <c r="AQ1496" s="77"/>
      <c r="AR1496" s="77"/>
      <c r="AS1496" s="77"/>
      <c r="AT1496" s="14"/>
      <c r="AU1496" s="14"/>
      <c r="AV1496" s="14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99"/>
      <c r="BH1496" s="14"/>
      <c r="BI1496" s="14"/>
      <c r="BJ1496" s="14"/>
      <c r="BK1496" s="14"/>
      <c r="BL1496" s="14"/>
      <c r="BM1496" s="14"/>
      <c r="BN1496" s="14"/>
      <c r="BO1496" s="14"/>
      <c r="BP1496" s="14"/>
      <c r="BQ1496" s="14"/>
      <c r="BR1496" s="14"/>
      <c r="BS1496" s="14"/>
      <c r="BT1496" s="14"/>
      <c r="BU1496" s="14"/>
      <c r="BV1496" s="14"/>
      <c r="BW1496" s="14"/>
      <c r="BX1496" s="14"/>
      <c r="BY1496" s="14"/>
      <c r="BZ1496" s="14"/>
      <c r="CA1496" s="14"/>
      <c r="CB1496" s="14"/>
      <c r="CC1496" s="14"/>
      <c r="CD1496" s="14"/>
      <c r="CE1496" s="14"/>
      <c r="CF1496" s="14"/>
      <c r="CG1496" s="14"/>
      <c r="CH1496" s="14"/>
      <c r="CI1496" s="14"/>
      <c r="CJ1496" s="14"/>
      <c r="CK1496" s="14"/>
      <c r="CL1496" s="14"/>
      <c r="CM1496" s="14"/>
      <c r="CN1496" s="14"/>
      <c r="CO1496" s="14"/>
      <c r="CP1496" s="14"/>
      <c r="CQ1496" s="14"/>
      <c r="CR1496" s="14"/>
      <c r="CS1496" s="14"/>
      <c r="CT1496" s="14"/>
      <c r="CU1496" s="14"/>
      <c r="CV1496" s="14"/>
      <c r="CW1496" s="14"/>
      <c r="CX1496" s="14"/>
      <c r="CY1496" s="14"/>
      <c r="CZ1496" s="14"/>
      <c r="DA1496" s="14"/>
      <c r="DB1496" s="14"/>
      <c r="DC1496" s="14"/>
      <c r="DD1496" s="14"/>
      <c r="DE1496" s="14"/>
      <c r="DF1496" s="14"/>
      <c r="DG1496" s="14"/>
      <c r="DH1496" s="14"/>
      <c r="DI1496" s="14"/>
    </row>
    <row r="1497" spans="2:113" x14ac:dyDescent="0.2"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77"/>
      <c r="AQ1497" s="77"/>
      <c r="AR1497" s="77"/>
      <c r="AS1497" s="77"/>
      <c r="AT1497" s="14"/>
      <c r="AU1497" s="14"/>
      <c r="AV1497" s="14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99"/>
      <c r="BH1497" s="14"/>
      <c r="BI1497" s="14"/>
      <c r="BJ1497" s="14"/>
      <c r="BK1497" s="14"/>
      <c r="BL1497" s="14"/>
      <c r="BM1497" s="14"/>
      <c r="BN1497" s="14"/>
      <c r="BO1497" s="14"/>
      <c r="BP1497" s="14"/>
      <c r="BQ1497" s="14"/>
      <c r="BR1497" s="14"/>
      <c r="BS1497" s="14"/>
      <c r="BT1497" s="14"/>
      <c r="BU1497" s="14"/>
      <c r="BV1497" s="14"/>
      <c r="BW1497" s="14"/>
      <c r="BX1497" s="14"/>
      <c r="BY1497" s="14"/>
      <c r="BZ1497" s="14"/>
      <c r="CA1497" s="14"/>
      <c r="CB1497" s="14"/>
      <c r="CC1497" s="14"/>
      <c r="CD1497" s="14"/>
      <c r="CE1497" s="14"/>
      <c r="CF1497" s="14"/>
      <c r="CG1497" s="14"/>
      <c r="CH1497" s="14"/>
      <c r="CI1497" s="14"/>
      <c r="CJ1497" s="14"/>
      <c r="CK1497" s="14"/>
      <c r="CL1497" s="14"/>
      <c r="CM1497" s="14"/>
      <c r="CN1497" s="14"/>
      <c r="CO1497" s="14"/>
      <c r="CP1497" s="14"/>
      <c r="CQ1497" s="14"/>
      <c r="CR1497" s="14"/>
      <c r="CS1497" s="14"/>
      <c r="CT1497" s="14"/>
      <c r="CU1497" s="14"/>
      <c r="CV1497" s="14"/>
      <c r="CW1497" s="14"/>
      <c r="CX1497" s="14"/>
      <c r="CY1497" s="14"/>
      <c r="CZ1497" s="14"/>
      <c r="DA1497" s="14"/>
      <c r="DB1497" s="14"/>
      <c r="DC1497" s="14"/>
      <c r="DD1497" s="14"/>
      <c r="DE1497" s="14"/>
      <c r="DF1497" s="14"/>
      <c r="DG1497" s="14"/>
      <c r="DH1497" s="14"/>
      <c r="DI1497" s="14"/>
    </row>
    <row r="1498" spans="2:113" x14ac:dyDescent="0.2"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77"/>
      <c r="AQ1498" s="77"/>
      <c r="AR1498" s="77"/>
      <c r="AS1498" s="77"/>
      <c r="AT1498" s="14"/>
      <c r="AU1498" s="14"/>
      <c r="AV1498" s="14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99"/>
      <c r="BH1498" s="14"/>
      <c r="BI1498" s="14"/>
      <c r="BJ1498" s="14"/>
      <c r="BK1498" s="14"/>
      <c r="BL1498" s="14"/>
      <c r="BM1498" s="14"/>
      <c r="BN1498" s="14"/>
      <c r="BO1498" s="14"/>
      <c r="BP1498" s="14"/>
      <c r="BQ1498" s="14"/>
      <c r="BR1498" s="14"/>
      <c r="BS1498" s="14"/>
      <c r="BT1498" s="14"/>
      <c r="BU1498" s="14"/>
      <c r="BV1498" s="14"/>
      <c r="BW1498" s="14"/>
      <c r="BX1498" s="14"/>
      <c r="BY1498" s="14"/>
      <c r="BZ1498" s="14"/>
      <c r="CA1498" s="14"/>
      <c r="CB1498" s="14"/>
      <c r="CC1498" s="14"/>
      <c r="CD1498" s="14"/>
      <c r="CE1498" s="14"/>
      <c r="CF1498" s="14"/>
      <c r="CG1498" s="14"/>
      <c r="CH1498" s="14"/>
      <c r="CI1498" s="14"/>
      <c r="CJ1498" s="14"/>
      <c r="CK1498" s="14"/>
      <c r="CL1498" s="14"/>
      <c r="CM1498" s="14"/>
      <c r="CN1498" s="14"/>
      <c r="CO1498" s="14"/>
      <c r="CP1498" s="14"/>
      <c r="CQ1498" s="14"/>
      <c r="CR1498" s="14"/>
      <c r="CS1498" s="14"/>
      <c r="CT1498" s="14"/>
      <c r="CU1498" s="14"/>
      <c r="CV1498" s="14"/>
      <c r="CW1498" s="14"/>
      <c r="CX1498" s="14"/>
      <c r="CY1498" s="14"/>
      <c r="CZ1498" s="14"/>
      <c r="DA1498" s="14"/>
      <c r="DB1498" s="14"/>
      <c r="DC1498" s="14"/>
      <c r="DD1498" s="14"/>
      <c r="DE1498" s="14"/>
      <c r="DF1498" s="14"/>
      <c r="DG1498" s="14"/>
      <c r="DH1498" s="14"/>
      <c r="DI1498" s="14"/>
    </row>
    <row r="1499" spans="2:113" x14ac:dyDescent="0.2"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77"/>
      <c r="AQ1499" s="77"/>
      <c r="AR1499" s="77"/>
      <c r="AS1499" s="77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99"/>
      <c r="BH1499" s="14"/>
      <c r="BI1499" s="14"/>
      <c r="BJ1499" s="14"/>
      <c r="BK1499" s="14"/>
      <c r="BL1499" s="14"/>
      <c r="BM1499" s="14"/>
      <c r="BN1499" s="14"/>
      <c r="BO1499" s="14"/>
      <c r="BP1499" s="14"/>
      <c r="BQ1499" s="14"/>
      <c r="BR1499" s="14"/>
      <c r="BS1499" s="14"/>
      <c r="BT1499" s="14"/>
      <c r="BU1499" s="14"/>
      <c r="BV1499" s="14"/>
      <c r="BW1499" s="14"/>
      <c r="BX1499" s="14"/>
      <c r="BY1499" s="14"/>
      <c r="BZ1499" s="14"/>
      <c r="CA1499" s="14"/>
      <c r="CB1499" s="14"/>
      <c r="CC1499" s="14"/>
      <c r="CD1499" s="14"/>
      <c r="CE1499" s="14"/>
      <c r="CF1499" s="14"/>
      <c r="CG1499" s="14"/>
      <c r="CH1499" s="14"/>
      <c r="CI1499" s="14"/>
      <c r="CJ1499" s="14"/>
      <c r="CK1499" s="14"/>
      <c r="CL1499" s="14"/>
      <c r="CM1499" s="14"/>
      <c r="CN1499" s="14"/>
      <c r="CO1499" s="14"/>
      <c r="CP1499" s="14"/>
      <c r="CQ1499" s="14"/>
      <c r="CR1499" s="14"/>
      <c r="CS1499" s="14"/>
      <c r="CT1499" s="14"/>
      <c r="CU1499" s="14"/>
      <c r="CV1499" s="14"/>
      <c r="CW1499" s="14"/>
      <c r="CX1499" s="14"/>
      <c r="CY1499" s="14"/>
      <c r="CZ1499" s="14"/>
      <c r="DA1499" s="14"/>
      <c r="DB1499" s="14"/>
      <c r="DC1499" s="14"/>
      <c r="DD1499" s="14"/>
      <c r="DE1499" s="14"/>
      <c r="DF1499" s="14"/>
      <c r="DG1499" s="14"/>
      <c r="DH1499" s="14"/>
      <c r="DI1499" s="14"/>
    </row>
    <row r="1500" spans="2:113" x14ac:dyDescent="0.2"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77"/>
      <c r="AQ1500" s="77"/>
      <c r="AR1500" s="77"/>
      <c r="AS1500" s="77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99"/>
      <c r="BH1500" s="14"/>
      <c r="BI1500" s="14"/>
      <c r="BJ1500" s="14"/>
      <c r="BK1500" s="14"/>
      <c r="BL1500" s="14"/>
      <c r="BM1500" s="14"/>
      <c r="BN1500" s="14"/>
      <c r="BO1500" s="14"/>
      <c r="BP1500" s="14"/>
      <c r="BQ1500" s="14"/>
      <c r="BR1500" s="14"/>
      <c r="BS1500" s="14"/>
      <c r="BT1500" s="14"/>
      <c r="BU1500" s="14"/>
      <c r="BV1500" s="14"/>
      <c r="BW1500" s="14"/>
      <c r="BX1500" s="14"/>
      <c r="BY1500" s="14"/>
      <c r="BZ1500" s="14"/>
      <c r="CA1500" s="14"/>
      <c r="CB1500" s="14"/>
      <c r="CC1500" s="14"/>
      <c r="CD1500" s="14"/>
      <c r="CE1500" s="14"/>
      <c r="CF1500" s="14"/>
      <c r="CG1500" s="14"/>
      <c r="CH1500" s="14"/>
      <c r="CI1500" s="14"/>
      <c r="CJ1500" s="14"/>
      <c r="CK1500" s="14"/>
      <c r="CL1500" s="14"/>
      <c r="CM1500" s="14"/>
      <c r="CN1500" s="14"/>
      <c r="CO1500" s="14"/>
      <c r="CP1500" s="14"/>
      <c r="CQ1500" s="14"/>
      <c r="CR1500" s="14"/>
      <c r="CS1500" s="14"/>
      <c r="CT1500" s="14"/>
      <c r="CU1500" s="14"/>
      <c r="CV1500" s="14"/>
      <c r="CW1500" s="14"/>
      <c r="CX1500" s="14"/>
      <c r="CY1500" s="14"/>
      <c r="CZ1500" s="14"/>
      <c r="DA1500" s="14"/>
      <c r="DB1500" s="14"/>
      <c r="DC1500" s="14"/>
      <c r="DD1500" s="14"/>
      <c r="DE1500" s="14"/>
      <c r="DF1500" s="14"/>
      <c r="DG1500" s="14"/>
      <c r="DH1500" s="14"/>
      <c r="DI1500" s="14"/>
    </row>
    <row r="1501" spans="2:113" x14ac:dyDescent="0.2"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77"/>
      <c r="AQ1501" s="77"/>
      <c r="AR1501" s="77"/>
      <c r="AS1501" s="77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99"/>
      <c r="BH1501" s="14"/>
      <c r="BI1501" s="14"/>
      <c r="BJ1501" s="14"/>
      <c r="BK1501" s="14"/>
      <c r="BL1501" s="14"/>
      <c r="BM1501" s="14"/>
      <c r="BN1501" s="14"/>
      <c r="BO1501" s="14"/>
      <c r="BP1501" s="14"/>
      <c r="BQ1501" s="14"/>
      <c r="BR1501" s="14"/>
      <c r="BS1501" s="14"/>
      <c r="BT1501" s="14"/>
      <c r="BU1501" s="14"/>
      <c r="BV1501" s="14"/>
      <c r="BW1501" s="14"/>
      <c r="BX1501" s="14"/>
      <c r="BY1501" s="14"/>
      <c r="BZ1501" s="14"/>
      <c r="CA1501" s="14"/>
      <c r="CB1501" s="14"/>
      <c r="CC1501" s="14"/>
      <c r="CD1501" s="14"/>
      <c r="CE1501" s="14"/>
      <c r="CF1501" s="14"/>
      <c r="CG1501" s="14"/>
      <c r="CH1501" s="14"/>
      <c r="CI1501" s="14"/>
      <c r="CJ1501" s="14"/>
      <c r="CK1501" s="14"/>
      <c r="CL1501" s="14"/>
      <c r="CM1501" s="14"/>
      <c r="CN1501" s="14"/>
      <c r="CO1501" s="14"/>
      <c r="CP1501" s="14"/>
      <c r="CQ1501" s="14"/>
      <c r="CR1501" s="14"/>
      <c r="CS1501" s="14"/>
      <c r="CT1501" s="14"/>
      <c r="CU1501" s="14"/>
      <c r="CV1501" s="14"/>
      <c r="CW1501" s="14"/>
      <c r="CX1501" s="14"/>
      <c r="CY1501" s="14"/>
      <c r="CZ1501" s="14"/>
      <c r="DA1501" s="14"/>
      <c r="DB1501" s="14"/>
      <c r="DC1501" s="14"/>
      <c r="DD1501" s="14"/>
      <c r="DE1501" s="14"/>
      <c r="DF1501" s="14"/>
      <c r="DG1501" s="14"/>
      <c r="DH1501" s="14"/>
      <c r="DI1501" s="14"/>
    </row>
    <row r="1502" spans="2:113" x14ac:dyDescent="0.2"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77"/>
      <c r="AQ1502" s="77"/>
      <c r="AR1502" s="77"/>
      <c r="AS1502" s="77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99"/>
      <c r="BH1502" s="14"/>
      <c r="BI1502" s="14"/>
      <c r="BJ1502" s="14"/>
      <c r="BK1502" s="14"/>
      <c r="BL1502" s="14"/>
      <c r="BM1502" s="14"/>
      <c r="BN1502" s="14"/>
      <c r="BO1502" s="14"/>
      <c r="BP1502" s="14"/>
      <c r="BQ1502" s="14"/>
      <c r="BR1502" s="14"/>
      <c r="BS1502" s="14"/>
      <c r="BT1502" s="14"/>
      <c r="BU1502" s="14"/>
      <c r="BV1502" s="14"/>
      <c r="BW1502" s="14"/>
      <c r="BX1502" s="14"/>
      <c r="BY1502" s="14"/>
      <c r="BZ1502" s="14"/>
      <c r="CA1502" s="14"/>
      <c r="CB1502" s="14"/>
      <c r="CC1502" s="14"/>
      <c r="CD1502" s="14"/>
      <c r="CE1502" s="14"/>
      <c r="CF1502" s="14"/>
      <c r="CG1502" s="14"/>
      <c r="CH1502" s="14"/>
      <c r="CI1502" s="14"/>
      <c r="CJ1502" s="14"/>
      <c r="CK1502" s="14"/>
      <c r="CL1502" s="14"/>
      <c r="CM1502" s="14"/>
      <c r="CN1502" s="14"/>
      <c r="CO1502" s="14"/>
      <c r="CP1502" s="14"/>
      <c r="CQ1502" s="14"/>
      <c r="CR1502" s="14"/>
      <c r="CS1502" s="14"/>
      <c r="CT1502" s="14"/>
      <c r="CU1502" s="14"/>
      <c r="CV1502" s="14"/>
      <c r="CW1502" s="14"/>
      <c r="CX1502" s="14"/>
      <c r="CY1502" s="14"/>
      <c r="CZ1502" s="14"/>
      <c r="DA1502" s="14"/>
      <c r="DB1502" s="14"/>
      <c r="DC1502" s="14"/>
      <c r="DD1502" s="14"/>
      <c r="DE1502" s="14"/>
      <c r="DF1502" s="14"/>
      <c r="DG1502" s="14"/>
      <c r="DH1502" s="14"/>
      <c r="DI1502" s="14"/>
    </row>
    <row r="1503" spans="2:113" x14ac:dyDescent="0.2"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77"/>
      <c r="AQ1503" s="77"/>
      <c r="AR1503" s="77"/>
      <c r="AS1503" s="77"/>
      <c r="AT1503" s="14"/>
      <c r="AU1503" s="14"/>
      <c r="AV1503" s="14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99"/>
      <c r="BH1503" s="14"/>
      <c r="BI1503" s="14"/>
      <c r="BJ1503" s="14"/>
      <c r="BK1503" s="14"/>
      <c r="BL1503" s="14"/>
      <c r="BM1503" s="14"/>
      <c r="BN1503" s="14"/>
      <c r="BO1503" s="14"/>
      <c r="BP1503" s="14"/>
      <c r="BQ1503" s="14"/>
      <c r="BR1503" s="14"/>
      <c r="BS1503" s="14"/>
      <c r="BT1503" s="14"/>
      <c r="BU1503" s="14"/>
      <c r="BV1503" s="14"/>
      <c r="BW1503" s="14"/>
      <c r="BX1503" s="14"/>
      <c r="BY1503" s="14"/>
      <c r="BZ1503" s="14"/>
      <c r="CA1503" s="14"/>
      <c r="CB1503" s="14"/>
      <c r="CC1503" s="14"/>
      <c r="CD1503" s="14"/>
      <c r="CE1503" s="14"/>
      <c r="CF1503" s="14"/>
      <c r="CG1503" s="14"/>
      <c r="CH1503" s="14"/>
      <c r="CI1503" s="14"/>
      <c r="CJ1503" s="14"/>
      <c r="CK1503" s="14"/>
      <c r="CL1503" s="14"/>
      <c r="CM1503" s="14"/>
      <c r="CN1503" s="14"/>
      <c r="CO1503" s="14"/>
      <c r="CP1503" s="14"/>
      <c r="CQ1503" s="14"/>
      <c r="CR1503" s="14"/>
      <c r="CS1503" s="14"/>
      <c r="CT1503" s="14"/>
      <c r="CU1503" s="14"/>
      <c r="CV1503" s="14"/>
      <c r="CW1503" s="14"/>
      <c r="CX1503" s="14"/>
      <c r="CY1503" s="14"/>
      <c r="CZ1503" s="14"/>
      <c r="DA1503" s="14"/>
      <c r="DB1503" s="14"/>
      <c r="DC1503" s="14"/>
      <c r="DD1503" s="14"/>
      <c r="DE1503" s="14"/>
      <c r="DF1503" s="14"/>
      <c r="DG1503" s="14"/>
      <c r="DH1503" s="14"/>
      <c r="DI1503" s="14"/>
    </row>
    <row r="1504" spans="2:113" x14ac:dyDescent="0.2"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77"/>
      <c r="AQ1504" s="77"/>
      <c r="AR1504" s="77"/>
      <c r="AS1504" s="77"/>
      <c r="AT1504" s="14"/>
      <c r="AU1504" s="14"/>
      <c r="AV1504" s="14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99"/>
      <c r="BH1504" s="14"/>
      <c r="BI1504" s="14"/>
      <c r="BJ1504" s="14"/>
      <c r="BK1504" s="14"/>
      <c r="BL1504" s="14"/>
      <c r="BM1504" s="14"/>
      <c r="BN1504" s="14"/>
      <c r="BO1504" s="14"/>
      <c r="BP1504" s="14"/>
      <c r="BQ1504" s="14"/>
      <c r="BR1504" s="14"/>
      <c r="BS1504" s="14"/>
      <c r="BT1504" s="14"/>
      <c r="BU1504" s="14"/>
      <c r="BV1504" s="14"/>
      <c r="BW1504" s="14"/>
      <c r="BX1504" s="14"/>
      <c r="BY1504" s="14"/>
      <c r="BZ1504" s="14"/>
      <c r="CA1504" s="14"/>
      <c r="CB1504" s="14"/>
      <c r="CC1504" s="14"/>
      <c r="CD1504" s="14"/>
      <c r="CE1504" s="14"/>
      <c r="CF1504" s="14"/>
      <c r="CG1504" s="14"/>
      <c r="CH1504" s="14"/>
      <c r="CI1504" s="14"/>
      <c r="CJ1504" s="14"/>
      <c r="CK1504" s="14"/>
      <c r="CL1504" s="14"/>
      <c r="CM1504" s="14"/>
      <c r="CN1504" s="14"/>
      <c r="CO1504" s="14"/>
      <c r="CP1504" s="14"/>
      <c r="CQ1504" s="14"/>
      <c r="CR1504" s="14"/>
      <c r="CS1504" s="14"/>
      <c r="CT1504" s="14"/>
      <c r="CU1504" s="14"/>
      <c r="CV1504" s="14"/>
      <c r="CW1504" s="14"/>
      <c r="CX1504" s="14"/>
      <c r="CY1504" s="14"/>
      <c r="CZ1504" s="14"/>
      <c r="DA1504" s="14"/>
      <c r="DB1504" s="14"/>
      <c r="DC1504" s="14"/>
      <c r="DD1504" s="14"/>
      <c r="DE1504" s="14"/>
      <c r="DF1504" s="14"/>
      <c r="DG1504" s="14"/>
      <c r="DH1504" s="14"/>
      <c r="DI1504" s="14"/>
    </row>
    <row r="1505" spans="2:113" x14ac:dyDescent="0.2"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77"/>
      <c r="AQ1505" s="77"/>
      <c r="AR1505" s="77"/>
      <c r="AS1505" s="77"/>
      <c r="AT1505" s="14"/>
      <c r="AU1505" s="14"/>
      <c r="AV1505" s="14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99"/>
      <c r="BH1505" s="14"/>
      <c r="BI1505" s="14"/>
      <c r="BJ1505" s="14"/>
      <c r="BK1505" s="14"/>
      <c r="BL1505" s="14"/>
      <c r="BM1505" s="14"/>
      <c r="BN1505" s="14"/>
      <c r="BO1505" s="14"/>
      <c r="BP1505" s="14"/>
      <c r="BQ1505" s="14"/>
      <c r="BR1505" s="14"/>
      <c r="BS1505" s="14"/>
      <c r="BT1505" s="14"/>
      <c r="BU1505" s="14"/>
      <c r="BV1505" s="14"/>
      <c r="BW1505" s="14"/>
      <c r="BX1505" s="14"/>
      <c r="BY1505" s="14"/>
      <c r="BZ1505" s="14"/>
      <c r="CA1505" s="14"/>
      <c r="CB1505" s="14"/>
      <c r="CC1505" s="14"/>
      <c r="CD1505" s="14"/>
      <c r="CE1505" s="14"/>
      <c r="CF1505" s="14"/>
      <c r="CG1505" s="14"/>
      <c r="CH1505" s="14"/>
      <c r="CI1505" s="14"/>
      <c r="CJ1505" s="14"/>
      <c r="CK1505" s="14"/>
      <c r="CL1505" s="14"/>
      <c r="CM1505" s="14"/>
      <c r="CN1505" s="14"/>
      <c r="CO1505" s="14"/>
      <c r="CP1505" s="14"/>
      <c r="CQ1505" s="14"/>
      <c r="CR1505" s="14"/>
      <c r="CS1505" s="14"/>
      <c r="CT1505" s="14"/>
      <c r="CU1505" s="14"/>
      <c r="CV1505" s="14"/>
      <c r="CW1505" s="14"/>
      <c r="CX1505" s="14"/>
      <c r="CY1505" s="14"/>
      <c r="CZ1505" s="14"/>
      <c r="DA1505" s="14"/>
      <c r="DB1505" s="14"/>
      <c r="DC1505" s="14"/>
      <c r="DD1505" s="14"/>
      <c r="DE1505" s="14"/>
      <c r="DF1505" s="14"/>
      <c r="DG1505" s="14"/>
      <c r="DH1505" s="14"/>
      <c r="DI1505" s="14"/>
    </row>
    <row r="1506" spans="2:113" x14ac:dyDescent="0.2"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77"/>
      <c r="AQ1506" s="77"/>
      <c r="AR1506" s="77"/>
      <c r="AS1506" s="77"/>
      <c r="AT1506" s="14"/>
      <c r="AU1506" s="14"/>
      <c r="AV1506" s="14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99"/>
      <c r="BH1506" s="14"/>
      <c r="BI1506" s="14"/>
      <c r="BJ1506" s="14"/>
      <c r="BK1506" s="14"/>
      <c r="BL1506" s="14"/>
      <c r="BM1506" s="14"/>
      <c r="BN1506" s="14"/>
      <c r="BO1506" s="14"/>
      <c r="BP1506" s="14"/>
      <c r="BQ1506" s="14"/>
      <c r="BR1506" s="14"/>
      <c r="BS1506" s="14"/>
      <c r="BT1506" s="14"/>
      <c r="BU1506" s="14"/>
      <c r="BV1506" s="14"/>
      <c r="BW1506" s="14"/>
      <c r="BX1506" s="14"/>
      <c r="BY1506" s="14"/>
      <c r="BZ1506" s="14"/>
      <c r="CA1506" s="14"/>
      <c r="CB1506" s="14"/>
      <c r="CC1506" s="14"/>
      <c r="CD1506" s="14"/>
      <c r="CE1506" s="14"/>
      <c r="CF1506" s="14"/>
      <c r="CG1506" s="14"/>
      <c r="CH1506" s="14"/>
      <c r="CI1506" s="14"/>
      <c r="CJ1506" s="14"/>
      <c r="CK1506" s="14"/>
      <c r="CL1506" s="14"/>
      <c r="CM1506" s="14"/>
      <c r="CN1506" s="14"/>
      <c r="CO1506" s="14"/>
      <c r="CP1506" s="14"/>
      <c r="CQ1506" s="14"/>
      <c r="CR1506" s="14"/>
      <c r="CS1506" s="14"/>
      <c r="CT1506" s="14"/>
      <c r="CU1506" s="14"/>
      <c r="CV1506" s="14"/>
      <c r="CW1506" s="14"/>
      <c r="CX1506" s="14"/>
      <c r="CY1506" s="14"/>
      <c r="CZ1506" s="14"/>
      <c r="DA1506" s="14"/>
      <c r="DB1506" s="14"/>
      <c r="DC1506" s="14"/>
      <c r="DD1506" s="14"/>
      <c r="DE1506" s="14"/>
      <c r="DF1506" s="14"/>
      <c r="DG1506" s="14"/>
      <c r="DH1506" s="14"/>
      <c r="DI1506" s="14"/>
    </row>
    <row r="1507" spans="2:113" x14ac:dyDescent="0.2"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77"/>
      <c r="AQ1507" s="77"/>
      <c r="AR1507" s="77"/>
      <c r="AS1507" s="77"/>
      <c r="AT1507" s="14"/>
      <c r="AU1507" s="14"/>
      <c r="AV1507" s="14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99"/>
      <c r="BH1507" s="14"/>
      <c r="BI1507" s="14"/>
      <c r="BJ1507" s="14"/>
      <c r="BK1507" s="14"/>
      <c r="BL1507" s="14"/>
      <c r="BM1507" s="14"/>
      <c r="BN1507" s="14"/>
      <c r="BO1507" s="14"/>
      <c r="BP1507" s="14"/>
      <c r="BQ1507" s="14"/>
      <c r="BR1507" s="14"/>
      <c r="BS1507" s="14"/>
      <c r="BT1507" s="14"/>
      <c r="BU1507" s="14"/>
      <c r="BV1507" s="14"/>
      <c r="BW1507" s="14"/>
      <c r="BX1507" s="14"/>
      <c r="BY1507" s="14"/>
      <c r="BZ1507" s="14"/>
      <c r="CA1507" s="14"/>
      <c r="CB1507" s="14"/>
      <c r="CC1507" s="14"/>
      <c r="CD1507" s="14"/>
      <c r="CE1507" s="14"/>
      <c r="CF1507" s="14"/>
      <c r="CG1507" s="14"/>
      <c r="CH1507" s="14"/>
      <c r="CI1507" s="14"/>
      <c r="CJ1507" s="14"/>
      <c r="CK1507" s="14"/>
      <c r="CL1507" s="14"/>
      <c r="CM1507" s="14"/>
      <c r="CN1507" s="14"/>
      <c r="CO1507" s="14"/>
      <c r="CP1507" s="14"/>
      <c r="CQ1507" s="14"/>
      <c r="CR1507" s="14"/>
      <c r="CS1507" s="14"/>
      <c r="CT1507" s="14"/>
      <c r="CU1507" s="14"/>
      <c r="CV1507" s="14"/>
      <c r="CW1507" s="14"/>
      <c r="CX1507" s="14"/>
      <c r="CY1507" s="14"/>
      <c r="CZ1507" s="14"/>
      <c r="DA1507" s="14"/>
      <c r="DB1507" s="14"/>
      <c r="DC1507" s="14"/>
      <c r="DD1507" s="14"/>
      <c r="DE1507" s="14"/>
      <c r="DF1507" s="14"/>
      <c r="DG1507" s="14"/>
      <c r="DH1507" s="14"/>
      <c r="DI1507" s="14"/>
    </row>
    <row r="1508" spans="2:113" x14ac:dyDescent="0.2"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77"/>
      <c r="AQ1508" s="77"/>
      <c r="AR1508" s="77"/>
      <c r="AS1508" s="77"/>
      <c r="AT1508" s="14"/>
      <c r="AU1508" s="14"/>
      <c r="AV1508" s="14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99"/>
      <c r="BH1508" s="14"/>
      <c r="BI1508" s="14"/>
      <c r="BJ1508" s="14"/>
      <c r="BK1508" s="14"/>
      <c r="BL1508" s="14"/>
      <c r="BM1508" s="14"/>
      <c r="BN1508" s="14"/>
      <c r="BO1508" s="14"/>
      <c r="BP1508" s="14"/>
      <c r="BQ1508" s="14"/>
      <c r="BR1508" s="14"/>
      <c r="BS1508" s="14"/>
      <c r="BT1508" s="14"/>
      <c r="BU1508" s="14"/>
      <c r="BV1508" s="14"/>
      <c r="BW1508" s="14"/>
      <c r="BX1508" s="14"/>
      <c r="BY1508" s="14"/>
      <c r="BZ1508" s="14"/>
      <c r="CA1508" s="14"/>
      <c r="CB1508" s="14"/>
      <c r="CC1508" s="14"/>
      <c r="CD1508" s="14"/>
      <c r="CE1508" s="14"/>
      <c r="CF1508" s="14"/>
      <c r="CG1508" s="14"/>
      <c r="CH1508" s="14"/>
      <c r="CI1508" s="14"/>
      <c r="CJ1508" s="14"/>
      <c r="CK1508" s="14"/>
      <c r="CL1508" s="14"/>
      <c r="CM1508" s="14"/>
      <c r="CN1508" s="14"/>
      <c r="CO1508" s="14"/>
      <c r="CP1508" s="14"/>
      <c r="CQ1508" s="14"/>
      <c r="CR1508" s="14"/>
      <c r="CS1508" s="14"/>
      <c r="CT1508" s="14"/>
      <c r="CU1508" s="14"/>
      <c r="CV1508" s="14"/>
      <c r="CW1508" s="14"/>
      <c r="CX1508" s="14"/>
      <c r="CY1508" s="14"/>
      <c r="CZ1508" s="14"/>
      <c r="DA1508" s="14"/>
      <c r="DB1508" s="14"/>
      <c r="DC1508" s="14"/>
      <c r="DD1508" s="14"/>
      <c r="DE1508" s="14"/>
      <c r="DF1508" s="14"/>
      <c r="DG1508" s="14"/>
      <c r="DH1508" s="14"/>
      <c r="DI1508" s="14"/>
    </row>
    <row r="1509" spans="2:113" x14ac:dyDescent="0.2"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77"/>
      <c r="AQ1509" s="77"/>
      <c r="AR1509" s="77"/>
      <c r="AS1509" s="77"/>
      <c r="AT1509" s="14"/>
      <c r="AU1509" s="14"/>
      <c r="AV1509" s="14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99"/>
      <c r="BH1509" s="14"/>
      <c r="BI1509" s="14"/>
      <c r="BJ1509" s="14"/>
      <c r="BK1509" s="14"/>
      <c r="BL1509" s="14"/>
      <c r="BM1509" s="14"/>
      <c r="BN1509" s="14"/>
      <c r="BO1509" s="14"/>
      <c r="BP1509" s="14"/>
      <c r="BQ1509" s="14"/>
      <c r="BR1509" s="14"/>
      <c r="BS1509" s="14"/>
      <c r="BT1509" s="14"/>
      <c r="BU1509" s="14"/>
      <c r="BV1509" s="14"/>
      <c r="BW1509" s="14"/>
      <c r="BX1509" s="14"/>
      <c r="BY1509" s="14"/>
      <c r="BZ1509" s="14"/>
      <c r="CA1509" s="14"/>
      <c r="CB1509" s="14"/>
      <c r="CC1509" s="14"/>
      <c r="CD1509" s="14"/>
      <c r="CE1509" s="14"/>
      <c r="CF1509" s="14"/>
      <c r="CG1509" s="14"/>
      <c r="CH1509" s="14"/>
      <c r="CI1509" s="14"/>
      <c r="CJ1509" s="14"/>
      <c r="CK1509" s="14"/>
      <c r="CL1509" s="14"/>
      <c r="CM1509" s="14"/>
      <c r="CN1509" s="14"/>
      <c r="CO1509" s="14"/>
      <c r="CP1509" s="14"/>
      <c r="CQ1509" s="14"/>
      <c r="CR1509" s="14"/>
      <c r="CS1509" s="14"/>
      <c r="CT1509" s="14"/>
      <c r="CU1509" s="14"/>
      <c r="CV1509" s="14"/>
      <c r="CW1509" s="14"/>
      <c r="CX1509" s="14"/>
      <c r="CY1509" s="14"/>
      <c r="CZ1509" s="14"/>
      <c r="DA1509" s="14"/>
      <c r="DB1509" s="14"/>
      <c r="DC1509" s="14"/>
      <c r="DD1509" s="14"/>
      <c r="DE1509" s="14"/>
      <c r="DF1509" s="14"/>
      <c r="DG1509" s="14"/>
      <c r="DH1509" s="14"/>
      <c r="DI1509" s="14"/>
    </row>
    <row r="1510" spans="2:113" x14ac:dyDescent="0.2"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77"/>
      <c r="AQ1510" s="77"/>
      <c r="AR1510" s="77"/>
      <c r="AS1510" s="77"/>
      <c r="AT1510" s="14"/>
      <c r="AU1510" s="14"/>
      <c r="AV1510" s="14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99"/>
      <c r="BH1510" s="14"/>
      <c r="BI1510" s="14"/>
      <c r="BJ1510" s="14"/>
      <c r="BK1510" s="14"/>
      <c r="BL1510" s="14"/>
      <c r="BM1510" s="14"/>
      <c r="BN1510" s="14"/>
      <c r="BO1510" s="14"/>
      <c r="BP1510" s="14"/>
      <c r="BQ1510" s="14"/>
      <c r="BR1510" s="14"/>
      <c r="BS1510" s="14"/>
      <c r="BT1510" s="14"/>
      <c r="BU1510" s="14"/>
      <c r="BV1510" s="14"/>
      <c r="BW1510" s="14"/>
      <c r="BX1510" s="14"/>
      <c r="BY1510" s="14"/>
      <c r="BZ1510" s="14"/>
      <c r="CA1510" s="14"/>
      <c r="CB1510" s="14"/>
      <c r="CC1510" s="14"/>
      <c r="CD1510" s="14"/>
      <c r="CE1510" s="14"/>
      <c r="CF1510" s="14"/>
      <c r="CG1510" s="14"/>
      <c r="CH1510" s="14"/>
      <c r="CI1510" s="14"/>
      <c r="CJ1510" s="14"/>
      <c r="CK1510" s="14"/>
      <c r="CL1510" s="14"/>
      <c r="CM1510" s="14"/>
      <c r="CN1510" s="14"/>
      <c r="CO1510" s="14"/>
      <c r="CP1510" s="14"/>
      <c r="CQ1510" s="14"/>
      <c r="CR1510" s="14"/>
      <c r="CS1510" s="14"/>
      <c r="CT1510" s="14"/>
      <c r="CU1510" s="14"/>
      <c r="CV1510" s="14"/>
      <c r="CW1510" s="14"/>
      <c r="CX1510" s="14"/>
      <c r="CY1510" s="14"/>
      <c r="CZ1510" s="14"/>
      <c r="DA1510" s="14"/>
      <c r="DB1510" s="14"/>
      <c r="DC1510" s="14"/>
      <c r="DD1510" s="14"/>
      <c r="DE1510" s="14"/>
      <c r="DF1510" s="14"/>
      <c r="DG1510" s="14"/>
      <c r="DH1510" s="14"/>
      <c r="DI1510" s="14"/>
    </row>
    <row r="1511" spans="2:113" x14ac:dyDescent="0.2"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77"/>
      <c r="AQ1511" s="77"/>
      <c r="AR1511" s="77"/>
      <c r="AS1511" s="77"/>
      <c r="AT1511" s="14"/>
      <c r="AU1511" s="14"/>
      <c r="AV1511" s="14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99"/>
      <c r="BH1511" s="14"/>
      <c r="BI1511" s="14"/>
      <c r="BJ1511" s="14"/>
      <c r="BK1511" s="14"/>
      <c r="BL1511" s="14"/>
      <c r="BM1511" s="14"/>
      <c r="BN1511" s="14"/>
      <c r="BO1511" s="14"/>
      <c r="BP1511" s="14"/>
      <c r="BQ1511" s="14"/>
      <c r="BR1511" s="14"/>
      <c r="BS1511" s="14"/>
      <c r="BT1511" s="14"/>
      <c r="BU1511" s="14"/>
      <c r="BV1511" s="14"/>
      <c r="BW1511" s="14"/>
      <c r="BX1511" s="14"/>
      <c r="BY1511" s="14"/>
      <c r="BZ1511" s="14"/>
      <c r="CA1511" s="14"/>
      <c r="CB1511" s="14"/>
      <c r="CC1511" s="14"/>
      <c r="CD1511" s="14"/>
      <c r="CE1511" s="14"/>
      <c r="CF1511" s="14"/>
      <c r="CG1511" s="14"/>
      <c r="CH1511" s="14"/>
      <c r="CI1511" s="14"/>
      <c r="CJ1511" s="14"/>
      <c r="CK1511" s="14"/>
      <c r="CL1511" s="14"/>
      <c r="CM1511" s="14"/>
      <c r="CN1511" s="14"/>
      <c r="CO1511" s="14"/>
      <c r="CP1511" s="14"/>
      <c r="CQ1511" s="14"/>
      <c r="CR1511" s="14"/>
      <c r="CS1511" s="14"/>
      <c r="CT1511" s="14"/>
      <c r="CU1511" s="14"/>
      <c r="CV1511" s="14"/>
      <c r="CW1511" s="14"/>
      <c r="CX1511" s="14"/>
      <c r="CY1511" s="14"/>
      <c r="CZ1511" s="14"/>
      <c r="DA1511" s="14"/>
      <c r="DB1511" s="14"/>
      <c r="DC1511" s="14"/>
      <c r="DD1511" s="14"/>
      <c r="DE1511" s="14"/>
      <c r="DF1511" s="14"/>
      <c r="DG1511" s="14"/>
      <c r="DH1511" s="14"/>
      <c r="DI1511" s="14"/>
    </row>
    <row r="1512" spans="2:113" x14ac:dyDescent="0.2"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77"/>
      <c r="AQ1512" s="77"/>
      <c r="AR1512" s="77"/>
      <c r="AS1512" s="77"/>
      <c r="AT1512" s="14"/>
      <c r="AU1512" s="14"/>
      <c r="AV1512" s="14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99"/>
      <c r="BH1512" s="14"/>
      <c r="BI1512" s="14"/>
      <c r="BJ1512" s="14"/>
      <c r="BK1512" s="14"/>
      <c r="BL1512" s="14"/>
      <c r="BM1512" s="14"/>
      <c r="BN1512" s="14"/>
      <c r="BO1512" s="14"/>
      <c r="BP1512" s="14"/>
      <c r="BQ1512" s="14"/>
      <c r="BR1512" s="14"/>
      <c r="BS1512" s="14"/>
      <c r="BT1512" s="14"/>
      <c r="BU1512" s="14"/>
      <c r="BV1512" s="14"/>
      <c r="BW1512" s="14"/>
      <c r="BX1512" s="14"/>
      <c r="BY1512" s="14"/>
      <c r="BZ1512" s="14"/>
      <c r="CA1512" s="14"/>
      <c r="CB1512" s="14"/>
      <c r="CC1512" s="14"/>
      <c r="CD1512" s="14"/>
      <c r="CE1512" s="14"/>
      <c r="CF1512" s="14"/>
      <c r="CG1512" s="14"/>
      <c r="CH1512" s="14"/>
      <c r="CI1512" s="14"/>
      <c r="CJ1512" s="14"/>
      <c r="CK1512" s="14"/>
      <c r="CL1512" s="14"/>
      <c r="CM1512" s="14"/>
      <c r="CN1512" s="14"/>
      <c r="CO1512" s="14"/>
      <c r="CP1512" s="14"/>
      <c r="CQ1512" s="14"/>
      <c r="CR1512" s="14"/>
      <c r="CS1512" s="14"/>
      <c r="CT1512" s="14"/>
      <c r="CU1512" s="14"/>
      <c r="CV1512" s="14"/>
      <c r="CW1512" s="14"/>
      <c r="CX1512" s="14"/>
      <c r="CY1512" s="14"/>
      <c r="CZ1512" s="14"/>
      <c r="DA1512" s="14"/>
      <c r="DB1512" s="14"/>
      <c r="DC1512" s="14"/>
      <c r="DD1512" s="14"/>
      <c r="DE1512" s="14"/>
      <c r="DF1512" s="14"/>
      <c r="DG1512" s="14"/>
      <c r="DH1512" s="14"/>
      <c r="DI1512" s="14"/>
    </row>
    <row r="1513" spans="2:113" x14ac:dyDescent="0.2"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77"/>
      <c r="AQ1513" s="77"/>
      <c r="AR1513" s="77"/>
      <c r="AS1513" s="77"/>
      <c r="AT1513" s="14"/>
      <c r="AU1513" s="14"/>
      <c r="AV1513" s="14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99"/>
      <c r="BH1513" s="14"/>
      <c r="BI1513" s="14"/>
      <c r="BJ1513" s="14"/>
      <c r="BK1513" s="14"/>
      <c r="BL1513" s="14"/>
      <c r="BM1513" s="14"/>
      <c r="BN1513" s="14"/>
      <c r="BO1513" s="14"/>
      <c r="BP1513" s="14"/>
      <c r="BQ1513" s="14"/>
      <c r="BR1513" s="14"/>
      <c r="BS1513" s="14"/>
      <c r="BT1513" s="14"/>
      <c r="BU1513" s="14"/>
      <c r="BV1513" s="14"/>
      <c r="BW1513" s="14"/>
      <c r="BX1513" s="14"/>
      <c r="BY1513" s="14"/>
      <c r="BZ1513" s="14"/>
      <c r="CA1513" s="14"/>
      <c r="CB1513" s="14"/>
      <c r="CC1513" s="14"/>
      <c r="CD1513" s="14"/>
      <c r="CE1513" s="14"/>
      <c r="CF1513" s="14"/>
      <c r="CG1513" s="14"/>
      <c r="CH1513" s="14"/>
      <c r="CI1513" s="14"/>
      <c r="CJ1513" s="14"/>
      <c r="CK1513" s="14"/>
      <c r="CL1513" s="14"/>
      <c r="CM1513" s="14"/>
      <c r="CN1513" s="14"/>
      <c r="CO1513" s="14"/>
      <c r="CP1513" s="14"/>
      <c r="CQ1513" s="14"/>
      <c r="CR1513" s="14"/>
      <c r="CS1513" s="14"/>
      <c r="CT1513" s="14"/>
      <c r="CU1513" s="14"/>
      <c r="CV1513" s="14"/>
      <c r="CW1513" s="14"/>
      <c r="CX1513" s="14"/>
      <c r="CY1513" s="14"/>
      <c r="CZ1513" s="14"/>
      <c r="DA1513" s="14"/>
      <c r="DB1513" s="14"/>
      <c r="DC1513" s="14"/>
      <c r="DD1513" s="14"/>
      <c r="DE1513" s="14"/>
      <c r="DF1513" s="14"/>
      <c r="DG1513" s="14"/>
      <c r="DH1513" s="14"/>
      <c r="DI1513" s="14"/>
    </row>
    <row r="1514" spans="2:113" x14ac:dyDescent="0.2"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77"/>
      <c r="AQ1514" s="77"/>
      <c r="AR1514" s="77"/>
      <c r="AS1514" s="77"/>
      <c r="AT1514" s="14"/>
      <c r="AU1514" s="14"/>
      <c r="AV1514" s="14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99"/>
      <c r="BH1514" s="14"/>
      <c r="BI1514" s="14"/>
      <c r="BJ1514" s="14"/>
      <c r="BK1514" s="14"/>
      <c r="BL1514" s="14"/>
      <c r="BM1514" s="14"/>
      <c r="BN1514" s="14"/>
      <c r="BO1514" s="14"/>
      <c r="BP1514" s="14"/>
      <c r="BQ1514" s="14"/>
      <c r="BR1514" s="14"/>
      <c r="BS1514" s="14"/>
      <c r="BT1514" s="14"/>
      <c r="BU1514" s="14"/>
      <c r="BV1514" s="14"/>
      <c r="BW1514" s="14"/>
      <c r="BX1514" s="14"/>
      <c r="BY1514" s="14"/>
      <c r="BZ1514" s="14"/>
      <c r="CA1514" s="14"/>
      <c r="CB1514" s="14"/>
      <c r="CC1514" s="14"/>
      <c r="CD1514" s="14"/>
      <c r="CE1514" s="14"/>
      <c r="CF1514" s="14"/>
      <c r="CG1514" s="14"/>
      <c r="CH1514" s="14"/>
      <c r="CI1514" s="14"/>
      <c r="CJ1514" s="14"/>
      <c r="CK1514" s="14"/>
      <c r="CL1514" s="14"/>
      <c r="CM1514" s="14"/>
      <c r="CN1514" s="14"/>
      <c r="CO1514" s="14"/>
      <c r="CP1514" s="14"/>
      <c r="CQ1514" s="14"/>
      <c r="CR1514" s="14"/>
      <c r="CS1514" s="14"/>
      <c r="CT1514" s="14"/>
      <c r="CU1514" s="14"/>
      <c r="CV1514" s="14"/>
      <c r="CW1514" s="14"/>
      <c r="CX1514" s="14"/>
      <c r="CY1514" s="14"/>
      <c r="CZ1514" s="14"/>
      <c r="DA1514" s="14"/>
      <c r="DB1514" s="14"/>
      <c r="DC1514" s="14"/>
      <c r="DD1514" s="14"/>
      <c r="DE1514" s="14"/>
      <c r="DF1514" s="14"/>
      <c r="DG1514" s="14"/>
      <c r="DH1514" s="14"/>
      <c r="DI1514" s="14"/>
    </row>
    <row r="1515" spans="2:113" x14ac:dyDescent="0.2"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77"/>
      <c r="AQ1515" s="77"/>
      <c r="AR1515" s="77"/>
      <c r="AS1515" s="77"/>
      <c r="AT1515" s="14"/>
      <c r="AU1515" s="14"/>
      <c r="AV1515" s="14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99"/>
      <c r="BH1515" s="14"/>
      <c r="BI1515" s="14"/>
      <c r="BJ1515" s="14"/>
      <c r="BK1515" s="14"/>
      <c r="BL1515" s="14"/>
      <c r="BM1515" s="14"/>
      <c r="BN1515" s="14"/>
      <c r="BO1515" s="14"/>
      <c r="BP1515" s="14"/>
      <c r="BQ1515" s="14"/>
      <c r="BR1515" s="14"/>
      <c r="BS1515" s="14"/>
      <c r="BT1515" s="14"/>
      <c r="BU1515" s="14"/>
      <c r="BV1515" s="14"/>
      <c r="BW1515" s="14"/>
      <c r="BX1515" s="14"/>
      <c r="BY1515" s="14"/>
      <c r="BZ1515" s="14"/>
      <c r="CA1515" s="14"/>
      <c r="CB1515" s="14"/>
      <c r="CC1515" s="14"/>
      <c r="CD1515" s="14"/>
      <c r="CE1515" s="14"/>
      <c r="CF1515" s="14"/>
      <c r="CG1515" s="14"/>
      <c r="CH1515" s="14"/>
      <c r="CI1515" s="14"/>
      <c r="CJ1515" s="14"/>
      <c r="CK1515" s="14"/>
      <c r="CL1515" s="14"/>
      <c r="CM1515" s="14"/>
      <c r="CN1515" s="14"/>
      <c r="CO1515" s="14"/>
      <c r="CP1515" s="14"/>
      <c r="CQ1515" s="14"/>
      <c r="CR1515" s="14"/>
      <c r="CS1515" s="14"/>
      <c r="CT1515" s="14"/>
      <c r="CU1515" s="14"/>
      <c r="CV1515" s="14"/>
      <c r="CW1515" s="14"/>
      <c r="CX1515" s="14"/>
      <c r="CY1515" s="14"/>
      <c r="CZ1515" s="14"/>
      <c r="DA1515" s="14"/>
      <c r="DB1515" s="14"/>
      <c r="DC1515" s="14"/>
      <c r="DD1515" s="14"/>
      <c r="DE1515" s="14"/>
      <c r="DF1515" s="14"/>
      <c r="DG1515" s="14"/>
      <c r="DH1515" s="14"/>
      <c r="DI1515" s="14"/>
    </row>
    <row r="1516" spans="2:113" x14ac:dyDescent="0.2"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77"/>
      <c r="AQ1516" s="77"/>
      <c r="AR1516" s="77"/>
      <c r="AS1516" s="77"/>
      <c r="AT1516" s="14"/>
      <c r="AU1516" s="14"/>
      <c r="AV1516" s="14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99"/>
      <c r="BH1516" s="14"/>
      <c r="BI1516" s="14"/>
      <c r="BJ1516" s="14"/>
      <c r="BK1516" s="14"/>
      <c r="BL1516" s="14"/>
      <c r="BM1516" s="14"/>
      <c r="BN1516" s="14"/>
      <c r="BO1516" s="14"/>
      <c r="BP1516" s="14"/>
      <c r="BQ1516" s="14"/>
      <c r="BR1516" s="14"/>
      <c r="BS1516" s="14"/>
      <c r="BT1516" s="14"/>
      <c r="BU1516" s="14"/>
      <c r="BV1516" s="14"/>
      <c r="BW1516" s="14"/>
      <c r="BX1516" s="14"/>
      <c r="BY1516" s="14"/>
      <c r="BZ1516" s="14"/>
      <c r="CA1516" s="14"/>
      <c r="CB1516" s="14"/>
      <c r="CC1516" s="14"/>
      <c r="CD1516" s="14"/>
      <c r="CE1516" s="14"/>
      <c r="CF1516" s="14"/>
      <c r="CG1516" s="14"/>
      <c r="CH1516" s="14"/>
      <c r="CI1516" s="14"/>
      <c r="CJ1516" s="14"/>
      <c r="CK1516" s="14"/>
      <c r="CL1516" s="14"/>
      <c r="CM1516" s="14"/>
      <c r="CN1516" s="14"/>
      <c r="CO1516" s="14"/>
      <c r="CP1516" s="14"/>
      <c r="CQ1516" s="14"/>
      <c r="CR1516" s="14"/>
      <c r="CS1516" s="14"/>
      <c r="CT1516" s="14"/>
      <c r="CU1516" s="14"/>
      <c r="CV1516" s="14"/>
      <c r="CW1516" s="14"/>
      <c r="CX1516" s="14"/>
      <c r="CY1516" s="14"/>
      <c r="CZ1516" s="14"/>
      <c r="DA1516" s="14"/>
      <c r="DB1516" s="14"/>
      <c r="DC1516" s="14"/>
      <c r="DD1516" s="14"/>
      <c r="DE1516" s="14"/>
      <c r="DF1516" s="14"/>
      <c r="DG1516" s="14"/>
      <c r="DH1516" s="14"/>
      <c r="DI1516" s="14"/>
    </row>
    <row r="1517" spans="2:113" x14ac:dyDescent="0.2"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77"/>
      <c r="AQ1517" s="77"/>
      <c r="AR1517" s="77"/>
      <c r="AS1517" s="77"/>
      <c r="AT1517" s="14"/>
      <c r="AU1517" s="14"/>
      <c r="AV1517" s="14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99"/>
      <c r="BH1517" s="14"/>
      <c r="BI1517" s="14"/>
      <c r="BJ1517" s="14"/>
      <c r="BK1517" s="14"/>
      <c r="BL1517" s="14"/>
      <c r="BM1517" s="14"/>
      <c r="BN1517" s="14"/>
      <c r="BO1517" s="14"/>
      <c r="BP1517" s="14"/>
      <c r="BQ1517" s="14"/>
      <c r="BR1517" s="14"/>
      <c r="BS1517" s="14"/>
      <c r="BT1517" s="14"/>
      <c r="BU1517" s="14"/>
      <c r="BV1517" s="14"/>
      <c r="BW1517" s="14"/>
      <c r="BX1517" s="14"/>
      <c r="BY1517" s="14"/>
      <c r="BZ1517" s="14"/>
      <c r="CA1517" s="14"/>
      <c r="CB1517" s="14"/>
      <c r="CC1517" s="14"/>
      <c r="CD1517" s="14"/>
      <c r="CE1517" s="14"/>
      <c r="CF1517" s="14"/>
      <c r="CG1517" s="14"/>
      <c r="CH1517" s="14"/>
      <c r="CI1517" s="14"/>
      <c r="CJ1517" s="14"/>
      <c r="CK1517" s="14"/>
      <c r="CL1517" s="14"/>
      <c r="CM1517" s="14"/>
      <c r="CN1517" s="14"/>
      <c r="CO1517" s="14"/>
      <c r="CP1517" s="14"/>
      <c r="CQ1517" s="14"/>
      <c r="CR1517" s="14"/>
      <c r="CS1517" s="14"/>
      <c r="CT1517" s="14"/>
      <c r="CU1517" s="14"/>
      <c r="CV1517" s="14"/>
      <c r="CW1517" s="14"/>
      <c r="CX1517" s="14"/>
      <c r="CY1517" s="14"/>
      <c r="CZ1517" s="14"/>
      <c r="DA1517" s="14"/>
      <c r="DB1517" s="14"/>
      <c r="DC1517" s="14"/>
      <c r="DD1517" s="14"/>
      <c r="DE1517" s="14"/>
      <c r="DF1517" s="14"/>
      <c r="DG1517" s="14"/>
      <c r="DH1517" s="14"/>
      <c r="DI1517" s="14"/>
    </row>
    <row r="1518" spans="2:113" x14ac:dyDescent="0.2"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77"/>
      <c r="AQ1518" s="77"/>
      <c r="AR1518" s="77"/>
      <c r="AS1518" s="77"/>
      <c r="AT1518" s="14"/>
      <c r="AU1518" s="14"/>
      <c r="AV1518" s="14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99"/>
      <c r="BH1518" s="14"/>
      <c r="BI1518" s="14"/>
      <c r="BJ1518" s="14"/>
      <c r="BK1518" s="14"/>
      <c r="BL1518" s="14"/>
      <c r="BM1518" s="14"/>
      <c r="BN1518" s="14"/>
      <c r="BO1518" s="14"/>
      <c r="BP1518" s="14"/>
      <c r="BQ1518" s="14"/>
      <c r="BR1518" s="14"/>
      <c r="BS1518" s="14"/>
      <c r="BT1518" s="14"/>
      <c r="BU1518" s="14"/>
      <c r="BV1518" s="14"/>
      <c r="BW1518" s="14"/>
      <c r="BX1518" s="14"/>
      <c r="BY1518" s="14"/>
      <c r="BZ1518" s="14"/>
      <c r="CA1518" s="14"/>
      <c r="CB1518" s="14"/>
      <c r="CC1518" s="14"/>
      <c r="CD1518" s="14"/>
      <c r="CE1518" s="14"/>
      <c r="CF1518" s="14"/>
      <c r="CG1518" s="14"/>
      <c r="CH1518" s="14"/>
      <c r="CI1518" s="14"/>
      <c r="CJ1518" s="14"/>
      <c r="CK1518" s="14"/>
      <c r="CL1518" s="14"/>
      <c r="CM1518" s="14"/>
      <c r="CN1518" s="14"/>
      <c r="CO1518" s="14"/>
      <c r="CP1518" s="14"/>
      <c r="CQ1518" s="14"/>
      <c r="CR1518" s="14"/>
      <c r="CS1518" s="14"/>
      <c r="CT1518" s="14"/>
      <c r="CU1518" s="14"/>
      <c r="CV1518" s="14"/>
      <c r="CW1518" s="14"/>
      <c r="CX1518" s="14"/>
      <c r="CY1518" s="14"/>
      <c r="CZ1518" s="14"/>
      <c r="DA1518" s="14"/>
      <c r="DB1518" s="14"/>
      <c r="DC1518" s="14"/>
      <c r="DD1518" s="14"/>
      <c r="DE1518" s="14"/>
      <c r="DF1518" s="14"/>
      <c r="DG1518" s="14"/>
      <c r="DH1518" s="14"/>
      <c r="DI1518" s="14"/>
    </row>
    <row r="1519" spans="2:113" x14ac:dyDescent="0.2"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77"/>
      <c r="AQ1519" s="77"/>
      <c r="AR1519" s="77"/>
      <c r="AS1519" s="77"/>
      <c r="AT1519" s="14"/>
      <c r="AU1519" s="14"/>
      <c r="AV1519" s="14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99"/>
      <c r="BH1519" s="14"/>
      <c r="BI1519" s="14"/>
      <c r="BJ1519" s="14"/>
      <c r="BK1519" s="14"/>
      <c r="BL1519" s="14"/>
      <c r="BM1519" s="14"/>
      <c r="BN1519" s="14"/>
      <c r="BO1519" s="14"/>
      <c r="BP1519" s="14"/>
      <c r="BQ1519" s="14"/>
      <c r="BR1519" s="14"/>
      <c r="BS1519" s="14"/>
      <c r="BT1519" s="14"/>
      <c r="BU1519" s="14"/>
      <c r="BV1519" s="14"/>
      <c r="BW1519" s="14"/>
      <c r="BX1519" s="14"/>
      <c r="BY1519" s="14"/>
      <c r="BZ1519" s="14"/>
      <c r="CA1519" s="14"/>
      <c r="CB1519" s="14"/>
      <c r="CC1519" s="14"/>
      <c r="CD1519" s="14"/>
      <c r="CE1519" s="14"/>
      <c r="CF1519" s="14"/>
      <c r="CG1519" s="14"/>
      <c r="CH1519" s="14"/>
      <c r="CI1519" s="14"/>
      <c r="CJ1519" s="14"/>
      <c r="CK1519" s="14"/>
      <c r="CL1519" s="14"/>
      <c r="CM1519" s="14"/>
      <c r="CN1519" s="14"/>
      <c r="CO1519" s="14"/>
      <c r="CP1519" s="14"/>
      <c r="CQ1519" s="14"/>
      <c r="CR1519" s="14"/>
      <c r="CS1519" s="14"/>
      <c r="CT1519" s="14"/>
      <c r="CU1519" s="14"/>
      <c r="CV1519" s="14"/>
      <c r="CW1519" s="14"/>
      <c r="CX1519" s="14"/>
      <c r="CY1519" s="14"/>
      <c r="CZ1519" s="14"/>
      <c r="DA1519" s="14"/>
      <c r="DB1519" s="14"/>
      <c r="DC1519" s="14"/>
      <c r="DD1519" s="14"/>
      <c r="DE1519" s="14"/>
      <c r="DF1519" s="14"/>
      <c r="DG1519" s="14"/>
      <c r="DH1519" s="14"/>
      <c r="DI1519" s="14"/>
    </row>
    <row r="1520" spans="2:113" x14ac:dyDescent="0.2"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77"/>
      <c r="AQ1520" s="77"/>
      <c r="AR1520" s="77"/>
      <c r="AS1520" s="77"/>
      <c r="AT1520" s="14"/>
      <c r="AU1520" s="14"/>
      <c r="AV1520" s="14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99"/>
      <c r="BH1520" s="14"/>
      <c r="BI1520" s="14"/>
      <c r="BJ1520" s="14"/>
      <c r="BK1520" s="14"/>
      <c r="BL1520" s="14"/>
      <c r="BM1520" s="14"/>
      <c r="BN1520" s="14"/>
      <c r="BO1520" s="14"/>
      <c r="BP1520" s="14"/>
      <c r="BQ1520" s="14"/>
      <c r="BR1520" s="14"/>
      <c r="BS1520" s="14"/>
      <c r="BT1520" s="14"/>
      <c r="BU1520" s="14"/>
      <c r="BV1520" s="14"/>
      <c r="BW1520" s="14"/>
      <c r="BX1520" s="14"/>
      <c r="BY1520" s="14"/>
      <c r="BZ1520" s="14"/>
      <c r="CA1520" s="14"/>
      <c r="CB1520" s="14"/>
      <c r="CC1520" s="14"/>
      <c r="CD1520" s="14"/>
      <c r="CE1520" s="14"/>
      <c r="CF1520" s="14"/>
      <c r="CG1520" s="14"/>
      <c r="CH1520" s="14"/>
      <c r="CI1520" s="14"/>
      <c r="CJ1520" s="14"/>
      <c r="CK1520" s="14"/>
      <c r="CL1520" s="14"/>
      <c r="CM1520" s="14"/>
      <c r="CN1520" s="14"/>
      <c r="CO1520" s="14"/>
      <c r="CP1520" s="14"/>
      <c r="CQ1520" s="14"/>
      <c r="CR1520" s="14"/>
      <c r="CS1520" s="14"/>
      <c r="CT1520" s="14"/>
      <c r="CU1520" s="14"/>
      <c r="CV1520" s="14"/>
      <c r="CW1520" s="14"/>
      <c r="CX1520" s="14"/>
      <c r="CY1520" s="14"/>
      <c r="CZ1520" s="14"/>
      <c r="DA1520" s="14"/>
      <c r="DB1520" s="14"/>
      <c r="DC1520" s="14"/>
      <c r="DD1520" s="14"/>
      <c r="DE1520" s="14"/>
      <c r="DF1520" s="14"/>
      <c r="DG1520" s="14"/>
      <c r="DH1520" s="14"/>
      <c r="DI1520" s="14"/>
    </row>
    <row r="1521" spans="2:113" x14ac:dyDescent="0.2"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77"/>
      <c r="AQ1521" s="77"/>
      <c r="AR1521" s="77"/>
      <c r="AS1521" s="77"/>
      <c r="AT1521" s="14"/>
      <c r="AU1521" s="14"/>
      <c r="AV1521" s="14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99"/>
      <c r="BH1521" s="14"/>
      <c r="BI1521" s="14"/>
      <c r="BJ1521" s="14"/>
      <c r="BK1521" s="14"/>
      <c r="BL1521" s="14"/>
      <c r="BM1521" s="14"/>
      <c r="BN1521" s="14"/>
      <c r="BO1521" s="14"/>
      <c r="BP1521" s="14"/>
      <c r="BQ1521" s="14"/>
      <c r="BR1521" s="14"/>
      <c r="BS1521" s="14"/>
      <c r="BT1521" s="14"/>
      <c r="BU1521" s="14"/>
      <c r="BV1521" s="14"/>
      <c r="BW1521" s="14"/>
      <c r="BX1521" s="14"/>
      <c r="BY1521" s="14"/>
      <c r="BZ1521" s="14"/>
      <c r="CA1521" s="14"/>
      <c r="CB1521" s="14"/>
      <c r="CC1521" s="14"/>
      <c r="CD1521" s="14"/>
      <c r="CE1521" s="14"/>
      <c r="CF1521" s="14"/>
      <c r="CG1521" s="14"/>
      <c r="CH1521" s="14"/>
      <c r="CI1521" s="14"/>
      <c r="CJ1521" s="14"/>
      <c r="CK1521" s="14"/>
      <c r="CL1521" s="14"/>
      <c r="CM1521" s="14"/>
      <c r="CN1521" s="14"/>
      <c r="CO1521" s="14"/>
      <c r="CP1521" s="14"/>
      <c r="CQ1521" s="14"/>
      <c r="CR1521" s="14"/>
      <c r="CS1521" s="14"/>
      <c r="CT1521" s="14"/>
      <c r="CU1521" s="14"/>
      <c r="CV1521" s="14"/>
      <c r="CW1521" s="14"/>
      <c r="CX1521" s="14"/>
      <c r="CY1521" s="14"/>
      <c r="CZ1521" s="14"/>
      <c r="DA1521" s="14"/>
      <c r="DB1521" s="14"/>
      <c r="DC1521" s="14"/>
      <c r="DD1521" s="14"/>
      <c r="DE1521" s="14"/>
      <c r="DF1521" s="14"/>
      <c r="DG1521" s="14"/>
      <c r="DH1521" s="14"/>
      <c r="DI1521" s="14"/>
    </row>
    <row r="1522" spans="2:113" x14ac:dyDescent="0.2"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77"/>
      <c r="AQ1522" s="77"/>
      <c r="AR1522" s="77"/>
      <c r="AS1522" s="77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99"/>
      <c r="BH1522" s="14"/>
      <c r="BI1522" s="14"/>
      <c r="BJ1522" s="14"/>
      <c r="BK1522" s="14"/>
      <c r="BL1522" s="14"/>
      <c r="BM1522" s="14"/>
      <c r="BN1522" s="14"/>
      <c r="BO1522" s="14"/>
      <c r="BP1522" s="14"/>
      <c r="BQ1522" s="14"/>
      <c r="BR1522" s="14"/>
      <c r="BS1522" s="14"/>
      <c r="BT1522" s="14"/>
      <c r="BU1522" s="14"/>
      <c r="BV1522" s="14"/>
      <c r="BW1522" s="14"/>
      <c r="BX1522" s="14"/>
      <c r="BY1522" s="14"/>
      <c r="BZ1522" s="14"/>
      <c r="CA1522" s="14"/>
      <c r="CB1522" s="14"/>
      <c r="CC1522" s="14"/>
      <c r="CD1522" s="14"/>
      <c r="CE1522" s="14"/>
      <c r="CF1522" s="14"/>
      <c r="CG1522" s="14"/>
      <c r="CH1522" s="14"/>
      <c r="CI1522" s="14"/>
      <c r="CJ1522" s="14"/>
      <c r="CK1522" s="14"/>
      <c r="CL1522" s="14"/>
      <c r="CM1522" s="14"/>
      <c r="CN1522" s="14"/>
      <c r="CO1522" s="14"/>
      <c r="CP1522" s="14"/>
      <c r="CQ1522" s="14"/>
      <c r="CR1522" s="14"/>
      <c r="CS1522" s="14"/>
      <c r="CT1522" s="14"/>
      <c r="CU1522" s="14"/>
      <c r="CV1522" s="14"/>
      <c r="CW1522" s="14"/>
      <c r="CX1522" s="14"/>
      <c r="CY1522" s="14"/>
      <c r="CZ1522" s="14"/>
      <c r="DA1522" s="14"/>
      <c r="DB1522" s="14"/>
      <c r="DC1522" s="14"/>
      <c r="DD1522" s="14"/>
      <c r="DE1522" s="14"/>
      <c r="DF1522" s="14"/>
      <c r="DG1522" s="14"/>
      <c r="DH1522" s="14"/>
      <c r="DI1522" s="14"/>
    </row>
    <row r="1523" spans="2:113" x14ac:dyDescent="0.2"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77"/>
      <c r="AQ1523" s="77"/>
      <c r="AR1523" s="77"/>
      <c r="AS1523" s="77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99"/>
      <c r="BH1523" s="14"/>
      <c r="BI1523" s="14"/>
      <c r="BJ1523" s="14"/>
      <c r="BK1523" s="14"/>
      <c r="BL1523" s="14"/>
      <c r="BM1523" s="14"/>
      <c r="BN1523" s="14"/>
      <c r="BO1523" s="14"/>
      <c r="BP1523" s="14"/>
      <c r="BQ1523" s="14"/>
      <c r="BR1523" s="14"/>
      <c r="BS1523" s="14"/>
      <c r="BT1523" s="14"/>
      <c r="BU1523" s="14"/>
      <c r="BV1523" s="14"/>
      <c r="BW1523" s="14"/>
      <c r="BX1523" s="14"/>
      <c r="BY1523" s="14"/>
      <c r="BZ1523" s="14"/>
      <c r="CA1523" s="14"/>
      <c r="CB1523" s="14"/>
      <c r="CC1523" s="14"/>
      <c r="CD1523" s="14"/>
      <c r="CE1523" s="14"/>
      <c r="CF1523" s="14"/>
      <c r="CG1523" s="14"/>
      <c r="CH1523" s="14"/>
      <c r="CI1523" s="14"/>
      <c r="CJ1523" s="14"/>
      <c r="CK1523" s="14"/>
      <c r="CL1523" s="14"/>
      <c r="CM1523" s="14"/>
      <c r="CN1523" s="14"/>
      <c r="CO1523" s="14"/>
      <c r="CP1523" s="14"/>
      <c r="CQ1523" s="14"/>
      <c r="CR1523" s="14"/>
      <c r="CS1523" s="14"/>
      <c r="CT1523" s="14"/>
      <c r="CU1523" s="14"/>
      <c r="CV1523" s="14"/>
      <c r="CW1523" s="14"/>
      <c r="CX1523" s="14"/>
      <c r="CY1523" s="14"/>
      <c r="CZ1523" s="14"/>
      <c r="DA1523" s="14"/>
      <c r="DB1523" s="14"/>
      <c r="DC1523" s="14"/>
      <c r="DD1523" s="14"/>
      <c r="DE1523" s="14"/>
      <c r="DF1523" s="14"/>
      <c r="DG1523" s="14"/>
      <c r="DH1523" s="14"/>
      <c r="DI1523" s="14"/>
    </row>
    <row r="1524" spans="2:113" x14ac:dyDescent="0.2"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77"/>
      <c r="AQ1524" s="77"/>
      <c r="AR1524" s="77"/>
      <c r="AS1524" s="77"/>
      <c r="AT1524" s="14"/>
      <c r="AU1524" s="14"/>
      <c r="AV1524" s="14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99"/>
      <c r="BH1524" s="14"/>
      <c r="BI1524" s="14"/>
      <c r="BJ1524" s="14"/>
      <c r="BK1524" s="14"/>
      <c r="BL1524" s="14"/>
      <c r="BM1524" s="14"/>
      <c r="BN1524" s="14"/>
      <c r="BO1524" s="14"/>
      <c r="BP1524" s="14"/>
      <c r="BQ1524" s="14"/>
      <c r="BR1524" s="14"/>
      <c r="BS1524" s="14"/>
      <c r="BT1524" s="14"/>
      <c r="BU1524" s="14"/>
      <c r="BV1524" s="14"/>
      <c r="BW1524" s="14"/>
      <c r="BX1524" s="14"/>
      <c r="BY1524" s="14"/>
      <c r="BZ1524" s="14"/>
      <c r="CA1524" s="14"/>
      <c r="CB1524" s="14"/>
      <c r="CC1524" s="14"/>
      <c r="CD1524" s="14"/>
      <c r="CE1524" s="14"/>
      <c r="CF1524" s="14"/>
      <c r="CG1524" s="14"/>
      <c r="CH1524" s="14"/>
      <c r="CI1524" s="14"/>
      <c r="CJ1524" s="14"/>
      <c r="CK1524" s="14"/>
      <c r="CL1524" s="14"/>
      <c r="CM1524" s="14"/>
      <c r="CN1524" s="14"/>
      <c r="CO1524" s="14"/>
      <c r="CP1524" s="14"/>
      <c r="CQ1524" s="14"/>
      <c r="CR1524" s="14"/>
      <c r="CS1524" s="14"/>
      <c r="CT1524" s="14"/>
      <c r="CU1524" s="14"/>
      <c r="CV1524" s="14"/>
      <c r="CW1524" s="14"/>
      <c r="CX1524" s="14"/>
      <c r="CY1524" s="14"/>
      <c r="CZ1524" s="14"/>
      <c r="DA1524" s="14"/>
      <c r="DB1524" s="14"/>
      <c r="DC1524" s="14"/>
      <c r="DD1524" s="14"/>
      <c r="DE1524" s="14"/>
      <c r="DF1524" s="14"/>
      <c r="DG1524" s="14"/>
      <c r="DH1524" s="14"/>
      <c r="DI1524" s="14"/>
    </row>
    <row r="1525" spans="2:113" x14ac:dyDescent="0.2"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77"/>
      <c r="AQ1525" s="77"/>
      <c r="AR1525" s="77"/>
      <c r="AS1525" s="77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99"/>
      <c r="BH1525" s="14"/>
      <c r="BI1525" s="14"/>
      <c r="BJ1525" s="14"/>
      <c r="BK1525" s="14"/>
      <c r="BL1525" s="14"/>
      <c r="BM1525" s="14"/>
      <c r="BN1525" s="14"/>
      <c r="BO1525" s="14"/>
      <c r="BP1525" s="14"/>
      <c r="BQ1525" s="14"/>
      <c r="BR1525" s="14"/>
      <c r="BS1525" s="14"/>
      <c r="BT1525" s="14"/>
      <c r="BU1525" s="14"/>
      <c r="BV1525" s="14"/>
      <c r="BW1525" s="14"/>
      <c r="BX1525" s="14"/>
      <c r="BY1525" s="14"/>
      <c r="BZ1525" s="14"/>
      <c r="CA1525" s="14"/>
      <c r="CB1525" s="14"/>
      <c r="CC1525" s="14"/>
      <c r="CD1525" s="14"/>
      <c r="CE1525" s="14"/>
      <c r="CF1525" s="14"/>
      <c r="CG1525" s="14"/>
      <c r="CH1525" s="14"/>
      <c r="CI1525" s="14"/>
      <c r="CJ1525" s="14"/>
      <c r="CK1525" s="14"/>
      <c r="CL1525" s="14"/>
      <c r="CM1525" s="14"/>
      <c r="CN1525" s="14"/>
      <c r="CO1525" s="14"/>
      <c r="CP1525" s="14"/>
      <c r="CQ1525" s="14"/>
      <c r="CR1525" s="14"/>
      <c r="CS1525" s="14"/>
      <c r="CT1525" s="14"/>
      <c r="CU1525" s="14"/>
      <c r="CV1525" s="14"/>
      <c r="CW1525" s="14"/>
      <c r="CX1525" s="14"/>
      <c r="CY1525" s="14"/>
      <c r="CZ1525" s="14"/>
      <c r="DA1525" s="14"/>
      <c r="DB1525" s="14"/>
      <c r="DC1525" s="14"/>
      <c r="DD1525" s="14"/>
      <c r="DE1525" s="14"/>
      <c r="DF1525" s="14"/>
      <c r="DG1525" s="14"/>
      <c r="DH1525" s="14"/>
      <c r="DI1525" s="14"/>
    </row>
    <row r="1526" spans="2:113" x14ac:dyDescent="0.2"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77"/>
      <c r="AQ1526" s="77"/>
      <c r="AR1526" s="77"/>
      <c r="AS1526" s="77"/>
      <c r="AT1526" s="14"/>
      <c r="AU1526" s="14"/>
      <c r="AV1526" s="14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99"/>
      <c r="BH1526" s="14"/>
      <c r="BI1526" s="14"/>
      <c r="BJ1526" s="14"/>
      <c r="BK1526" s="14"/>
      <c r="BL1526" s="14"/>
      <c r="BM1526" s="14"/>
      <c r="BN1526" s="14"/>
      <c r="BO1526" s="14"/>
      <c r="BP1526" s="14"/>
      <c r="BQ1526" s="14"/>
      <c r="BR1526" s="14"/>
      <c r="BS1526" s="14"/>
      <c r="BT1526" s="14"/>
      <c r="BU1526" s="14"/>
      <c r="BV1526" s="14"/>
      <c r="BW1526" s="14"/>
      <c r="BX1526" s="14"/>
      <c r="BY1526" s="14"/>
      <c r="BZ1526" s="14"/>
      <c r="CA1526" s="14"/>
      <c r="CB1526" s="14"/>
      <c r="CC1526" s="14"/>
      <c r="CD1526" s="14"/>
      <c r="CE1526" s="14"/>
      <c r="CF1526" s="14"/>
      <c r="CG1526" s="14"/>
      <c r="CH1526" s="14"/>
      <c r="CI1526" s="14"/>
      <c r="CJ1526" s="14"/>
      <c r="CK1526" s="14"/>
      <c r="CL1526" s="14"/>
      <c r="CM1526" s="14"/>
      <c r="CN1526" s="14"/>
      <c r="CO1526" s="14"/>
      <c r="CP1526" s="14"/>
      <c r="CQ1526" s="14"/>
      <c r="CR1526" s="14"/>
      <c r="CS1526" s="14"/>
      <c r="CT1526" s="14"/>
      <c r="CU1526" s="14"/>
      <c r="CV1526" s="14"/>
      <c r="CW1526" s="14"/>
      <c r="CX1526" s="14"/>
      <c r="CY1526" s="14"/>
      <c r="CZ1526" s="14"/>
      <c r="DA1526" s="14"/>
      <c r="DB1526" s="14"/>
      <c r="DC1526" s="14"/>
      <c r="DD1526" s="14"/>
      <c r="DE1526" s="14"/>
      <c r="DF1526" s="14"/>
      <c r="DG1526" s="14"/>
      <c r="DH1526" s="14"/>
      <c r="DI1526" s="14"/>
    </row>
    <row r="1527" spans="2:113" x14ac:dyDescent="0.2"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77"/>
      <c r="AQ1527" s="77"/>
      <c r="AR1527" s="77"/>
      <c r="AS1527" s="77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99"/>
      <c r="BH1527" s="14"/>
      <c r="BI1527" s="14"/>
      <c r="BJ1527" s="14"/>
      <c r="BK1527" s="14"/>
      <c r="BL1527" s="14"/>
      <c r="BM1527" s="14"/>
      <c r="BN1527" s="14"/>
      <c r="BO1527" s="14"/>
      <c r="BP1527" s="14"/>
      <c r="BQ1527" s="14"/>
      <c r="BR1527" s="14"/>
      <c r="BS1527" s="14"/>
      <c r="BT1527" s="14"/>
      <c r="BU1527" s="14"/>
      <c r="BV1527" s="14"/>
      <c r="BW1527" s="14"/>
      <c r="BX1527" s="14"/>
      <c r="BY1527" s="14"/>
      <c r="BZ1527" s="14"/>
      <c r="CA1527" s="14"/>
      <c r="CB1527" s="14"/>
      <c r="CC1527" s="14"/>
      <c r="CD1527" s="14"/>
      <c r="CE1527" s="14"/>
      <c r="CF1527" s="14"/>
      <c r="CG1527" s="14"/>
      <c r="CH1527" s="14"/>
      <c r="CI1527" s="14"/>
      <c r="CJ1527" s="14"/>
      <c r="CK1527" s="14"/>
      <c r="CL1527" s="14"/>
      <c r="CM1527" s="14"/>
      <c r="CN1527" s="14"/>
      <c r="CO1527" s="14"/>
      <c r="CP1527" s="14"/>
      <c r="CQ1527" s="14"/>
      <c r="CR1527" s="14"/>
      <c r="CS1527" s="14"/>
      <c r="CT1527" s="14"/>
      <c r="CU1527" s="14"/>
      <c r="CV1527" s="14"/>
      <c r="CW1527" s="14"/>
      <c r="CX1527" s="14"/>
      <c r="CY1527" s="14"/>
      <c r="CZ1527" s="14"/>
      <c r="DA1527" s="14"/>
      <c r="DB1527" s="14"/>
      <c r="DC1527" s="14"/>
      <c r="DD1527" s="14"/>
      <c r="DE1527" s="14"/>
      <c r="DF1527" s="14"/>
      <c r="DG1527" s="14"/>
      <c r="DH1527" s="14"/>
      <c r="DI1527" s="14"/>
    </row>
    <row r="1528" spans="2:113" x14ac:dyDescent="0.2"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77"/>
      <c r="AQ1528" s="77"/>
      <c r="AR1528" s="77"/>
      <c r="AS1528" s="77"/>
      <c r="AT1528" s="14"/>
      <c r="AU1528" s="14"/>
      <c r="AV1528" s="14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99"/>
      <c r="BH1528" s="14"/>
      <c r="BI1528" s="14"/>
      <c r="BJ1528" s="14"/>
      <c r="BK1528" s="14"/>
      <c r="BL1528" s="14"/>
      <c r="BM1528" s="14"/>
      <c r="BN1528" s="14"/>
      <c r="BO1528" s="14"/>
      <c r="BP1528" s="14"/>
      <c r="BQ1528" s="14"/>
      <c r="BR1528" s="14"/>
      <c r="BS1528" s="14"/>
      <c r="BT1528" s="14"/>
      <c r="BU1528" s="14"/>
      <c r="BV1528" s="14"/>
      <c r="BW1528" s="14"/>
      <c r="BX1528" s="14"/>
      <c r="BY1528" s="14"/>
      <c r="BZ1528" s="14"/>
      <c r="CA1528" s="14"/>
      <c r="CB1528" s="14"/>
      <c r="CC1528" s="14"/>
      <c r="CD1528" s="14"/>
      <c r="CE1528" s="14"/>
      <c r="CF1528" s="14"/>
      <c r="CG1528" s="14"/>
      <c r="CH1528" s="14"/>
      <c r="CI1528" s="14"/>
      <c r="CJ1528" s="14"/>
      <c r="CK1528" s="14"/>
      <c r="CL1528" s="14"/>
      <c r="CM1528" s="14"/>
      <c r="CN1528" s="14"/>
      <c r="CO1528" s="14"/>
      <c r="CP1528" s="14"/>
      <c r="CQ1528" s="14"/>
      <c r="CR1528" s="14"/>
      <c r="CS1528" s="14"/>
      <c r="CT1528" s="14"/>
      <c r="CU1528" s="14"/>
      <c r="CV1528" s="14"/>
      <c r="CW1528" s="14"/>
      <c r="CX1528" s="14"/>
      <c r="CY1528" s="14"/>
      <c r="CZ1528" s="14"/>
      <c r="DA1528" s="14"/>
      <c r="DB1528" s="14"/>
      <c r="DC1528" s="14"/>
      <c r="DD1528" s="14"/>
      <c r="DE1528" s="14"/>
      <c r="DF1528" s="14"/>
      <c r="DG1528" s="14"/>
      <c r="DH1528" s="14"/>
      <c r="DI1528" s="14"/>
    </row>
    <row r="1529" spans="2:113" x14ac:dyDescent="0.2"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77"/>
      <c r="AQ1529" s="77"/>
      <c r="AR1529" s="77"/>
      <c r="AS1529" s="77"/>
      <c r="AT1529" s="14"/>
      <c r="AU1529" s="14"/>
      <c r="AV1529" s="14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99"/>
      <c r="BH1529" s="14"/>
      <c r="BI1529" s="14"/>
      <c r="BJ1529" s="14"/>
      <c r="BK1529" s="14"/>
      <c r="BL1529" s="14"/>
      <c r="BM1529" s="14"/>
      <c r="BN1529" s="14"/>
      <c r="BO1529" s="14"/>
      <c r="BP1529" s="14"/>
      <c r="BQ1529" s="14"/>
      <c r="BR1529" s="14"/>
      <c r="BS1529" s="14"/>
      <c r="BT1529" s="14"/>
      <c r="BU1529" s="14"/>
      <c r="BV1529" s="14"/>
      <c r="BW1529" s="14"/>
      <c r="BX1529" s="14"/>
      <c r="BY1529" s="14"/>
      <c r="BZ1529" s="14"/>
      <c r="CA1529" s="14"/>
      <c r="CB1529" s="14"/>
      <c r="CC1529" s="14"/>
      <c r="CD1529" s="14"/>
      <c r="CE1529" s="14"/>
      <c r="CF1529" s="14"/>
      <c r="CG1529" s="14"/>
      <c r="CH1529" s="14"/>
      <c r="CI1529" s="14"/>
      <c r="CJ1529" s="14"/>
      <c r="CK1529" s="14"/>
      <c r="CL1529" s="14"/>
      <c r="CM1529" s="14"/>
      <c r="CN1529" s="14"/>
      <c r="CO1529" s="14"/>
      <c r="CP1529" s="14"/>
      <c r="CQ1529" s="14"/>
      <c r="CR1529" s="14"/>
      <c r="CS1529" s="14"/>
      <c r="CT1529" s="14"/>
      <c r="CU1529" s="14"/>
      <c r="CV1529" s="14"/>
      <c r="CW1529" s="14"/>
      <c r="CX1529" s="14"/>
      <c r="CY1529" s="14"/>
      <c r="CZ1529" s="14"/>
      <c r="DA1529" s="14"/>
      <c r="DB1529" s="14"/>
      <c r="DC1529" s="14"/>
      <c r="DD1529" s="14"/>
      <c r="DE1529" s="14"/>
      <c r="DF1529" s="14"/>
      <c r="DG1529" s="14"/>
      <c r="DH1529" s="14"/>
      <c r="DI1529" s="14"/>
    </row>
    <row r="1530" spans="2:113" x14ac:dyDescent="0.2"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77"/>
      <c r="AQ1530" s="77"/>
      <c r="AR1530" s="77"/>
      <c r="AS1530" s="77"/>
      <c r="AT1530" s="14"/>
      <c r="AU1530" s="14"/>
      <c r="AV1530" s="14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99"/>
      <c r="BH1530" s="14"/>
      <c r="BI1530" s="14"/>
      <c r="BJ1530" s="14"/>
      <c r="BK1530" s="14"/>
      <c r="BL1530" s="14"/>
      <c r="BM1530" s="14"/>
      <c r="BN1530" s="14"/>
      <c r="BO1530" s="14"/>
      <c r="BP1530" s="14"/>
      <c r="BQ1530" s="14"/>
      <c r="BR1530" s="14"/>
      <c r="BS1530" s="14"/>
      <c r="BT1530" s="14"/>
      <c r="BU1530" s="14"/>
      <c r="BV1530" s="14"/>
      <c r="BW1530" s="14"/>
      <c r="BX1530" s="14"/>
      <c r="BY1530" s="14"/>
      <c r="BZ1530" s="14"/>
      <c r="CA1530" s="14"/>
      <c r="CB1530" s="14"/>
      <c r="CC1530" s="14"/>
      <c r="CD1530" s="14"/>
      <c r="CE1530" s="14"/>
      <c r="CF1530" s="14"/>
      <c r="CG1530" s="14"/>
      <c r="CH1530" s="14"/>
      <c r="CI1530" s="14"/>
      <c r="CJ1530" s="14"/>
      <c r="CK1530" s="14"/>
      <c r="CL1530" s="14"/>
      <c r="CM1530" s="14"/>
      <c r="CN1530" s="14"/>
      <c r="CO1530" s="14"/>
      <c r="CP1530" s="14"/>
      <c r="CQ1530" s="14"/>
      <c r="CR1530" s="14"/>
      <c r="CS1530" s="14"/>
      <c r="CT1530" s="14"/>
      <c r="CU1530" s="14"/>
      <c r="CV1530" s="14"/>
      <c r="CW1530" s="14"/>
      <c r="CX1530" s="14"/>
      <c r="CY1530" s="14"/>
      <c r="CZ1530" s="14"/>
      <c r="DA1530" s="14"/>
      <c r="DB1530" s="14"/>
      <c r="DC1530" s="14"/>
      <c r="DD1530" s="14"/>
      <c r="DE1530" s="14"/>
      <c r="DF1530" s="14"/>
      <c r="DG1530" s="14"/>
      <c r="DH1530" s="14"/>
      <c r="DI1530" s="14"/>
    </row>
    <row r="1531" spans="2:113" x14ac:dyDescent="0.2"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77"/>
      <c r="AQ1531" s="77"/>
      <c r="AR1531" s="77"/>
      <c r="AS1531" s="77"/>
      <c r="AT1531" s="14"/>
      <c r="AU1531" s="14"/>
      <c r="AV1531" s="14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99"/>
      <c r="BH1531" s="14"/>
      <c r="BI1531" s="14"/>
      <c r="BJ1531" s="14"/>
      <c r="BK1531" s="14"/>
      <c r="BL1531" s="14"/>
      <c r="BM1531" s="14"/>
      <c r="BN1531" s="14"/>
      <c r="BO1531" s="14"/>
      <c r="BP1531" s="14"/>
      <c r="BQ1531" s="14"/>
      <c r="BR1531" s="14"/>
      <c r="BS1531" s="14"/>
      <c r="BT1531" s="14"/>
      <c r="BU1531" s="14"/>
      <c r="BV1531" s="14"/>
      <c r="BW1531" s="14"/>
      <c r="BX1531" s="14"/>
      <c r="BY1531" s="14"/>
      <c r="BZ1531" s="14"/>
      <c r="CA1531" s="14"/>
      <c r="CB1531" s="14"/>
      <c r="CC1531" s="14"/>
      <c r="CD1531" s="14"/>
      <c r="CE1531" s="14"/>
      <c r="CF1531" s="14"/>
      <c r="CG1531" s="14"/>
      <c r="CH1531" s="14"/>
      <c r="CI1531" s="14"/>
      <c r="CJ1531" s="14"/>
      <c r="CK1531" s="14"/>
      <c r="CL1531" s="14"/>
      <c r="CM1531" s="14"/>
      <c r="CN1531" s="14"/>
      <c r="CO1531" s="14"/>
      <c r="CP1531" s="14"/>
      <c r="CQ1531" s="14"/>
      <c r="CR1531" s="14"/>
      <c r="CS1531" s="14"/>
      <c r="CT1531" s="14"/>
      <c r="CU1531" s="14"/>
      <c r="CV1531" s="14"/>
      <c r="CW1531" s="14"/>
      <c r="CX1531" s="14"/>
      <c r="CY1531" s="14"/>
      <c r="CZ1531" s="14"/>
      <c r="DA1531" s="14"/>
      <c r="DB1531" s="14"/>
      <c r="DC1531" s="14"/>
      <c r="DD1531" s="14"/>
      <c r="DE1531" s="14"/>
      <c r="DF1531" s="14"/>
      <c r="DG1531" s="14"/>
      <c r="DH1531" s="14"/>
      <c r="DI1531" s="14"/>
    </row>
    <row r="1532" spans="2:113" x14ac:dyDescent="0.2"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77"/>
      <c r="AQ1532" s="77"/>
      <c r="AR1532" s="77"/>
      <c r="AS1532" s="77"/>
      <c r="AT1532" s="14"/>
      <c r="AU1532" s="14"/>
      <c r="AV1532" s="14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99"/>
      <c r="BH1532" s="14"/>
      <c r="BI1532" s="14"/>
      <c r="BJ1532" s="14"/>
      <c r="BK1532" s="14"/>
      <c r="BL1532" s="14"/>
      <c r="BM1532" s="14"/>
      <c r="BN1532" s="14"/>
      <c r="BO1532" s="14"/>
      <c r="BP1532" s="14"/>
      <c r="BQ1532" s="14"/>
      <c r="BR1532" s="14"/>
      <c r="BS1532" s="14"/>
      <c r="BT1532" s="14"/>
      <c r="BU1532" s="14"/>
      <c r="BV1532" s="14"/>
      <c r="BW1532" s="14"/>
      <c r="BX1532" s="14"/>
      <c r="BY1532" s="14"/>
      <c r="BZ1532" s="14"/>
      <c r="CA1532" s="14"/>
      <c r="CB1532" s="14"/>
      <c r="CC1532" s="14"/>
      <c r="CD1532" s="14"/>
      <c r="CE1532" s="14"/>
      <c r="CF1532" s="14"/>
      <c r="CG1532" s="14"/>
      <c r="CH1532" s="14"/>
      <c r="CI1532" s="14"/>
      <c r="CJ1532" s="14"/>
      <c r="CK1532" s="14"/>
      <c r="CL1532" s="14"/>
      <c r="CM1532" s="14"/>
      <c r="CN1532" s="14"/>
      <c r="CO1532" s="14"/>
      <c r="CP1532" s="14"/>
      <c r="CQ1532" s="14"/>
      <c r="CR1532" s="14"/>
      <c r="CS1532" s="14"/>
      <c r="CT1532" s="14"/>
      <c r="CU1532" s="14"/>
      <c r="CV1532" s="14"/>
      <c r="CW1532" s="14"/>
      <c r="CX1532" s="14"/>
      <c r="CY1532" s="14"/>
      <c r="CZ1532" s="14"/>
      <c r="DA1532" s="14"/>
      <c r="DB1532" s="14"/>
      <c r="DC1532" s="14"/>
      <c r="DD1532" s="14"/>
      <c r="DE1532" s="14"/>
      <c r="DF1532" s="14"/>
      <c r="DG1532" s="14"/>
      <c r="DH1532" s="14"/>
      <c r="DI1532" s="14"/>
    </row>
    <row r="1533" spans="2:113" x14ac:dyDescent="0.2"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77"/>
      <c r="AQ1533" s="77"/>
      <c r="AR1533" s="77"/>
      <c r="AS1533" s="77"/>
      <c r="AT1533" s="14"/>
      <c r="AU1533" s="14"/>
      <c r="AV1533" s="14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99"/>
      <c r="BH1533" s="14"/>
      <c r="BI1533" s="14"/>
      <c r="BJ1533" s="14"/>
      <c r="BK1533" s="14"/>
      <c r="BL1533" s="14"/>
      <c r="BM1533" s="14"/>
      <c r="BN1533" s="14"/>
      <c r="BO1533" s="14"/>
      <c r="BP1533" s="14"/>
      <c r="BQ1533" s="14"/>
      <c r="BR1533" s="14"/>
      <c r="BS1533" s="14"/>
      <c r="BT1533" s="14"/>
      <c r="BU1533" s="14"/>
      <c r="BV1533" s="14"/>
      <c r="BW1533" s="14"/>
      <c r="BX1533" s="14"/>
      <c r="BY1533" s="14"/>
      <c r="BZ1533" s="14"/>
      <c r="CA1533" s="14"/>
      <c r="CB1533" s="14"/>
      <c r="CC1533" s="14"/>
      <c r="CD1533" s="14"/>
      <c r="CE1533" s="14"/>
      <c r="CF1533" s="14"/>
      <c r="CG1533" s="14"/>
      <c r="CH1533" s="14"/>
      <c r="CI1533" s="14"/>
      <c r="CJ1533" s="14"/>
      <c r="CK1533" s="14"/>
      <c r="CL1533" s="14"/>
      <c r="CM1533" s="14"/>
      <c r="CN1533" s="14"/>
      <c r="CO1533" s="14"/>
      <c r="CP1533" s="14"/>
      <c r="CQ1533" s="14"/>
      <c r="CR1533" s="14"/>
      <c r="CS1533" s="14"/>
      <c r="CT1533" s="14"/>
      <c r="CU1533" s="14"/>
      <c r="CV1533" s="14"/>
      <c r="CW1533" s="14"/>
      <c r="CX1533" s="14"/>
      <c r="CY1533" s="14"/>
      <c r="CZ1533" s="14"/>
      <c r="DA1533" s="14"/>
      <c r="DB1533" s="14"/>
      <c r="DC1533" s="14"/>
      <c r="DD1533" s="14"/>
      <c r="DE1533" s="14"/>
      <c r="DF1533" s="14"/>
      <c r="DG1533" s="14"/>
      <c r="DH1533" s="14"/>
      <c r="DI1533" s="14"/>
    </row>
    <row r="1534" spans="2:113" x14ac:dyDescent="0.2"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77"/>
      <c r="AQ1534" s="77"/>
      <c r="AR1534" s="77"/>
      <c r="AS1534" s="77"/>
      <c r="AT1534" s="14"/>
      <c r="AU1534" s="14"/>
      <c r="AV1534" s="14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99"/>
      <c r="BH1534" s="14"/>
      <c r="BI1534" s="14"/>
      <c r="BJ1534" s="14"/>
      <c r="BK1534" s="14"/>
      <c r="BL1534" s="14"/>
      <c r="BM1534" s="14"/>
      <c r="BN1534" s="14"/>
      <c r="BO1534" s="14"/>
      <c r="BP1534" s="14"/>
      <c r="BQ1534" s="14"/>
      <c r="BR1534" s="14"/>
      <c r="BS1534" s="14"/>
      <c r="BT1534" s="14"/>
      <c r="BU1534" s="14"/>
      <c r="BV1534" s="14"/>
      <c r="BW1534" s="14"/>
      <c r="BX1534" s="14"/>
      <c r="BY1534" s="14"/>
      <c r="BZ1534" s="14"/>
      <c r="CA1534" s="14"/>
      <c r="CB1534" s="14"/>
      <c r="CC1534" s="14"/>
      <c r="CD1534" s="14"/>
      <c r="CE1534" s="14"/>
      <c r="CF1534" s="14"/>
      <c r="CG1534" s="14"/>
      <c r="CH1534" s="14"/>
      <c r="CI1534" s="14"/>
      <c r="CJ1534" s="14"/>
      <c r="CK1534" s="14"/>
      <c r="CL1534" s="14"/>
      <c r="CM1534" s="14"/>
      <c r="CN1534" s="14"/>
      <c r="CO1534" s="14"/>
      <c r="CP1534" s="14"/>
      <c r="CQ1534" s="14"/>
      <c r="CR1534" s="14"/>
      <c r="CS1534" s="14"/>
      <c r="CT1534" s="14"/>
      <c r="CU1534" s="14"/>
      <c r="CV1534" s="14"/>
      <c r="CW1534" s="14"/>
      <c r="CX1534" s="14"/>
      <c r="CY1534" s="14"/>
      <c r="CZ1534" s="14"/>
      <c r="DA1534" s="14"/>
      <c r="DB1534" s="14"/>
      <c r="DC1534" s="14"/>
      <c r="DD1534" s="14"/>
      <c r="DE1534" s="14"/>
      <c r="DF1534" s="14"/>
      <c r="DG1534" s="14"/>
      <c r="DH1534" s="14"/>
      <c r="DI1534" s="14"/>
    </row>
    <row r="1535" spans="2:113" x14ac:dyDescent="0.2"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77"/>
      <c r="AQ1535" s="77"/>
      <c r="AR1535" s="77"/>
      <c r="AS1535" s="77"/>
      <c r="AT1535" s="14"/>
      <c r="AU1535" s="14"/>
      <c r="AV1535" s="14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99"/>
      <c r="BH1535" s="14"/>
      <c r="BI1535" s="14"/>
      <c r="BJ1535" s="14"/>
      <c r="BK1535" s="14"/>
      <c r="BL1535" s="14"/>
      <c r="BM1535" s="14"/>
      <c r="BN1535" s="14"/>
      <c r="BO1535" s="14"/>
      <c r="BP1535" s="14"/>
      <c r="BQ1535" s="14"/>
      <c r="BR1535" s="14"/>
      <c r="BS1535" s="14"/>
      <c r="BT1535" s="14"/>
      <c r="BU1535" s="14"/>
      <c r="BV1535" s="14"/>
      <c r="BW1535" s="14"/>
      <c r="BX1535" s="14"/>
      <c r="BY1535" s="14"/>
      <c r="BZ1535" s="14"/>
      <c r="CA1535" s="14"/>
      <c r="CB1535" s="14"/>
      <c r="CC1535" s="14"/>
      <c r="CD1535" s="14"/>
      <c r="CE1535" s="14"/>
      <c r="CF1535" s="14"/>
      <c r="CG1535" s="14"/>
      <c r="CH1535" s="14"/>
      <c r="CI1535" s="14"/>
      <c r="CJ1535" s="14"/>
      <c r="CK1535" s="14"/>
      <c r="CL1535" s="14"/>
      <c r="CM1535" s="14"/>
      <c r="CN1535" s="14"/>
      <c r="CO1535" s="14"/>
      <c r="CP1535" s="14"/>
      <c r="CQ1535" s="14"/>
      <c r="CR1535" s="14"/>
      <c r="CS1535" s="14"/>
      <c r="CT1535" s="14"/>
      <c r="CU1535" s="14"/>
      <c r="CV1535" s="14"/>
      <c r="CW1535" s="14"/>
      <c r="CX1535" s="14"/>
      <c r="CY1535" s="14"/>
      <c r="CZ1535" s="14"/>
      <c r="DA1535" s="14"/>
      <c r="DB1535" s="14"/>
      <c r="DC1535" s="14"/>
      <c r="DD1535" s="14"/>
      <c r="DE1535" s="14"/>
      <c r="DF1535" s="14"/>
      <c r="DG1535" s="14"/>
      <c r="DH1535" s="14"/>
      <c r="DI1535" s="14"/>
    </row>
    <row r="1536" spans="2:113" x14ac:dyDescent="0.2"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77"/>
      <c r="AQ1536" s="77"/>
      <c r="AR1536" s="77"/>
      <c r="AS1536" s="77"/>
      <c r="AT1536" s="14"/>
      <c r="AU1536" s="14"/>
      <c r="AV1536" s="14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99"/>
      <c r="BH1536" s="14"/>
      <c r="BI1536" s="14"/>
      <c r="BJ1536" s="14"/>
      <c r="BK1536" s="14"/>
      <c r="BL1536" s="14"/>
      <c r="BM1536" s="14"/>
      <c r="BN1536" s="14"/>
      <c r="BO1536" s="14"/>
      <c r="BP1536" s="14"/>
      <c r="BQ1536" s="14"/>
      <c r="BR1536" s="14"/>
      <c r="BS1536" s="14"/>
      <c r="BT1536" s="14"/>
      <c r="BU1536" s="14"/>
      <c r="BV1536" s="14"/>
      <c r="BW1536" s="14"/>
      <c r="BX1536" s="14"/>
      <c r="BY1536" s="14"/>
      <c r="BZ1536" s="14"/>
      <c r="CA1536" s="14"/>
      <c r="CB1536" s="14"/>
      <c r="CC1536" s="14"/>
      <c r="CD1536" s="14"/>
      <c r="CE1536" s="14"/>
      <c r="CF1536" s="14"/>
      <c r="CG1536" s="14"/>
      <c r="CH1536" s="14"/>
      <c r="CI1536" s="14"/>
      <c r="CJ1536" s="14"/>
      <c r="CK1536" s="14"/>
      <c r="CL1536" s="14"/>
      <c r="CM1536" s="14"/>
      <c r="CN1536" s="14"/>
      <c r="CO1536" s="14"/>
      <c r="CP1536" s="14"/>
      <c r="CQ1536" s="14"/>
      <c r="CR1536" s="14"/>
      <c r="CS1536" s="14"/>
      <c r="CT1536" s="14"/>
      <c r="CU1536" s="14"/>
      <c r="CV1536" s="14"/>
      <c r="CW1536" s="14"/>
      <c r="CX1536" s="14"/>
      <c r="CY1536" s="14"/>
      <c r="CZ1536" s="14"/>
      <c r="DA1536" s="14"/>
      <c r="DB1536" s="14"/>
      <c r="DC1536" s="14"/>
      <c r="DD1536" s="14"/>
      <c r="DE1536" s="14"/>
      <c r="DF1536" s="14"/>
      <c r="DG1536" s="14"/>
      <c r="DH1536" s="14"/>
      <c r="DI1536" s="14"/>
    </row>
    <row r="1537" spans="2:113" x14ac:dyDescent="0.2"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77"/>
      <c r="AQ1537" s="77"/>
      <c r="AR1537" s="77"/>
      <c r="AS1537" s="77"/>
      <c r="AT1537" s="14"/>
      <c r="AU1537" s="14"/>
      <c r="AV1537" s="14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99"/>
      <c r="BH1537" s="14"/>
      <c r="BI1537" s="14"/>
      <c r="BJ1537" s="14"/>
      <c r="BK1537" s="14"/>
      <c r="BL1537" s="14"/>
      <c r="BM1537" s="14"/>
      <c r="BN1537" s="14"/>
      <c r="BO1537" s="14"/>
      <c r="BP1537" s="14"/>
      <c r="BQ1537" s="14"/>
      <c r="BR1537" s="14"/>
      <c r="BS1537" s="14"/>
      <c r="BT1537" s="14"/>
      <c r="BU1537" s="14"/>
      <c r="BV1537" s="14"/>
      <c r="BW1537" s="14"/>
      <c r="BX1537" s="14"/>
      <c r="BY1537" s="14"/>
      <c r="BZ1537" s="14"/>
      <c r="CA1537" s="14"/>
      <c r="CB1537" s="14"/>
      <c r="CC1537" s="14"/>
      <c r="CD1537" s="14"/>
      <c r="CE1537" s="14"/>
      <c r="CF1537" s="14"/>
      <c r="CG1537" s="14"/>
      <c r="CH1537" s="14"/>
      <c r="CI1537" s="14"/>
      <c r="CJ1537" s="14"/>
      <c r="CK1537" s="14"/>
      <c r="CL1537" s="14"/>
      <c r="CM1537" s="14"/>
      <c r="CN1537" s="14"/>
      <c r="CO1537" s="14"/>
      <c r="CP1537" s="14"/>
      <c r="CQ1537" s="14"/>
      <c r="CR1537" s="14"/>
      <c r="CS1537" s="14"/>
      <c r="CT1537" s="14"/>
      <c r="CU1537" s="14"/>
      <c r="CV1537" s="14"/>
      <c r="CW1537" s="14"/>
      <c r="CX1537" s="14"/>
      <c r="CY1537" s="14"/>
      <c r="CZ1537" s="14"/>
      <c r="DA1537" s="14"/>
      <c r="DB1537" s="14"/>
      <c r="DC1537" s="14"/>
      <c r="DD1537" s="14"/>
      <c r="DE1537" s="14"/>
      <c r="DF1537" s="14"/>
      <c r="DG1537" s="14"/>
      <c r="DH1537" s="14"/>
      <c r="DI1537" s="14"/>
    </row>
    <row r="1538" spans="2:113" x14ac:dyDescent="0.2"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77"/>
      <c r="AQ1538" s="77"/>
      <c r="AR1538" s="77"/>
      <c r="AS1538" s="77"/>
      <c r="AT1538" s="14"/>
      <c r="AU1538" s="14"/>
      <c r="AV1538" s="14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99"/>
      <c r="BH1538" s="14"/>
      <c r="BI1538" s="14"/>
      <c r="BJ1538" s="14"/>
      <c r="BK1538" s="14"/>
      <c r="BL1538" s="14"/>
      <c r="BM1538" s="14"/>
      <c r="BN1538" s="14"/>
      <c r="BO1538" s="14"/>
      <c r="BP1538" s="14"/>
      <c r="BQ1538" s="14"/>
      <c r="BR1538" s="14"/>
      <c r="BS1538" s="14"/>
      <c r="BT1538" s="14"/>
      <c r="BU1538" s="14"/>
      <c r="BV1538" s="14"/>
      <c r="BW1538" s="14"/>
      <c r="BX1538" s="14"/>
      <c r="BY1538" s="14"/>
      <c r="BZ1538" s="14"/>
      <c r="CA1538" s="14"/>
      <c r="CB1538" s="14"/>
      <c r="CC1538" s="14"/>
      <c r="CD1538" s="14"/>
      <c r="CE1538" s="14"/>
      <c r="CF1538" s="14"/>
      <c r="CG1538" s="14"/>
      <c r="CH1538" s="14"/>
      <c r="CI1538" s="14"/>
      <c r="CJ1538" s="14"/>
      <c r="CK1538" s="14"/>
      <c r="CL1538" s="14"/>
      <c r="CM1538" s="14"/>
      <c r="CN1538" s="14"/>
      <c r="CO1538" s="14"/>
      <c r="CP1538" s="14"/>
      <c r="CQ1538" s="14"/>
      <c r="CR1538" s="14"/>
      <c r="CS1538" s="14"/>
      <c r="CT1538" s="14"/>
      <c r="CU1538" s="14"/>
      <c r="CV1538" s="14"/>
      <c r="CW1538" s="14"/>
      <c r="CX1538" s="14"/>
      <c r="CY1538" s="14"/>
      <c r="CZ1538" s="14"/>
      <c r="DA1538" s="14"/>
      <c r="DB1538" s="14"/>
      <c r="DC1538" s="14"/>
      <c r="DD1538" s="14"/>
      <c r="DE1538" s="14"/>
      <c r="DF1538" s="14"/>
      <c r="DG1538" s="14"/>
      <c r="DH1538" s="14"/>
      <c r="DI1538" s="14"/>
    </row>
    <row r="1539" spans="2:113" x14ac:dyDescent="0.2"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77"/>
      <c r="AQ1539" s="77"/>
      <c r="AR1539" s="77"/>
      <c r="AS1539" s="77"/>
      <c r="AT1539" s="14"/>
      <c r="AU1539" s="14"/>
      <c r="AV1539" s="14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99"/>
      <c r="BH1539" s="14"/>
      <c r="BI1539" s="14"/>
      <c r="BJ1539" s="14"/>
      <c r="BK1539" s="14"/>
      <c r="BL1539" s="14"/>
      <c r="BM1539" s="14"/>
      <c r="BN1539" s="14"/>
      <c r="BO1539" s="14"/>
      <c r="BP1539" s="14"/>
      <c r="BQ1539" s="14"/>
      <c r="BR1539" s="14"/>
      <c r="BS1539" s="14"/>
      <c r="BT1539" s="14"/>
      <c r="BU1539" s="14"/>
      <c r="BV1539" s="14"/>
      <c r="BW1539" s="14"/>
      <c r="BX1539" s="14"/>
      <c r="BY1539" s="14"/>
      <c r="BZ1539" s="14"/>
      <c r="CA1539" s="14"/>
      <c r="CB1539" s="14"/>
      <c r="CC1539" s="14"/>
      <c r="CD1539" s="14"/>
      <c r="CE1539" s="14"/>
      <c r="CF1539" s="14"/>
      <c r="CG1539" s="14"/>
      <c r="CH1539" s="14"/>
      <c r="CI1539" s="14"/>
      <c r="CJ1539" s="14"/>
      <c r="CK1539" s="14"/>
      <c r="CL1539" s="14"/>
      <c r="CM1539" s="14"/>
      <c r="CN1539" s="14"/>
      <c r="CO1539" s="14"/>
      <c r="CP1539" s="14"/>
      <c r="CQ1539" s="14"/>
      <c r="CR1539" s="14"/>
      <c r="CS1539" s="14"/>
      <c r="CT1539" s="14"/>
      <c r="CU1539" s="14"/>
      <c r="CV1539" s="14"/>
      <c r="CW1539" s="14"/>
      <c r="CX1539" s="14"/>
      <c r="CY1539" s="14"/>
      <c r="CZ1539" s="14"/>
      <c r="DA1539" s="14"/>
      <c r="DB1539" s="14"/>
      <c r="DC1539" s="14"/>
      <c r="DD1539" s="14"/>
      <c r="DE1539" s="14"/>
      <c r="DF1539" s="14"/>
      <c r="DG1539" s="14"/>
      <c r="DH1539" s="14"/>
      <c r="DI1539" s="14"/>
    </row>
    <row r="1540" spans="2:113" x14ac:dyDescent="0.2"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77"/>
      <c r="AQ1540" s="77"/>
      <c r="AR1540" s="77"/>
      <c r="AS1540" s="77"/>
      <c r="AT1540" s="14"/>
      <c r="AU1540" s="14"/>
      <c r="AV1540" s="14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99"/>
      <c r="BH1540" s="14"/>
      <c r="BI1540" s="14"/>
      <c r="BJ1540" s="14"/>
      <c r="BK1540" s="14"/>
      <c r="BL1540" s="14"/>
      <c r="BM1540" s="14"/>
      <c r="BN1540" s="14"/>
      <c r="BO1540" s="14"/>
      <c r="BP1540" s="14"/>
      <c r="BQ1540" s="14"/>
      <c r="BR1540" s="14"/>
      <c r="BS1540" s="14"/>
      <c r="BT1540" s="14"/>
      <c r="BU1540" s="14"/>
      <c r="BV1540" s="14"/>
      <c r="BW1540" s="14"/>
      <c r="BX1540" s="14"/>
      <c r="BY1540" s="14"/>
      <c r="BZ1540" s="14"/>
      <c r="CA1540" s="14"/>
      <c r="CB1540" s="14"/>
      <c r="CC1540" s="14"/>
      <c r="CD1540" s="14"/>
      <c r="CE1540" s="14"/>
      <c r="CF1540" s="14"/>
      <c r="CG1540" s="14"/>
      <c r="CH1540" s="14"/>
      <c r="CI1540" s="14"/>
      <c r="CJ1540" s="14"/>
      <c r="CK1540" s="14"/>
      <c r="CL1540" s="14"/>
      <c r="CM1540" s="14"/>
      <c r="CN1540" s="14"/>
      <c r="CO1540" s="14"/>
      <c r="CP1540" s="14"/>
      <c r="CQ1540" s="14"/>
      <c r="CR1540" s="14"/>
      <c r="CS1540" s="14"/>
      <c r="CT1540" s="14"/>
      <c r="CU1540" s="14"/>
      <c r="CV1540" s="14"/>
      <c r="CW1540" s="14"/>
      <c r="CX1540" s="14"/>
      <c r="CY1540" s="14"/>
      <c r="CZ1540" s="14"/>
      <c r="DA1540" s="14"/>
      <c r="DB1540" s="14"/>
      <c r="DC1540" s="14"/>
      <c r="DD1540" s="14"/>
      <c r="DE1540" s="14"/>
      <c r="DF1540" s="14"/>
      <c r="DG1540" s="14"/>
      <c r="DH1540" s="14"/>
      <c r="DI1540" s="14"/>
    </row>
    <row r="1541" spans="2:113" x14ac:dyDescent="0.2"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77"/>
      <c r="AQ1541" s="77"/>
      <c r="AR1541" s="77"/>
      <c r="AS1541" s="77"/>
      <c r="AT1541" s="14"/>
      <c r="AU1541" s="14"/>
      <c r="AV1541" s="14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99"/>
      <c r="BH1541" s="14"/>
      <c r="BI1541" s="14"/>
      <c r="BJ1541" s="14"/>
      <c r="BK1541" s="14"/>
      <c r="BL1541" s="14"/>
      <c r="BM1541" s="14"/>
      <c r="BN1541" s="14"/>
      <c r="BO1541" s="14"/>
      <c r="BP1541" s="14"/>
      <c r="BQ1541" s="14"/>
      <c r="BR1541" s="14"/>
      <c r="BS1541" s="14"/>
      <c r="BT1541" s="14"/>
      <c r="BU1541" s="14"/>
      <c r="BV1541" s="14"/>
      <c r="BW1541" s="14"/>
      <c r="BX1541" s="14"/>
      <c r="BY1541" s="14"/>
      <c r="BZ1541" s="14"/>
      <c r="CA1541" s="14"/>
      <c r="CB1541" s="14"/>
      <c r="CC1541" s="14"/>
      <c r="CD1541" s="14"/>
      <c r="CE1541" s="14"/>
      <c r="CF1541" s="14"/>
      <c r="CG1541" s="14"/>
      <c r="CH1541" s="14"/>
      <c r="CI1541" s="14"/>
      <c r="CJ1541" s="14"/>
      <c r="CK1541" s="14"/>
      <c r="CL1541" s="14"/>
      <c r="CM1541" s="14"/>
      <c r="CN1541" s="14"/>
      <c r="CO1541" s="14"/>
      <c r="CP1541" s="14"/>
      <c r="CQ1541" s="14"/>
      <c r="CR1541" s="14"/>
      <c r="CS1541" s="14"/>
      <c r="CT1541" s="14"/>
      <c r="CU1541" s="14"/>
      <c r="CV1541" s="14"/>
      <c r="CW1541" s="14"/>
      <c r="CX1541" s="14"/>
      <c r="CY1541" s="14"/>
      <c r="CZ1541" s="14"/>
      <c r="DA1541" s="14"/>
      <c r="DB1541" s="14"/>
      <c r="DC1541" s="14"/>
      <c r="DD1541" s="14"/>
      <c r="DE1541" s="14"/>
      <c r="DF1541" s="14"/>
      <c r="DG1541" s="14"/>
      <c r="DH1541" s="14"/>
      <c r="DI1541" s="14"/>
    </row>
    <row r="1542" spans="2:113" x14ac:dyDescent="0.2"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77"/>
      <c r="AQ1542" s="77"/>
      <c r="AR1542" s="77"/>
      <c r="AS1542" s="77"/>
      <c r="AT1542" s="14"/>
      <c r="AU1542" s="14"/>
      <c r="AV1542" s="14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99"/>
      <c r="BH1542" s="14"/>
      <c r="BI1542" s="14"/>
      <c r="BJ1542" s="14"/>
      <c r="BK1542" s="14"/>
      <c r="BL1542" s="14"/>
      <c r="BM1542" s="14"/>
      <c r="BN1542" s="14"/>
      <c r="BO1542" s="14"/>
      <c r="BP1542" s="14"/>
      <c r="BQ1542" s="14"/>
      <c r="BR1542" s="14"/>
      <c r="BS1542" s="14"/>
      <c r="BT1542" s="14"/>
      <c r="BU1542" s="14"/>
      <c r="BV1542" s="14"/>
      <c r="BW1542" s="14"/>
      <c r="BX1542" s="14"/>
      <c r="BY1542" s="14"/>
      <c r="BZ1542" s="14"/>
      <c r="CA1542" s="14"/>
      <c r="CB1542" s="14"/>
      <c r="CC1542" s="14"/>
      <c r="CD1542" s="14"/>
      <c r="CE1542" s="14"/>
      <c r="CF1542" s="14"/>
      <c r="CG1542" s="14"/>
      <c r="CH1542" s="14"/>
      <c r="CI1542" s="14"/>
      <c r="CJ1542" s="14"/>
      <c r="CK1542" s="14"/>
      <c r="CL1542" s="14"/>
      <c r="CM1542" s="14"/>
      <c r="CN1542" s="14"/>
      <c r="CO1542" s="14"/>
      <c r="CP1542" s="14"/>
      <c r="CQ1542" s="14"/>
      <c r="CR1542" s="14"/>
      <c r="CS1542" s="14"/>
      <c r="CT1542" s="14"/>
      <c r="CU1542" s="14"/>
      <c r="CV1542" s="14"/>
      <c r="CW1542" s="14"/>
      <c r="CX1542" s="14"/>
      <c r="CY1542" s="14"/>
      <c r="CZ1542" s="14"/>
      <c r="DA1542" s="14"/>
      <c r="DB1542" s="14"/>
      <c r="DC1542" s="14"/>
      <c r="DD1542" s="14"/>
      <c r="DE1542" s="14"/>
      <c r="DF1542" s="14"/>
      <c r="DG1542" s="14"/>
      <c r="DH1542" s="14"/>
      <c r="DI1542" s="14"/>
    </row>
    <row r="1543" spans="2:113" x14ac:dyDescent="0.2"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77"/>
      <c r="AQ1543" s="77"/>
      <c r="AR1543" s="77"/>
      <c r="AS1543" s="77"/>
      <c r="AT1543" s="14"/>
      <c r="AU1543" s="14"/>
      <c r="AV1543" s="14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99"/>
      <c r="BH1543" s="14"/>
      <c r="BI1543" s="14"/>
      <c r="BJ1543" s="14"/>
      <c r="BK1543" s="14"/>
      <c r="BL1543" s="14"/>
      <c r="BM1543" s="14"/>
      <c r="BN1543" s="14"/>
      <c r="BO1543" s="14"/>
      <c r="BP1543" s="14"/>
      <c r="BQ1543" s="14"/>
      <c r="BR1543" s="14"/>
      <c r="BS1543" s="14"/>
      <c r="BT1543" s="14"/>
      <c r="BU1543" s="14"/>
      <c r="BV1543" s="14"/>
      <c r="BW1543" s="14"/>
      <c r="BX1543" s="14"/>
      <c r="BY1543" s="14"/>
      <c r="BZ1543" s="14"/>
      <c r="CA1543" s="14"/>
      <c r="CB1543" s="14"/>
      <c r="CC1543" s="14"/>
      <c r="CD1543" s="14"/>
      <c r="CE1543" s="14"/>
      <c r="CF1543" s="14"/>
      <c r="CG1543" s="14"/>
      <c r="CH1543" s="14"/>
      <c r="CI1543" s="14"/>
      <c r="CJ1543" s="14"/>
      <c r="CK1543" s="14"/>
      <c r="CL1543" s="14"/>
      <c r="CM1543" s="14"/>
      <c r="CN1543" s="14"/>
      <c r="CO1543" s="14"/>
      <c r="CP1543" s="14"/>
      <c r="CQ1543" s="14"/>
      <c r="CR1543" s="14"/>
      <c r="CS1543" s="14"/>
      <c r="CT1543" s="14"/>
      <c r="CU1543" s="14"/>
      <c r="CV1543" s="14"/>
      <c r="CW1543" s="14"/>
      <c r="CX1543" s="14"/>
      <c r="CY1543" s="14"/>
      <c r="CZ1543" s="14"/>
      <c r="DA1543" s="14"/>
      <c r="DB1543" s="14"/>
      <c r="DC1543" s="14"/>
      <c r="DD1543" s="14"/>
      <c r="DE1543" s="14"/>
      <c r="DF1543" s="14"/>
      <c r="DG1543" s="14"/>
      <c r="DH1543" s="14"/>
      <c r="DI1543" s="14"/>
    </row>
    <row r="1544" spans="2:113" x14ac:dyDescent="0.2"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77"/>
      <c r="AQ1544" s="77"/>
      <c r="AR1544" s="77"/>
      <c r="AS1544" s="77"/>
      <c r="AT1544" s="14"/>
      <c r="AU1544" s="14"/>
      <c r="AV1544" s="14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99"/>
      <c r="BH1544" s="14"/>
      <c r="BI1544" s="14"/>
      <c r="BJ1544" s="14"/>
      <c r="BK1544" s="14"/>
      <c r="BL1544" s="14"/>
      <c r="BM1544" s="14"/>
      <c r="BN1544" s="14"/>
      <c r="BO1544" s="14"/>
      <c r="BP1544" s="14"/>
      <c r="BQ1544" s="14"/>
      <c r="BR1544" s="14"/>
      <c r="BS1544" s="14"/>
      <c r="BT1544" s="14"/>
      <c r="BU1544" s="14"/>
      <c r="BV1544" s="14"/>
      <c r="BW1544" s="14"/>
      <c r="BX1544" s="14"/>
      <c r="BY1544" s="14"/>
      <c r="BZ1544" s="14"/>
      <c r="CA1544" s="14"/>
      <c r="CB1544" s="14"/>
      <c r="CC1544" s="14"/>
      <c r="CD1544" s="14"/>
      <c r="CE1544" s="14"/>
      <c r="CF1544" s="14"/>
      <c r="CG1544" s="14"/>
      <c r="CH1544" s="14"/>
      <c r="CI1544" s="14"/>
      <c r="CJ1544" s="14"/>
      <c r="CK1544" s="14"/>
      <c r="CL1544" s="14"/>
      <c r="CM1544" s="14"/>
      <c r="CN1544" s="14"/>
      <c r="CO1544" s="14"/>
      <c r="CP1544" s="14"/>
      <c r="CQ1544" s="14"/>
      <c r="CR1544" s="14"/>
      <c r="CS1544" s="14"/>
      <c r="CT1544" s="14"/>
      <c r="CU1544" s="14"/>
      <c r="CV1544" s="14"/>
      <c r="CW1544" s="14"/>
      <c r="CX1544" s="14"/>
      <c r="CY1544" s="14"/>
      <c r="CZ1544" s="14"/>
      <c r="DA1544" s="14"/>
      <c r="DB1544" s="14"/>
      <c r="DC1544" s="14"/>
      <c r="DD1544" s="14"/>
      <c r="DE1544" s="14"/>
      <c r="DF1544" s="14"/>
      <c r="DG1544" s="14"/>
      <c r="DH1544" s="14"/>
      <c r="DI1544" s="14"/>
    </row>
    <row r="1545" spans="2:113" x14ac:dyDescent="0.2"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77"/>
      <c r="AQ1545" s="77"/>
      <c r="AR1545" s="77"/>
      <c r="AS1545" s="77"/>
      <c r="AT1545" s="14"/>
      <c r="AU1545" s="14"/>
      <c r="AV1545" s="14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99"/>
      <c r="BH1545" s="14"/>
      <c r="BI1545" s="14"/>
      <c r="BJ1545" s="14"/>
      <c r="BK1545" s="14"/>
      <c r="BL1545" s="14"/>
      <c r="BM1545" s="14"/>
      <c r="BN1545" s="14"/>
      <c r="BO1545" s="14"/>
      <c r="BP1545" s="14"/>
      <c r="BQ1545" s="14"/>
      <c r="BR1545" s="14"/>
      <c r="BS1545" s="14"/>
      <c r="BT1545" s="14"/>
      <c r="BU1545" s="14"/>
      <c r="BV1545" s="14"/>
      <c r="BW1545" s="14"/>
      <c r="BX1545" s="14"/>
      <c r="BY1545" s="14"/>
      <c r="BZ1545" s="14"/>
      <c r="CA1545" s="14"/>
      <c r="CB1545" s="14"/>
      <c r="CC1545" s="14"/>
      <c r="CD1545" s="14"/>
      <c r="CE1545" s="14"/>
      <c r="CF1545" s="14"/>
      <c r="CG1545" s="14"/>
      <c r="CH1545" s="14"/>
      <c r="CI1545" s="14"/>
      <c r="CJ1545" s="14"/>
      <c r="CK1545" s="14"/>
      <c r="CL1545" s="14"/>
      <c r="CM1545" s="14"/>
      <c r="CN1545" s="14"/>
      <c r="CO1545" s="14"/>
      <c r="CP1545" s="14"/>
      <c r="CQ1545" s="14"/>
      <c r="CR1545" s="14"/>
      <c r="CS1545" s="14"/>
      <c r="CT1545" s="14"/>
      <c r="CU1545" s="14"/>
      <c r="CV1545" s="14"/>
      <c r="CW1545" s="14"/>
      <c r="CX1545" s="14"/>
      <c r="CY1545" s="14"/>
      <c r="CZ1545" s="14"/>
      <c r="DA1545" s="14"/>
      <c r="DB1545" s="14"/>
      <c r="DC1545" s="14"/>
      <c r="DD1545" s="14"/>
      <c r="DE1545" s="14"/>
      <c r="DF1545" s="14"/>
      <c r="DG1545" s="14"/>
      <c r="DH1545" s="14"/>
      <c r="DI1545" s="14"/>
    </row>
    <row r="1546" spans="2:113" x14ac:dyDescent="0.2"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77"/>
      <c r="AQ1546" s="77"/>
      <c r="AR1546" s="77"/>
      <c r="AS1546" s="77"/>
      <c r="AT1546" s="14"/>
      <c r="AU1546" s="14"/>
      <c r="AV1546" s="14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99"/>
      <c r="BH1546" s="14"/>
      <c r="BI1546" s="14"/>
      <c r="BJ1546" s="14"/>
      <c r="BK1546" s="14"/>
      <c r="BL1546" s="14"/>
      <c r="BM1546" s="14"/>
      <c r="BN1546" s="14"/>
      <c r="BO1546" s="14"/>
      <c r="BP1546" s="14"/>
      <c r="BQ1546" s="14"/>
      <c r="BR1546" s="14"/>
      <c r="BS1546" s="14"/>
      <c r="BT1546" s="14"/>
      <c r="BU1546" s="14"/>
      <c r="BV1546" s="14"/>
      <c r="BW1546" s="14"/>
      <c r="BX1546" s="14"/>
      <c r="BY1546" s="14"/>
      <c r="BZ1546" s="14"/>
      <c r="CA1546" s="14"/>
      <c r="CB1546" s="14"/>
      <c r="CC1546" s="14"/>
      <c r="CD1546" s="14"/>
      <c r="CE1546" s="14"/>
      <c r="CF1546" s="14"/>
      <c r="CG1546" s="14"/>
      <c r="CH1546" s="14"/>
      <c r="CI1546" s="14"/>
      <c r="CJ1546" s="14"/>
      <c r="CK1546" s="14"/>
      <c r="CL1546" s="14"/>
      <c r="CM1546" s="14"/>
      <c r="CN1546" s="14"/>
      <c r="CO1546" s="14"/>
      <c r="CP1546" s="14"/>
      <c r="CQ1546" s="14"/>
      <c r="CR1546" s="14"/>
      <c r="CS1546" s="14"/>
      <c r="CT1546" s="14"/>
      <c r="CU1546" s="14"/>
      <c r="CV1546" s="14"/>
      <c r="CW1546" s="14"/>
      <c r="CX1546" s="14"/>
      <c r="CY1546" s="14"/>
      <c r="CZ1546" s="14"/>
      <c r="DA1546" s="14"/>
      <c r="DB1546" s="14"/>
      <c r="DC1546" s="14"/>
      <c r="DD1546" s="14"/>
      <c r="DE1546" s="14"/>
      <c r="DF1546" s="14"/>
      <c r="DG1546" s="14"/>
      <c r="DH1546" s="14"/>
      <c r="DI1546" s="14"/>
    </row>
    <row r="1547" spans="2:113" x14ac:dyDescent="0.2"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77"/>
      <c r="AQ1547" s="77"/>
      <c r="AR1547" s="77"/>
      <c r="AS1547" s="77"/>
      <c r="AT1547" s="14"/>
      <c r="AU1547" s="14"/>
      <c r="AV1547" s="14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99"/>
      <c r="BH1547" s="14"/>
      <c r="BI1547" s="14"/>
      <c r="BJ1547" s="14"/>
      <c r="BK1547" s="14"/>
      <c r="BL1547" s="14"/>
      <c r="BM1547" s="14"/>
      <c r="BN1547" s="14"/>
      <c r="BO1547" s="14"/>
      <c r="BP1547" s="14"/>
      <c r="BQ1547" s="14"/>
      <c r="BR1547" s="14"/>
      <c r="BS1547" s="14"/>
      <c r="BT1547" s="14"/>
      <c r="BU1547" s="14"/>
      <c r="BV1547" s="14"/>
      <c r="BW1547" s="14"/>
      <c r="BX1547" s="14"/>
      <c r="BY1547" s="14"/>
      <c r="BZ1547" s="14"/>
      <c r="CA1547" s="14"/>
      <c r="CB1547" s="14"/>
      <c r="CC1547" s="14"/>
      <c r="CD1547" s="14"/>
      <c r="CE1547" s="14"/>
      <c r="CF1547" s="14"/>
      <c r="CG1547" s="14"/>
      <c r="CH1547" s="14"/>
      <c r="CI1547" s="14"/>
      <c r="CJ1547" s="14"/>
      <c r="CK1547" s="14"/>
      <c r="CL1547" s="14"/>
      <c r="CM1547" s="14"/>
      <c r="CN1547" s="14"/>
      <c r="CO1547" s="14"/>
      <c r="CP1547" s="14"/>
      <c r="CQ1547" s="14"/>
      <c r="CR1547" s="14"/>
      <c r="CS1547" s="14"/>
      <c r="CT1547" s="14"/>
      <c r="CU1547" s="14"/>
      <c r="CV1547" s="14"/>
      <c r="CW1547" s="14"/>
      <c r="CX1547" s="14"/>
      <c r="CY1547" s="14"/>
      <c r="CZ1547" s="14"/>
      <c r="DA1547" s="14"/>
      <c r="DB1547" s="14"/>
      <c r="DC1547" s="14"/>
      <c r="DD1547" s="14"/>
      <c r="DE1547" s="14"/>
      <c r="DF1547" s="14"/>
      <c r="DG1547" s="14"/>
      <c r="DH1547" s="14"/>
      <c r="DI1547" s="14"/>
    </row>
    <row r="1548" spans="2:113" x14ac:dyDescent="0.2"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77"/>
      <c r="AQ1548" s="77"/>
      <c r="AR1548" s="77"/>
      <c r="AS1548" s="77"/>
      <c r="AT1548" s="14"/>
      <c r="AU1548" s="14"/>
      <c r="AV1548" s="14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99"/>
      <c r="BH1548" s="14"/>
      <c r="BI1548" s="14"/>
      <c r="BJ1548" s="14"/>
      <c r="BK1548" s="14"/>
      <c r="BL1548" s="14"/>
      <c r="BM1548" s="14"/>
      <c r="BN1548" s="14"/>
      <c r="BO1548" s="14"/>
      <c r="BP1548" s="14"/>
      <c r="BQ1548" s="14"/>
      <c r="BR1548" s="14"/>
      <c r="BS1548" s="14"/>
      <c r="BT1548" s="14"/>
      <c r="BU1548" s="14"/>
      <c r="BV1548" s="14"/>
      <c r="BW1548" s="14"/>
      <c r="BX1548" s="14"/>
      <c r="BY1548" s="14"/>
      <c r="BZ1548" s="14"/>
      <c r="CA1548" s="14"/>
      <c r="CB1548" s="14"/>
      <c r="CC1548" s="14"/>
      <c r="CD1548" s="14"/>
      <c r="CE1548" s="14"/>
      <c r="CF1548" s="14"/>
      <c r="CG1548" s="14"/>
      <c r="CH1548" s="14"/>
      <c r="CI1548" s="14"/>
      <c r="CJ1548" s="14"/>
      <c r="CK1548" s="14"/>
      <c r="CL1548" s="14"/>
      <c r="CM1548" s="14"/>
      <c r="CN1548" s="14"/>
      <c r="CO1548" s="14"/>
      <c r="CP1548" s="14"/>
      <c r="CQ1548" s="14"/>
      <c r="CR1548" s="14"/>
      <c r="CS1548" s="14"/>
      <c r="CT1548" s="14"/>
      <c r="CU1548" s="14"/>
      <c r="CV1548" s="14"/>
      <c r="CW1548" s="14"/>
      <c r="CX1548" s="14"/>
      <c r="CY1548" s="14"/>
      <c r="CZ1548" s="14"/>
      <c r="DA1548" s="14"/>
      <c r="DB1548" s="14"/>
      <c r="DC1548" s="14"/>
      <c r="DD1548" s="14"/>
      <c r="DE1548" s="14"/>
      <c r="DF1548" s="14"/>
      <c r="DG1548" s="14"/>
      <c r="DH1548" s="14"/>
      <c r="DI1548" s="14"/>
    </row>
    <row r="1549" spans="2:113" x14ac:dyDescent="0.2"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77"/>
      <c r="AQ1549" s="77"/>
      <c r="AR1549" s="77"/>
      <c r="AS1549" s="77"/>
      <c r="AT1549" s="14"/>
      <c r="AU1549" s="14"/>
      <c r="AV1549" s="14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99"/>
      <c r="BH1549" s="14"/>
      <c r="BI1549" s="14"/>
      <c r="BJ1549" s="14"/>
      <c r="BK1549" s="14"/>
      <c r="BL1549" s="14"/>
      <c r="BM1549" s="14"/>
      <c r="BN1549" s="14"/>
      <c r="BO1549" s="14"/>
      <c r="BP1549" s="14"/>
      <c r="BQ1549" s="14"/>
      <c r="BR1549" s="14"/>
      <c r="BS1549" s="14"/>
      <c r="BT1549" s="14"/>
      <c r="BU1549" s="14"/>
      <c r="BV1549" s="14"/>
      <c r="BW1549" s="14"/>
      <c r="BX1549" s="14"/>
      <c r="BY1549" s="14"/>
      <c r="BZ1549" s="14"/>
      <c r="CA1549" s="14"/>
      <c r="CB1549" s="14"/>
      <c r="CC1549" s="14"/>
      <c r="CD1549" s="14"/>
      <c r="CE1549" s="14"/>
      <c r="CF1549" s="14"/>
      <c r="CG1549" s="14"/>
      <c r="CH1549" s="14"/>
      <c r="CI1549" s="14"/>
      <c r="CJ1549" s="14"/>
      <c r="CK1549" s="14"/>
      <c r="CL1549" s="14"/>
      <c r="CM1549" s="14"/>
      <c r="CN1549" s="14"/>
      <c r="CO1549" s="14"/>
      <c r="CP1549" s="14"/>
      <c r="CQ1549" s="14"/>
      <c r="CR1549" s="14"/>
      <c r="CS1549" s="14"/>
      <c r="CT1549" s="14"/>
      <c r="CU1549" s="14"/>
      <c r="CV1549" s="14"/>
      <c r="CW1549" s="14"/>
      <c r="CX1549" s="14"/>
      <c r="CY1549" s="14"/>
      <c r="CZ1549" s="14"/>
      <c r="DA1549" s="14"/>
      <c r="DB1549" s="14"/>
      <c r="DC1549" s="14"/>
      <c r="DD1549" s="14"/>
      <c r="DE1549" s="14"/>
      <c r="DF1549" s="14"/>
      <c r="DG1549" s="14"/>
      <c r="DH1549" s="14"/>
      <c r="DI1549" s="14"/>
    </row>
    <row r="1550" spans="2:113" x14ac:dyDescent="0.2"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77"/>
      <c r="AQ1550" s="77"/>
      <c r="AR1550" s="77"/>
      <c r="AS1550" s="77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99"/>
      <c r="BH1550" s="14"/>
      <c r="BI1550" s="14"/>
      <c r="BJ1550" s="14"/>
      <c r="BK1550" s="14"/>
      <c r="BL1550" s="14"/>
      <c r="BM1550" s="14"/>
      <c r="BN1550" s="14"/>
      <c r="BO1550" s="14"/>
      <c r="BP1550" s="14"/>
      <c r="BQ1550" s="14"/>
      <c r="BR1550" s="14"/>
      <c r="BS1550" s="14"/>
      <c r="BT1550" s="14"/>
      <c r="BU1550" s="14"/>
      <c r="BV1550" s="14"/>
      <c r="BW1550" s="14"/>
      <c r="BX1550" s="14"/>
      <c r="BY1550" s="14"/>
      <c r="BZ1550" s="14"/>
      <c r="CA1550" s="14"/>
      <c r="CB1550" s="14"/>
      <c r="CC1550" s="14"/>
      <c r="CD1550" s="14"/>
      <c r="CE1550" s="14"/>
      <c r="CF1550" s="14"/>
      <c r="CG1550" s="14"/>
      <c r="CH1550" s="14"/>
      <c r="CI1550" s="14"/>
      <c r="CJ1550" s="14"/>
      <c r="CK1550" s="14"/>
      <c r="CL1550" s="14"/>
      <c r="CM1550" s="14"/>
      <c r="CN1550" s="14"/>
      <c r="CO1550" s="14"/>
      <c r="CP1550" s="14"/>
      <c r="CQ1550" s="14"/>
      <c r="CR1550" s="14"/>
      <c r="CS1550" s="14"/>
      <c r="CT1550" s="14"/>
      <c r="CU1550" s="14"/>
      <c r="CV1550" s="14"/>
      <c r="CW1550" s="14"/>
      <c r="CX1550" s="14"/>
      <c r="CY1550" s="14"/>
      <c r="CZ1550" s="14"/>
      <c r="DA1550" s="14"/>
      <c r="DB1550" s="14"/>
      <c r="DC1550" s="14"/>
      <c r="DD1550" s="14"/>
      <c r="DE1550" s="14"/>
      <c r="DF1550" s="14"/>
      <c r="DG1550" s="14"/>
      <c r="DH1550" s="14"/>
      <c r="DI1550" s="14"/>
    </row>
    <row r="1551" spans="2:113" x14ac:dyDescent="0.2"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77"/>
      <c r="AQ1551" s="77"/>
      <c r="AR1551" s="77"/>
      <c r="AS1551" s="77"/>
      <c r="AT1551" s="14"/>
      <c r="AU1551" s="14"/>
      <c r="AV1551" s="14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99"/>
      <c r="BH1551" s="14"/>
      <c r="BI1551" s="14"/>
      <c r="BJ1551" s="14"/>
      <c r="BK1551" s="14"/>
      <c r="BL1551" s="14"/>
      <c r="BM1551" s="14"/>
      <c r="BN1551" s="14"/>
      <c r="BO1551" s="14"/>
      <c r="BP1551" s="14"/>
      <c r="BQ1551" s="14"/>
      <c r="BR1551" s="14"/>
      <c r="BS1551" s="14"/>
      <c r="BT1551" s="14"/>
      <c r="BU1551" s="14"/>
      <c r="BV1551" s="14"/>
      <c r="BW1551" s="14"/>
      <c r="BX1551" s="14"/>
      <c r="BY1551" s="14"/>
      <c r="BZ1551" s="14"/>
      <c r="CA1551" s="14"/>
      <c r="CB1551" s="14"/>
      <c r="CC1551" s="14"/>
      <c r="CD1551" s="14"/>
      <c r="CE1551" s="14"/>
      <c r="CF1551" s="14"/>
      <c r="CG1551" s="14"/>
      <c r="CH1551" s="14"/>
      <c r="CI1551" s="14"/>
      <c r="CJ1551" s="14"/>
      <c r="CK1551" s="14"/>
      <c r="CL1551" s="14"/>
      <c r="CM1551" s="14"/>
      <c r="CN1551" s="14"/>
      <c r="CO1551" s="14"/>
      <c r="CP1551" s="14"/>
      <c r="CQ1551" s="14"/>
      <c r="CR1551" s="14"/>
      <c r="CS1551" s="14"/>
      <c r="CT1551" s="14"/>
      <c r="CU1551" s="14"/>
      <c r="CV1551" s="14"/>
      <c r="CW1551" s="14"/>
      <c r="CX1551" s="14"/>
      <c r="CY1551" s="14"/>
      <c r="CZ1551" s="14"/>
      <c r="DA1551" s="14"/>
      <c r="DB1551" s="14"/>
      <c r="DC1551" s="14"/>
      <c r="DD1551" s="14"/>
      <c r="DE1551" s="14"/>
      <c r="DF1551" s="14"/>
      <c r="DG1551" s="14"/>
      <c r="DH1551" s="14"/>
      <c r="DI1551" s="14"/>
    </row>
    <row r="1552" spans="2:113" x14ac:dyDescent="0.2"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77"/>
      <c r="AQ1552" s="77"/>
      <c r="AR1552" s="77"/>
      <c r="AS1552" s="77"/>
      <c r="AT1552" s="14"/>
      <c r="AU1552" s="14"/>
      <c r="AV1552" s="14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99"/>
      <c r="BH1552" s="14"/>
      <c r="BI1552" s="14"/>
      <c r="BJ1552" s="14"/>
      <c r="BK1552" s="14"/>
      <c r="BL1552" s="14"/>
      <c r="BM1552" s="14"/>
      <c r="BN1552" s="14"/>
      <c r="BO1552" s="14"/>
      <c r="BP1552" s="14"/>
      <c r="BQ1552" s="14"/>
      <c r="BR1552" s="14"/>
      <c r="BS1552" s="14"/>
      <c r="BT1552" s="14"/>
      <c r="BU1552" s="14"/>
      <c r="BV1552" s="14"/>
      <c r="BW1552" s="14"/>
      <c r="BX1552" s="14"/>
      <c r="BY1552" s="14"/>
      <c r="BZ1552" s="14"/>
      <c r="CA1552" s="14"/>
      <c r="CB1552" s="14"/>
      <c r="CC1552" s="14"/>
      <c r="CD1552" s="14"/>
      <c r="CE1552" s="14"/>
      <c r="CF1552" s="14"/>
      <c r="CG1552" s="14"/>
      <c r="CH1552" s="14"/>
      <c r="CI1552" s="14"/>
      <c r="CJ1552" s="14"/>
      <c r="CK1552" s="14"/>
      <c r="CL1552" s="14"/>
      <c r="CM1552" s="14"/>
      <c r="CN1552" s="14"/>
      <c r="CO1552" s="14"/>
      <c r="CP1552" s="14"/>
      <c r="CQ1552" s="14"/>
      <c r="CR1552" s="14"/>
      <c r="CS1552" s="14"/>
      <c r="CT1552" s="14"/>
      <c r="CU1552" s="14"/>
      <c r="CV1552" s="14"/>
      <c r="CW1552" s="14"/>
      <c r="CX1552" s="14"/>
      <c r="CY1552" s="14"/>
      <c r="CZ1552" s="14"/>
      <c r="DA1552" s="14"/>
      <c r="DB1552" s="14"/>
      <c r="DC1552" s="14"/>
      <c r="DD1552" s="14"/>
      <c r="DE1552" s="14"/>
      <c r="DF1552" s="14"/>
      <c r="DG1552" s="14"/>
      <c r="DH1552" s="14"/>
      <c r="DI1552" s="14"/>
    </row>
    <row r="1553" spans="2:113" x14ac:dyDescent="0.2"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77"/>
      <c r="AQ1553" s="77"/>
      <c r="AR1553" s="77"/>
      <c r="AS1553" s="77"/>
      <c r="AT1553" s="14"/>
      <c r="AU1553" s="14"/>
      <c r="AV1553" s="14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99"/>
      <c r="BH1553" s="14"/>
      <c r="BI1553" s="14"/>
      <c r="BJ1553" s="14"/>
      <c r="BK1553" s="14"/>
      <c r="BL1553" s="14"/>
      <c r="BM1553" s="14"/>
      <c r="BN1553" s="14"/>
      <c r="BO1553" s="14"/>
      <c r="BP1553" s="14"/>
      <c r="BQ1553" s="14"/>
      <c r="BR1553" s="14"/>
      <c r="BS1553" s="14"/>
      <c r="BT1553" s="14"/>
      <c r="BU1553" s="14"/>
      <c r="BV1553" s="14"/>
      <c r="BW1553" s="14"/>
      <c r="BX1553" s="14"/>
      <c r="BY1553" s="14"/>
      <c r="BZ1553" s="14"/>
      <c r="CA1553" s="14"/>
      <c r="CB1553" s="14"/>
      <c r="CC1553" s="14"/>
      <c r="CD1553" s="14"/>
      <c r="CE1553" s="14"/>
      <c r="CF1553" s="14"/>
      <c r="CG1553" s="14"/>
      <c r="CH1553" s="14"/>
      <c r="CI1553" s="14"/>
      <c r="CJ1553" s="14"/>
      <c r="CK1553" s="14"/>
      <c r="CL1553" s="14"/>
      <c r="CM1553" s="14"/>
      <c r="CN1553" s="14"/>
      <c r="CO1553" s="14"/>
      <c r="CP1553" s="14"/>
      <c r="CQ1553" s="14"/>
      <c r="CR1553" s="14"/>
      <c r="CS1553" s="14"/>
      <c r="CT1553" s="14"/>
      <c r="CU1553" s="14"/>
      <c r="CV1553" s="14"/>
      <c r="CW1553" s="14"/>
      <c r="CX1553" s="14"/>
      <c r="CY1553" s="14"/>
      <c r="CZ1553" s="14"/>
      <c r="DA1553" s="14"/>
      <c r="DB1553" s="14"/>
      <c r="DC1553" s="14"/>
      <c r="DD1553" s="14"/>
      <c r="DE1553" s="14"/>
      <c r="DF1553" s="14"/>
      <c r="DG1553" s="14"/>
      <c r="DH1553" s="14"/>
      <c r="DI1553" s="14"/>
    </row>
    <row r="1554" spans="2:113" x14ac:dyDescent="0.2"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77"/>
      <c r="AQ1554" s="77"/>
      <c r="AR1554" s="77"/>
      <c r="AS1554" s="77"/>
      <c r="AT1554" s="14"/>
      <c r="AU1554" s="14"/>
      <c r="AV1554" s="14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99"/>
      <c r="BH1554" s="14"/>
      <c r="BI1554" s="14"/>
      <c r="BJ1554" s="14"/>
      <c r="BK1554" s="14"/>
      <c r="BL1554" s="14"/>
      <c r="BM1554" s="14"/>
      <c r="BN1554" s="14"/>
      <c r="BO1554" s="14"/>
      <c r="BP1554" s="14"/>
      <c r="BQ1554" s="14"/>
      <c r="BR1554" s="14"/>
      <c r="BS1554" s="14"/>
      <c r="BT1554" s="14"/>
      <c r="BU1554" s="14"/>
      <c r="BV1554" s="14"/>
      <c r="BW1554" s="14"/>
      <c r="BX1554" s="14"/>
      <c r="BY1554" s="14"/>
      <c r="BZ1554" s="14"/>
      <c r="CA1554" s="14"/>
      <c r="CB1554" s="14"/>
      <c r="CC1554" s="14"/>
      <c r="CD1554" s="14"/>
      <c r="CE1554" s="14"/>
      <c r="CF1554" s="14"/>
      <c r="CG1554" s="14"/>
      <c r="CH1554" s="14"/>
      <c r="CI1554" s="14"/>
      <c r="CJ1554" s="14"/>
      <c r="CK1554" s="14"/>
      <c r="CL1554" s="14"/>
      <c r="CM1554" s="14"/>
      <c r="CN1554" s="14"/>
      <c r="CO1554" s="14"/>
      <c r="CP1554" s="14"/>
      <c r="CQ1554" s="14"/>
      <c r="CR1554" s="14"/>
      <c r="CS1554" s="14"/>
      <c r="CT1554" s="14"/>
      <c r="CU1554" s="14"/>
      <c r="CV1554" s="14"/>
      <c r="CW1554" s="14"/>
      <c r="CX1554" s="14"/>
      <c r="CY1554" s="14"/>
      <c r="CZ1554" s="14"/>
      <c r="DA1554" s="14"/>
      <c r="DB1554" s="14"/>
      <c r="DC1554" s="14"/>
      <c r="DD1554" s="14"/>
      <c r="DE1554" s="14"/>
      <c r="DF1554" s="14"/>
      <c r="DG1554" s="14"/>
      <c r="DH1554" s="14"/>
      <c r="DI1554" s="14"/>
    </row>
    <row r="1555" spans="2:113" x14ac:dyDescent="0.2"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77"/>
      <c r="AQ1555" s="77"/>
      <c r="AR1555" s="77"/>
      <c r="AS1555" s="77"/>
      <c r="AT1555" s="14"/>
      <c r="AU1555" s="14"/>
      <c r="AV1555" s="14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99"/>
      <c r="BH1555" s="14"/>
      <c r="BI1555" s="14"/>
      <c r="BJ1555" s="14"/>
      <c r="BK1555" s="14"/>
      <c r="BL1555" s="14"/>
      <c r="BM1555" s="14"/>
      <c r="BN1555" s="14"/>
      <c r="BO1555" s="14"/>
      <c r="BP1555" s="14"/>
      <c r="BQ1555" s="14"/>
      <c r="BR1555" s="14"/>
      <c r="BS1555" s="14"/>
      <c r="BT1555" s="14"/>
      <c r="BU1555" s="14"/>
      <c r="BV1555" s="14"/>
      <c r="BW1555" s="14"/>
      <c r="BX1555" s="14"/>
      <c r="BY1555" s="14"/>
      <c r="BZ1555" s="14"/>
      <c r="CA1555" s="14"/>
      <c r="CB1555" s="14"/>
      <c r="CC1555" s="14"/>
      <c r="CD1555" s="14"/>
      <c r="CE1555" s="14"/>
      <c r="CF1555" s="14"/>
      <c r="CG1555" s="14"/>
      <c r="CH1555" s="14"/>
      <c r="CI1555" s="14"/>
      <c r="CJ1555" s="14"/>
      <c r="CK1555" s="14"/>
      <c r="CL1555" s="14"/>
      <c r="CM1555" s="14"/>
      <c r="CN1555" s="14"/>
      <c r="CO1555" s="14"/>
      <c r="CP1555" s="14"/>
      <c r="CQ1555" s="14"/>
      <c r="CR1555" s="14"/>
      <c r="CS1555" s="14"/>
      <c r="CT1555" s="14"/>
      <c r="CU1555" s="14"/>
      <c r="CV1555" s="14"/>
      <c r="CW1555" s="14"/>
      <c r="CX1555" s="14"/>
      <c r="CY1555" s="14"/>
      <c r="CZ1555" s="14"/>
      <c r="DA1555" s="14"/>
      <c r="DB1555" s="14"/>
      <c r="DC1555" s="14"/>
      <c r="DD1555" s="14"/>
      <c r="DE1555" s="14"/>
      <c r="DF1555" s="14"/>
      <c r="DG1555" s="14"/>
      <c r="DH1555" s="14"/>
      <c r="DI1555" s="14"/>
    </row>
    <row r="1556" spans="2:113" x14ac:dyDescent="0.2"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77"/>
      <c r="AQ1556" s="77"/>
      <c r="AR1556" s="77"/>
      <c r="AS1556" s="77"/>
      <c r="AT1556" s="14"/>
      <c r="AU1556" s="14"/>
      <c r="AV1556" s="14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99"/>
      <c r="BH1556" s="14"/>
      <c r="BI1556" s="14"/>
      <c r="BJ1556" s="14"/>
      <c r="BK1556" s="14"/>
      <c r="BL1556" s="14"/>
      <c r="BM1556" s="14"/>
      <c r="BN1556" s="14"/>
      <c r="BO1556" s="14"/>
      <c r="BP1556" s="14"/>
      <c r="BQ1556" s="14"/>
      <c r="BR1556" s="14"/>
      <c r="BS1556" s="14"/>
      <c r="BT1556" s="14"/>
      <c r="BU1556" s="14"/>
      <c r="BV1556" s="14"/>
      <c r="BW1556" s="14"/>
      <c r="BX1556" s="14"/>
      <c r="BY1556" s="14"/>
      <c r="BZ1556" s="14"/>
      <c r="CA1556" s="14"/>
      <c r="CB1556" s="14"/>
      <c r="CC1556" s="14"/>
      <c r="CD1556" s="14"/>
      <c r="CE1556" s="14"/>
      <c r="CF1556" s="14"/>
      <c r="CG1556" s="14"/>
      <c r="CH1556" s="14"/>
      <c r="CI1556" s="14"/>
      <c r="CJ1556" s="14"/>
      <c r="CK1556" s="14"/>
      <c r="CL1556" s="14"/>
      <c r="CM1556" s="14"/>
      <c r="CN1556" s="14"/>
      <c r="CO1556" s="14"/>
      <c r="CP1556" s="14"/>
      <c r="CQ1556" s="14"/>
      <c r="CR1556" s="14"/>
      <c r="CS1556" s="14"/>
      <c r="CT1556" s="14"/>
      <c r="CU1556" s="14"/>
      <c r="CV1556" s="14"/>
      <c r="CW1556" s="14"/>
      <c r="CX1556" s="14"/>
      <c r="CY1556" s="14"/>
      <c r="CZ1556" s="14"/>
      <c r="DA1556" s="14"/>
      <c r="DB1556" s="14"/>
      <c r="DC1556" s="14"/>
      <c r="DD1556" s="14"/>
      <c r="DE1556" s="14"/>
      <c r="DF1556" s="14"/>
      <c r="DG1556" s="14"/>
      <c r="DH1556" s="14"/>
      <c r="DI1556" s="14"/>
    </row>
    <row r="1557" spans="2:113" x14ac:dyDescent="0.2"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77"/>
      <c r="AQ1557" s="77"/>
      <c r="AR1557" s="77"/>
      <c r="AS1557" s="77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99"/>
      <c r="BH1557" s="14"/>
      <c r="BI1557" s="14"/>
      <c r="BJ1557" s="14"/>
      <c r="BK1557" s="14"/>
      <c r="BL1557" s="14"/>
      <c r="BM1557" s="14"/>
      <c r="BN1557" s="14"/>
      <c r="BO1557" s="14"/>
      <c r="BP1557" s="14"/>
      <c r="BQ1557" s="14"/>
      <c r="BR1557" s="14"/>
      <c r="BS1557" s="14"/>
      <c r="BT1557" s="14"/>
      <c r="BU1557" s="14"/>
      <c r="BV1557" s="14"/>
      <c r="BW1557" s="14"/>
      <c r="BX1557" s="14"/>
      <c r="BY1557" s="14"/>
      <c r="BZ1557" s="14"/>
      <c r="CA1557" s="14"/>
      <c r="CB1557" s="14"/>
      <c r="CC1557" s="14"/>
      <c r="CD1557" s="14"/>
      <c r="CE1557" s="14"/>
      <c r="CF1557" s="14"/>
      <c r="CG1557" s="14"/>
      <c r="CH1557" s="14"/>
      <c r="CI1557" s="14"/>
      <c r="CJ1557" s="14"/>
      <c r="CK1557" s="14"/>
      <c r="CL1557" s="14"/>
      <c r="CM1557" s="14"/>
      <c r="CN1557" s="14"/>
      <c r="CO1557" s="14"/>
      <c r="CP1557" s="14"/>
      <c r="CQ1557" s="14"/>
      <c r="CR1557" s="14"/>
      <c r="CS1557" s="14"/>
      <c r="CT1557" s="14"/>
      <c r="CU1557" s="14"/>
      <c r="CV1557" s="14"/>
      <c r="CW1557" s="14"/>
      <c r="CX1557" s="14"/>
      <c r="CY1557" s="14"/>
      <c r="CZ1557" s="14"/>
      <c r="DA1557" s="14"/>
      <c r="DB1557" s="14"/>
      <c r="DC1557" s="14"/>
      <c r="DD1557" s="14"/>
      <c r="DE1557" s="14"/>
      <c r="DF1557" s="14"/>
      <c r="DG1557" s="14"/>
      <c r="DH1557" s="14"/>
      <c r="DI1557" s="14"/>
    </row>
    <row r="1558" spans="2:113" x14ac:dyDescent="0.2"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77"/>
      <c r="AQ1558" s="77"/>
      <c r="AR1558" s="77"/>
      <c r="AS1558" s="77"/>
      <c r="AT1558" s="14"/>
      <c r="AU1558" s="14"/>
      <c r="AV1558" s="14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99"/>
      <c r="BH1558" s="14"/>
      <c r="BI1558" s="14"/>
      <c r="BJ1558" s="14"/>
      <c r="BK1558" s="14"/>
      <c r="BL1558" s="14"/>
      <c r="BM1558" s="14"/>
      <c r="BN1558" s="14"/>
      <c r="BO1558" s="14"/>
      <c r="BP1558" s="14"/>
      <c r="BQ1558" s="14"/>
      <c r="BR1558" s="14"/>
      <c r="BS1558" s="14"/>
      <c r="BT1558" s="14"/>
      <c r="BU1558" s="14"/>
      <c r="BV1558" s="14"/>
      <c r="BW1558" s="14"/>
      <c r="BX1558" s="14"/>
      <c r="BY1558" s="14"/>
      <c r="BZ1558" s="14"/>
      <c r="CA1558" s="14"/>
      <c r="CB1558" s="14"/>
      <c r="CC1558" s="14"/>
      <c r="CD1558" s="14"/>
      <c r="CE1558" s="14"/>
      <c r="CF1558" s="14"/>
      <c r="CG1558" s="14"/>
      <c r="CH1558" s="14"/>
      <c r="CI1558" s="14"/>
      <c r="CJ1558" s="14"/>
      <c r="CK1558" s="14"/>
      <c r="CL1558" s="14"/>
      <c r="CM1558" s="14"/>
      <c r="CN1558" s="14"/>
      <c r="CO1558" s="14"/>
      <c r="CP1558" s="14"/>
      <c r="CQ1558" s="14"/>
      <c r="CR1558" s="14"/>
      <c r="CS1558" s="14"/>
      <c r="CT1558" s="14"/>
      <c r="CU1558" s="14"/>
      <c r="CV1558" s="14"/>
      <c r="CW1558" s="14"/>
      <c r="CX1558" s="14"/>
      <c r="CY1558" s="14"/>
      <c r="CZ1558" s="14"/>
      <c r="DA1558" s="14"/>
      <c r="DB1558" s="14"/>
      <c r="DC1558" s="14"/>
      <c r="DD1558" s="14"/>
      <c r="DE1558" s="14"/>
      <c r="DF1558" s="14"/>
      <c r="DG1558" s="14"/>
      <c r="DH1558" s="14"/>
      <c r="DI1558" s="14"/>
    </row>
    <row r="1559" spans="2:113" x14ac:dyDescent="0.2"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77"/>
      <c r="AQ1559" s="77"/>
      <c r="AR1559" s="77"/>
      <c r="AS1559" s="77"/>
      <c r="AT1559" s="14"/>
      <c r="AU1559" s="14"/>
      <c r="AV1559" s="14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99"/>
      <c r="BH1559" s="14"/>
      <c r="BI1559" s="14"/>
      <c r="BJ1559" s="14"/>
      <c r="BK1559" s="14"/>
      <c r="BL1559" s="14"/>
      <c r="BM1559" s="14"/>
      <c r="BN1559" s="14"/>
      <c r="BO1559" s="14"/>
      <c r="BP1559" s="14"/>
      <c r="BQ1559" s="14"/>
      <c r="BR1559" s="14"/>
      <c r="BS1559" s="14"/>
      <c r="BT1559" s="14"/>
      <c r="BU1559" s="14"/>
      <c r="BV1559" s="14"/>
      <c r="BW1559" s="14"/>
      <c r="BX1559" s="14"/>
      <c r="BY1559" s="14"/>
      <c r="BZ1559" s="14"/>
      <c r="CA1559" s="14"/>
      <c r="CB1559" s="14"/>
      <c r="CC1559" s="14"/>
      <c r="CD1559" s="14"/>
      <c r="CE1559" s="14"/>
      <c r="CF1559" s="14"/>
      <c r="CG1559" s="14"/>
      <c r="CH1559" s="14"/>
      <c r="CI1559" s="14"/>
      <c r="CJ1559" s="14"/>
      <c r="CK1559" s="14"/>
      <c r="CL1559" s="14"/>
      <c r="CM1559" s="14"/>
      <c r="CN1559" s="14"/>
      <c r="CO1559" s="14"/>
      <c r="CP1559" s="14"/>
      <c r="CQ1559" s="14"/>
      <c r="CR1559" s="14"/>
      <c r="CS1559" s="14"/>
      <c r="CT1559" s="14"/>
      <c r="CU1559" s="14"/>
      <c r="CV1559" s="14"/>
      <c r="CW1559" s="14"/>
      <c r="CX1559" s="14"/>
      <c r="CY1559" s="14"/>
      <c r="CZ1559" s="14"/>
      <c r="DA1559" s="14"/>
      <c r="DB1559" s="14"/>
      <c r="DC1559" s="14"/>
      <c r="DD1559" s="14"/>
      <c r="DE1559" s="14"/>
      <c r="DF1559" s="14"/>
      <c r="DG1559" s="14"/>
      <c r="DH1559" s="14"/>
      <c r="DI1559" s="14"/>
    </row>
    <row r="1560" spans="2:113" x14ac:dyDescent="0.2"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77"/>
      <c r="AQ1560" s="77"/>
      <c r="AR1560" s="77"/>
      <c r="AS1560" s="77"/>
      <c r="AT1560" s="14"/>
      <c r="AU1560" s="14"/>
      <c r="AV1560" s="14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99"/>
      <c r="BH1560" s="14"/>
      <c r="BI1560" s="14"/>
      <c r="BJ1560" s="14"/>
      <c r="BK1560" s="14"/>
      <c r="BL1560" s="14"/>
      <c r="BM1560" s="14"/>
      <c r="BN1560" s="14"/>
      <c r="BO1560" s="14"/>
      <c r="BP1560" s="14"/>
      <c r="BQ1560" s="14"/>
      <c r="BR1560" s="14"/>
      <c r="BS1560" s="14"/>
      <c r="BT1560" s="14"/>
      <c r="BU1560" s="14"/>
      <c r="BV1560" s="14"/>
      <c r="BW1560" s="14"/>
      <c r="BX1560" s="14"/>
      <c r="BY1560" s="14"/>
      <c r="BZ1560" s="14"/>
      <c r="CA1560" s="14"/>
      <c r="CB1560" s="14"/>
      <c r="CC1560" s="14"/>
      <c r="CD1560" s="14"/>
      <c r="CE1560" s="14"/>
      <c r="CF1560" s="14"/>
      <c r="CG1560" s="14"/>
      <c r="CH1560" s="14"/>
      <c r="CI1560" s="14"/>
      <c r="CJ1560" s="14"/>
      <c r="CK1560" s="14"/>
      <c r="CL1560" s="14"/>
      <c r="CM1560" s="14"/>
      <c r="CN1560" s="14"/>
      <c r="CO1560" s="14"/>
      <c r="CP1560" s="14"/>
      <c r="CQ1560" s="14"/>
      <c r="CR1560" s="14"/>
      <c r="CS1560" s="14"/>
      <c r="CT1560" s="14"/>
      <c r="CU1560" s="14"/>
      <c r="CV1560" s="14"/>
      <c r="CW1560" s="14"/>
      <c r="CX1560" s="14"/>
      <c r="CY1560" s="14"/>
      <c r="CZ1560" s="14"/>
      <c r="DA1560" s="14"/>
      <c r="DB1560" s="14"/>
      <c r="DC1560" s="14"/>
      <c r="DD1560" s="14"/>
      <c r="DE1560" s="14"/>
      <c r="DF1560" s="14"/>
      <c r="DG1560" s="14"/>
      <c r="DH1560" s="14"/>
      <c r="DI1560" s="14"/>
    </row>
    <row r="1561" spans="2:113" x14ac:dyDescent="0.2"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77"/>
      <c r="AQ1561" s="77"/>
      <c r="AR1561" s="77"/>
      <c r="AS1561" s="77"/>
      <c r="AT1561" s="14"/>
      <c r="AU1561" s="14"/>
      <c r="AV1561" s="14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99"/>
      <c r="BH1561" s="14"/>
      <c r="BI1561" s="14"/>
      <c r="BJ1561" s="14"/>
      <c r="BK1561" s="14"/>
      <c r="BL1561" s="14"/>
      <c r="BM1561" s="14"/>
      <c r="BN1561" s="14"/>
      <c r="BO1561" s="14"/>
      <c r="BP1561" s="14"/>
      <c r="BQ1561" s="14"/>
      <c r="BR1561" s="14"/>
      <c r="BS1561" s="14"/>
      <c r="BT1561" s="14"/>
      <c r="BU1561" s="14"/>
      <c r="BV1561" s="14"/>
      <c r="BW1561" s="14"/>
      <c r="BX1561" s="14"/>
      <c r="BY1561" s="14"/>
      <c r="BZ1561" s="14"/>
      <c r="CA1561" s="14"/>
      <c r="CB1561" s="14"/>
      <c r="CC1561" s="14"/>
      <c r="CD1561" s="14"/>
      <c r="CE1561" s="14"/>
      <c r="CF1561" s="14"/>
      <c r="CG1561" s="14"/>
      <c r="CH1561" s="14"/>
      <c r="CI1561" s="14"/>
      <c r="CJ1561" s="14"/>
      <c r="CK1561" s="14"/>
      <c r="CL1561" s="14"/>
      <c r="CM1561" s="14"/>
      <c r="CN1561" s="14"/>
      <c r="CO1561" s="14"/>
      <c r="CP1561" s="14"/>
      <c r="CQ1561" s="14"/>
      <c r="CR1561" s="14"/>
      <c r="CS1561" s="14"/>
      <c r="CT1561" s="14"/>
      <c r="CU1561" s="14"/>
      <c r="CV1561" s="14"/>
      <c r="CW1561" s="14"/>
      <c r="CX1561" s="14"/>
      <c r="CY1561" s="14"/>
      <c r="CZ1561" s="14"/>
      <c r="DA1561" s="14"/>
      <c r="DB1561" s="14"/>
      <c r="DC1561" s="14"/>
      <c r="DD1561" s="14"/>
      <c r="DE1561" s="14"/>
      <c r="DF1561" s="14"/>
      <c r="DG1561" s="14"/>
      <c r="DH1561" s="14"/>
      <c r="DI1561" s="14"/>
    </row>
    <row r="1562" spans="2:113" x14ac:dyDescent="0.2"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77"/>
      <c r="AQ1562" s="77"/>
      <c r="AR1562" s="77"/>
      <c r="AS1562" s="77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99"/>
      <c r="BH1562" s="14"/>
      <c r="BI1562" s="14"/>
      <c r="BJ1562" s="14"/>
      <c r="BK1562" s="14"/>
      <c r="BL1562" s="14"/>
      <c r="BM1562" s="14"/>
      <c r="BN1562" s="14"/>
      <c r="BO1562" s="14"/>
      <c r="BP1562" s="14"/>
      <c r="BQ1562" s="14"/>
      <c r="BR1562" s="14"/>
      <c r="BS1562" s="14"/>
      <c r="BT1562" s="14"/>
      <c r="BU1562" s="14"/>
      <c r="BV1562" s="14"/>
      <c r="BW1562" s="14"/>
      <c r="BX1562" s="14"/>
      <c r="BY1562" s="14"/>
      <c r="BZ1562" s="14"/>
      <c r="CA1562" s="14"/>
      <c r="CB1562" s="14"/>
      <c r="CC1562" s="14"/>
      <c r="CD1562" s="14"/>
      <c r="CE1562" s="14"/>
      <c r="CF1562" s="14"/>
      <c r="CG1562" s="14"/>
      <c r="CH1562" s="14"/>
      <c r="CI1562" s="14"/>
      <c r="CJ1562" s="14"/>
      <c r="CK1562" s="14"/>
      <c r="CL1562" s="14"/>
      <c r="CM1562" s="14"/>
      <c r="CN1562" s="14"/>
      <c r="CO1562" s="14"/>
      <c r="CP1562" s="14"/>
      <c r="CQ1562" s="14"/>
      <c r="CR1562" s="14"/>
      <c r="CS1562" s="14"/>
      <c r="CT1562" s="14"/>
      <c r="CU1562" s="14"/>
      <c r="CV1562" s="14"/>
      <c r="CW1562" s="14"/>
      <c r="CX1562" s="14"/>
      <c r="CY1562" s="14"/>
      <c r="CZ1562" s="14"/>
      <c r="DA1562" s="14"/>
      <c r="DB1562" s="14"/>
      <c r="DC1562" s="14"/>
      <c r="DD1562" s="14"/>
      <c r="DE1562" s="14"/>
      <c r="DF1562" s="14"/>
      <c r="DG1562" s="14"/>
      <c r="DH1562" s="14"/>
      <c r="DI1562" s="14"/>
    </row>
    <row r="1563" spans="2:113" x14ac:dyDescent="0.2"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77"/>
      <c r="AQ1563" s="77"/>
      <c r="AR1563" s="77"/>
      <c r="AS1563" s="77"/>
      <c r="AT1563" s="14"/>
      <c r="AU1563" s="14"/>
      <c r="AV1563" s="14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99"/>
      <c r="BH1563" s="14"/>
      <c r="BI1563" s="14"/>
      <c r="BJ1563" s="14"/>
      <c r="BK1563" s="14"/>
      <c r="BL1563" s="14"/>
      <c r="BM1563" s="14"/>
      <c r="BN1563" s="14"/>
      <c r="BO1563" s="14"/>
      <c r="BP1563" s="14"/>
      <c r="BQ1563" s="14"/>
      <c r="BR1563" s="14"/>
      <c r="BS1563" s="14"/>
      <c r="BT1563" s="14"/>
      <c r="BU1563" s="14"/>
      <c r="BV1563" s="14"/>
      <c r="BW1563" s="14"/>
      <c r="BX1563" s="14"/>
      <c r="BY1563" s="14"/>
      <c r="BZ1563" s="14"/>
      <c r="CA1563" s="14"/>
      <c r="CB1563" s="14"/>
      <c r="CC1563" s="14"/>
      <c r="CD1563" s="14"/>
      <c r="CE1563" s="14"/>
      <c r="CF1563" s="14"/>
      <c r="CG1563" s="14"/>
      <c r="CH1563" s="14"/>
      <c r="CI1563" s="14"/>
      <c r="CJ1563" s="14"/>
      <c r="CK1563" s="14"/>
      <c r="CL1563" s="14"/>
      <c r="CM1563" s="14"/>
      <c r="CN1563" s="14"/>
      <c r="CO1563" s="14"/>
      <c r="CP1563" s="14"/>
      <c r="CQ1563" s="14"/>
      <c r="CR1563" s="14"/>
      <c r="CS1563" s="14"/>
      <c r="CT1563" s="14"/>
      <c r="CU1563" s="14"/>
      <c r="CV1563" s="14"/>
      <c r="CW1563" s="14"/>
      <c r="CX1563" s="14"/>
      <c r="CY1563" s="14"/>
      <c r="CZ1563" s="14"/>
      <c r="DA1563" s="14"/>
      <c r="DB1563" s="14"/>
      <c r="DC1563" s="14"/>
      <c r="DD1563" s="14"/>
      <c r="DE1563" s="14"/>
      <c r="DF1563" s="14"/>
      <c r="DG1563" s="14"/>
      <c r="DH1563" s="14"/>
      <c r="DI1563" s="14"/>
    </row>
    <row r="1564" spans="2:113" x14ac:dyDescent="0.2"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77"/>
      <c r="AQ1564" s="77"/>
      <c r="AR1564" s="77"/>
      <c r="AS1564" s="77"/>
      <c r="AT1564" s="14"/>
      <c r="AU1564" s="14"/>
      <c r="AV1564" s="14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99"/>
      <c r="BH1564" s="14"/>
      <c r="BI1564" s="14"/>
      <c r="BJ1564" s="14"/>
      <c r="BK1564" s="14"/>
      <c r="BL1564" s="14"/>
      <c r="BM1564" s="14"/>
      <c r="BN1564" s="14"/>
      <c r="BO1564" s="14"/>
      <c r="BP1564" s="14"/>
      <c r="BQ1564" s="14"/>
      <c r="BR1564" s="14"/>
      <c r="BS1564" s="14"/>
      <c r="BT1564" s="14"/>
      <c r="BU1564" s="14"/>
      <c r="BV1564" s="14"/>
      <c r="BW1564" s="14"/>
      <c r="BX1564" s="14"/>
      <c r="BY1564" s="14"/>
      <c r="BZ1564" s="14"/>
      <c r="CA1564" s="14"/>
      <c r="CB1564" s="14"/>
      <c r="CC1564" s="14"/>
      <c r="CD1564" s="14"/>
      <c r="CE1564" s="14"/>
      <c r="CF1564" s="14"/>
      <c r="CG1564" s="14"/>
      <c r="CH1564" s="14"/>
      <c r="CI1564" s="14"/>
      <c r="CJ1564" s="14"/>
      <c r="CK1564" s="14"/>
      <c r="CL1564" s="14"/>
      <c r="CM1564" s="14"/>
      <c r="CN1564" s="14"/>
      <c r="CO1564" s="14"/>
      <c r="CP1564" s="14"/>
      <c r="CQ1564" s="14"/>
      <c r="CR1564" s="14"/>
      <c r="CS1564" s="14"/>
      <c r="CT1564" s="14"/>
      <c r="CU1564" s="14"/>
      <c r="CV1564" s="14"/>
      <c r="CW1564" s="14"/>
      <c r="CX1564" s="14"/>
      <c r="CY1564" s="14"/>
      <c r="CZ1564" s="14"/>
      <c r="DA1564" s="14"/>
      <c r="DB1564" s="14"/>
      <c r="DC1564" s="14"/>
      <c r="DD1564" s="14"/>
      <c r="DE1564" s="14"/>
      <c r="DF1564" s="14"/>
      <c r="DG1564" s="14"/>
      <c r="DH1564" s="14"/>
      <c r="DI1564" s="14"/>
    </row>
    <row r="1565" spans="2:113" x14ac:dyDescent="0.2"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77"/>
      <c r="AQ1565" s="77"/>
      <c r="AR1565" s="77"/>
      <c r="AS1565" s="77"/>
      <c r="AT1565" s="14"/>
      <c r="AU1565" s="14"/>
      <c r="AV1565" s="14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99"/>
      <c r="BH1565" s="14"/>
      <c r="BI1565" s="14"/>
      <c r="BJ1565" s="14"/>
      <c r="BK1565" s="14"/>
      <c r="BL1565" s="14"/>
      <c r="BM1565" s="14"/>
      <c r="BN1565" s="14"/>
      <c r="BO1565" s="14"/>
      <c r="BP1565" s="14"/>
      <c r="BQ1565" s="14"/>
      <c r="BR1565" s="14"/>
      <c r="BS1565" s="14"/>
      <c r="BT1565" s="14"/>
      <c r="BU1565" s="14"/>
      <c r="BV1565" s="14"/>
      <c r="BW1565" s="14"/>
      <c r="BX1565" s="14"/>
      <c r="BY1565" s="14"/>
      <c r="BZ1565" s="14"/>
      <c r="CA1565" s="14"/>
      <c r="CB1565" s="14"/>
      <c r="CC1565" s="14"/>
      <c r="CD1565" s="14"/>
      <c r="CE1565" s="14"/>
      <c r="CF1565" s="14"/>
      <c r="CG1565" s="14"/>
      <c r="CH1565" s="14"/>
      <c r="CI1565" s="14"/>
      <c r="CJ1565" s="14"/>
      <c r="CK1565" s="14"/>
      <c r="CL1565" s="14"/>
      <c r="CM1565" s="14"/>
      <c r="CN1565" s="14"/>
      <c r="CO1565" s="14"/>
      <c r="CP1565" s="14"/>
      <c r="CQ1565" s="14"/>
      <c r="CR1565" s="14"/>
      <c r="CS1565" s="14"/>
      <c r="CT1565" s="14"/>
      <c r="CU1565" s="14"/>
      <c r="CV1565" s="14"/>
      <c r="CW1565" s="14"/>
      <c r="CX1565" s="14"/>
      <c r="CY1565" s="14"/>
      <c r="CZ1565" s="14"/>
      <c r="DA1565" s="14"/>
      <c r="DB1565" s="14"/>
      <c r="DC1565" s="14"/>
      <c r="DD1565" s="14"/>
      <c r="DE1565" s="14"/>
      <c r="DF1565" s="14"/>
      <c r="DG1565" s="14"/>
      <c r="DH1565" s="14"/>
      <c r="DI1565" s="14"/>
    </row>
    <row r="1566" spans="2:113" x14ac:dyDescent="0.2"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77"/>
      <c r="AQ1566" s="77"/>
      <c r="AR1566" s="77"/>
      <c r="AS1566" s="77"/>
      <c r="AT1566" s="14"/>
      <c r="AU1566" s="14"/>
      <c r="AV1566" s="14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99"/>
      <c r="BH1566" s="14"/>
      <c r="BI1566" s="14"/>
      <c r="BJ1566" s="14"/>
      <c r="BK1566" s="14"/>
      <c r="BL1566" s="14"/>
      <c r="BM1566" s="14"/>
      <c r="BN1566" s="14"/>
      <c r="BO1566" s="14"/>
      <c r="BP1566" s="14"/>
      <c r="BQ1566" s="14"/>
      <c r="BR1566" s="14"/>
      <c r="BS1566" s="14"/>
      <c r="BT1566" s="14"/>
      <c r="BU1566" s="14"/>
      <c r="BV1566" s="14"/>
      <c r="BW1566" s="14"/>
      <c r="BX1566" s="14"/>
      <c r="BY1566" s="14"/>
      <c r="BZ1566" s="14"/>
      <c r="CA1566" s="14"/>
      <c r="CB1566" s="14"/>
      <c r="CC1566" s="14"/>
      <c r="CD1566" s="14"/>
      <c r="CE1566" s="14"/>
      <c r="CF1566" s="14"/>
      <c r="CG1566" s="14"/>
      <c r="CH1566" s="14"/>
      <c r="CI1566" s="14"/>
      <c r="CJ1566" s="14"/>
      <c r="CK1566" s="14"/>
      <c r="CL1566" s="14"/>
      <c r="CM1566" s="14"/>
      <c r="CN1566" s="14"/>
      <c r="CO1566" s="14"/>
      <c r="CP1566" s="14"/>
      <c r="CQ1566" s="14"/>
      <c r="CR1566" s="14"/>
      <c r="CS1566" s="14"/>
      <c r="CT1566" s="14"/>
      <c r="CU1566" s="14"/>
      <c r="CV1566" s="14"/>
      <c r="CW1566" s="14"/>
      <c r="CX1566" s="14"/>
      <c r="CY1566" s="14"/>
      <c r="CZ1566" s="14"/>
      <c r="DA1566" s="14"/>
      <c r="DB1566" s="14"/>
      <c r="DC1566" s="14"/>
      <c r="DD1566" s="14"/>
      <c r="DE1566" s="14"/>
      <c r="DF1566" s="14"/>
      <c r="DG1566" s="14"/>
      <c r="DH1566" s="14"/>
      <c r="DI1566" s="14"/>
    </row>
    <row r="1567" spans="2:113" x14ac:dyDescent="0.2"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77"/>
      <c r="AQ1567" s="77"/>
      <c r="AR1567" s="77"/>
      <c r="AS1567" s="77"/>
      <c r="AT1567" s="14"/>
      <c r="AU1567" s="14"/>
      <c r="AV1567" s="14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99"/>
      <c r="BH1567" s="14"/>
      <c r="BI1567" s="14"/>
      <c r="BJ1567" s="14"/>
      <c r="BK1567" s="14"/>
      <c r="BL1567" s="14"/>
      <c r="BM1567" s="14"/>
      <c r="BN1567" s="14"/>
      <c r="BO1567" s="14"/>
      <c r="BP1567" s="14"/>
      <c r="BQ1567" s="14"/>
      <c r="BR1567" s="14"/>
      <c r="BS1567" s="14"/>
      <c r="BT1567" s="14"/>
      <c r="BU1567" s="14"/>
      <c r="BV1567" s="14"/>
      <c r="BW1567" s="14"/>
      <c r="BX1567" s="14"/>
      <c r="BY1567" s="14"/>
      <c r="BZ1567" s="14"/>
      <c r="CA1567" s="14"/>
      <c r="CB1567" s="14"/>
      <c r="CC1567" s="14"/>
      <c r="CD1567" s="14"/>
      <c r="CE1567" s="14"/>
      <c r="CF1567" s="14"/>
      <c r="CG1567" s="14"/>
      <c r="CH1567" s="14"/>
      <c r="CI1567" s="14"/>
      <c r="CJ1567" s="14"/>
      <c r="CK1567" s="14"/>
      <c r="CL1567" s="14"/>
      <c r="CM1567" s="14"/>
      <c r="CN1567" s="14"/>
      <c r="CO1567" s="14"/>
      <c r="CP1567" s="14"/>
      <c r="CQ1567" s="14"/>
      <c r="CR1567" s="14"/>
      <c r="CS1567" s="14"/>
      <c r="CT1567" s="14"/>
      <c r="CU1567" s="14"/>
      <c r="CV1567" s="14"/>
      <c r="CW1567" s="14"/>
      <c r="CX1567" s="14"/>
      <c r="CY1567" s="14"/>
      <c r="CZ1567" s="14"/>
      <c r="DA1567" s="14"/>
      <c r="DB1567" s="14"/>
      <c r="DC1567" s="14"/>
      <c r="DD1567" s="14"/>
      <c r="DE1567" s="14"/>
      <c r="DF1567" s="14"/>
      <c r="DG1567" s="14"/>
      <c r="DH1567" s="14"/>
      <c r="DI1567" s="14"/>
    </row>
    <row r="1568" spans="2:113" x14ac:dyDescent="0.2"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77"/>
      <c r="AQ1568" s="77"/>
      <c r="AR1568" s="77"/>
      <c r="AS1568" s="77"/>
      <c r="AT1568" s="14"/>
      <c r="AU1568" s="14"/>
      <c r="AV1568" s="14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99"/>
      <c r="BH1568" s="14"/>
      <c r="BI1568" s="14"/>
      <c r="BJ1568" s="14"/>
      <c r="BK1568" s="14"/>
      <c r="BL1568" s="14"/>
      <c r="BM1568" s="14"/>
      <c r="BN1568" s="14"/>
      <c r="BO1568" s="14"/>
      <c r="BP1568" s="14"/>
      <c r="BQ1568" s="14"/>
      <c r="BR1568" s="14"/>
      <c r="BS1568" s="14"/>
      <c r="BT1568" s="14"/>
      <c r="BU1568" s="14"/>
      <c r="BV1568" s="14"/>
      <c r="BW1568" s="14"/>
      <c r="BX1568" s="14"/>
      <c r="BY1568" s="14"/>
      <c r="BZ1568" s="14"/>
      <c r="CA1568" s="14"/>
      <c r="CB1568" s="14"/>
      <c r="CC1568" s="14"/>
      <c r="CD1568" s="14"/>
      <c r="CE1568" s="14"/>
      <c r="CF1568" s="14"/>
      <c r="CG1568" s="14"/>
      <c r="CH1568" s="14"/>
      <c r="CI1568" s="14"/>
      <c r="CJ1568" s="14"/>
      <c r="CK1568" s="14"/>
      <c r="CL1568" s="14"/>
      <c r="CM1568" s="14"/>
      <c r="CN1568" s="14"/>
      <c r="CO1568" s="14"/>
      <c r="CP1568" s="14"/>
      <c r="CQ1568" s="14"/>
      <c r="CR1568" s="14"/>
      <c r="CS1568" s="14"/>
      <c r="CT1568" s="14"/>
      <c r="CU1568" s="14"/>
      <c r="CV1568" s="14"/>
      <c r="CW1568" s="14"/>
      <c r="CX1568" s="14"/>
      <c r="CY1568" s="14"/>
      <c r="CZ1568" s="14"/>
      <c r="DA1568" s="14"/>
      <c r="DB1568" s="14"/>
      <c r="DC1568" s="14"/>
      <c r="DD1568" s="14"/>
      <c r="DE1568" s="14"/>
      <c r="DF1568" s="14"/>
      <c r="DG1568" s="14"/>
      <c r="DH1568" s="14"/>
      <c r="DI1568" s="14"/>
    </row>
    <row r="1569" spans="2:113" x14ac:dyDescent="0.2"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77"/>
      <c r="AQ1569" s="77"/>
      <c r="AR1569" s="77"/>
      <c r="AS1569" s="77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99"/>
      <c r="BH1569" s="14"/>
      <c r="BI1569" s="14"/>
      <c r="BJ1569" s="14"/>
      <c r="BK1569" s="14"/>
      <c r="BL1569" s="14"/>
      <c r="BM1569" s="14"/>
      <c r="BN1569" s="14"/>
      <c r="BO1569" s="14"/>
      <c r="BP1569" s="14"/>
      <c r="BQ1569" s="14"/>
      <c r="BR1569" s="14"/>
      <c r="BS1569" s="14"/>
      <c r="BT1569" s="14"/>
      <c r="BU1569" s="14"/>
      <c r="BV1569" s="14"/>
      <c r="BW1569" s="14"/>
      <c r="BX1569" s="14"/>
      <c r="BY1569" s="14"/>
      <c r="BZ1569" s="14"/>
      <c r="CA1569" s="14"/>
      <c r="CB1569" s="14"/>
      <c r="CC1569" s="14"/>
      <c r="CD1569" s="14"/>
      <c r="CE1569" s="14"/>
      <c r="CF1569" s="14"/>
      <c r="CG1569" s="14"/>
      <c r="CH1569" s="14"/>
      <c r="CI1569" s="14"/>
      <c r="CJ1569" s="14"/>
      <c r="CK1569" s="14"/>
      <c r="CL1569" s="14"/>
      <c r="CM1569" s="14"/>
      <c r="CN1569" s="14"/>
      <c r="CO1569" s="14"/>
      <c r="CP1569" s="14"/>
      <c r="CQ1569" s="14"/>
      <c r="CR1569" s="14"/>
      <c r="CS1569" s="14"/>
      <c r="CT1569" s="14"/>
      <c r="CU1569" s="14"/>
      <c r="CV1569" s="14"/>
      <c r="CW1569" s="14"/>
      <c r="CX1569" s="14"/>
      <c r="CY1569" s="14"/>
      <c r="CZ1569" s="14"/>
      <c r="DA1569" s="14"/>
      <c r="DB1569" s="14"/>
      <c r="DC1569" s="14"/>
      <c r="DD1569" s="14"/>
      <c r="DE1569" s="14"/>
      <c r="DF1569" s="14"/>
      <c r="DG1569" s="14"/>
      <c r="DH1569" s="14"/>
      <c r="DI1569" s="14"/>
    </row>
    <row r="1570" spans="2:113" x14ac:dyDescent="0.2"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77"/>
      <c r="AQ1570" s="77"/>
      <c r="AR1570" s="77"/>
      <c r="AS1570" s="77"/>
      <c r="AT1570" s="14"/>
      <c r="AU1570" s="14"/>
      <c r="AV1570" s="14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99"/>
      <c r="BH1570" s="14"/>
      <c r="BI1570" s="14"/>
      <c r="BJ1570" s="14"/>
      <c r="BK1570" s="14"/>
      <c r="BL1570" s="14"/>
      <c r="BM1570" s="14"/>
      <c r="BN1570" s="14"/>
      <c r="BO1570" s="14"/>
      <c r="BP1570" s="14"/>
      <c r="BQ1570" s="14"/>
      <c r="BR1570" s="14"/>
      <c r="BS1570" s="14"/>
      <c r="BT1570" s="14"/>
      <c r="BU1570" s="14"/>
      <c r="BV1570" s="14"/>
      <c r="BW1570" s="14"/>
      <c r="BX1570" s="14"/>
      <c r="BY1570" s="14"/>
      <c r="BZ1570" s="14"/>
      <c r="CA1570" s="14"/>
      <c r="CB1570" s="14"/>
      <c r="CC1570" s="14"/>
      <c r="CD1570" s="14"/>
      <c r="CE1570" s="14"/>
      <c r="CF1570" s="14"/>
      <c r="CG1570" s="14"/>
      <c r="CH1570" s="14"/>
      <c r="CI1570" s="14"/>
      <c r="CJ1570" s="14"/>
      <c r="CK1570" s="14"/>
      <c r="CL1570" s="14"/>
      <c r="CM1570" s="14"/>
      <c r="CN1570" s="14"/>
      <c r="CO1570" s="14"/>
      <c r="CP1570" s="14"/>
      <c r="CQ1570" s="14"/>
      <c r="CR1570" s="14"/>
      <c r="CS1570" s="14"/>
      <c r="CT1570" s="14"/>
      <c r="CU1570" s="14"/>
      <c r="CV1570" s="14"/>
      <c r="CW1570" s="14"/>
      <c r="CX1570" s="14"/>
      <c r="CY1570" s="14"/>
      <c r="CZ1570" s="14"/>
      <c r="DA1570" s="14"/>
      <c r="DB1570" s="14"/>
      <c r="DC1570" s="14"/>
      <c r="DD1570" s="14"/>
      <c r="DE1570" s="14"/>
      <c r="DF1570" s="14"/>
      <c r="DG1570" s="14"/>
      <c r="DH1570" s="14"/>
      <c r="DI1570" s="14"/>
    </row>
    <row r="1571" spans="2:113" x14ac:dyDescent="0.2"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77"/>
      <c r="AQ1571" s="77"/>
      <c r="AR1571" s="77"/>
      <c r="AS1571" s="77"/>
      <c r="AT1571" s="14"/>
      <c r="AU1571" s="14"/>
      <c r="AV1571" s="14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99"/>
      <c r="BH1571" s="14"/>
      <c r="BI1571" s="14"/>
      <c r="BJ1571" s="14"/>
      <c r="BK1571" s="14"/>
      <c r="BL1571" s="14"/>
      <c r="BM1571" s="14"/>
      <c r="BN1571" s="14"/>
      <c r="BO1571" s="14"/>
      <c r="BP1571" s="14"/>
      <c r="BQ1571" s="14"/>
      <c r="BR1571" s="14"/>
      <c r="BS1571" s="14"/>
      <c r="BT1571" s="14"/>
      <c r="BU1571" s="14"/>
      <c r="BV1571" s="14"/>
      <c r="BW1571" s="14"/>
      <c r="BX1571" s="14"/>
      <c r="BY1571" s="14"/>
      <c r="BZ1571" s="14"/>
      <c r="CA1571" s="14"/>
      <c r="CB1571" s="14"/>
      <c r="CC1571" s="14"/>
      <c r="CD1571" s="14"/>
      <c r="CE1571" s="14"/>
      <c r="CF1571" s="14"/>
      <c r="CG1571" s="14"/>
      <c r="CH1571" s="14"/>
      <c r="CI1571" s="14"/>
      <c r="CJ1571" s="14"/>
      <c r="CK1571" s="14"/>
      <c r="CL1571" s="14"/>
      <c r="CM1571" s="14"/>
      <c r="CN1571" s="14"/>
      <c r="CO1571" s="14"/>
      <c r="CP1571" s="14"/>
      <c r="CQ1571" s="14"/>
      <c r="CR1571" s="14"/>
      <c r="CS1571" s="14"/>
      <c r="CT1571" s="14"/>
      <c r="CU1571" s="14"/>
      <c r="CV1571" s="14"/>
      <c r="CW1571" s="14"/>
      <c r="CX1571" s="14"/>
      <c r="CY1571" s="14"/>
      <c r="CZ1571" s="14"/>
      <c r="DA1571" s="14"/>
      <c r="DB1571" s="14"/>
      <c r="DC1571" s="14"/>
      <c r="DD1571" s="14"/>
      <c r="DE1571" s="14"/>
      <c r="DF1571" s="14"/>
      <c r="DG1571" s="14"/>
      <c r="DH1571" s="14"/>
      <c r="DI1571" s="14"/>
    </row>
    <row r="1572" spans="2:113" x14ac:dyDescent="0.2"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77"/>
      <c r="AQ1572" s="77"/>
      <c r="AR1572" s="77"/>
      <c r="AS1572" s="77"/>
      <c r="AT1572" s="14"/>
      <c r="AU1572" s="14"/>
      <c r="AV1572" s="14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99"/>
      <c r="BH1572" s="14"/>
      <c r="BI1572" s="14"/>
      <c r="BJ1572" s="14"/>
      <c r="BK1572" s="14"/>
      <c r="BL1572" s="14"/>
      <c r="BM1572" s="14"/>
      <c r="BN1572" s="14"/>
      <c r="BO1572" s="14"/>
      <c r="BP1572" s="14"/>
      <c r="BQ1572" s="14"/>
      <c r="BR1572" s="14"/>
      <c r="BS1572" s="14"/>
      <c r="BT1572" s="14"/>
      <c r="BU1572" s="14"/>
      <c r="BV1572" s="14"/>
      <c r="BW1572" s="14"/>
      <c r="BX1572" s="14"/>
      <c r="BY1572" s="14"/>
      <c r="BZ1572" s="14"/>
      <c r="CA1572" s="14"/>
      <c r="CB1572" s="14"/>
      <c r="CC1572" s="14"/>
      <c r="CD1572" s="14"/>
      <c r="CE1572" s="14"/>
      <c r="CF1572" s="14"/>
      <c r="CG1572" s="14"/>
      <c r="CH1572" s="14"/>
      <c r="CI1572" s="14"/>
      <c r="CJ1572" s="14"/>
      <c r="CK1572" s="14"/>
      <c r="CL1572" s="14"/>
      <c r="CM1572" s="14"/>
      <c r="CN1572" s="14"/>
      <c r="CO1572" s="14"/>
      <c r="CP1572" s="14"/>
      <c r="CQ1572" s="14"/>
      <c r="CR1572" s="14"/>
      <c r="CS1572" s="14"/>
      <c r="CT1572" s="14"/>
      <c r="CU1572" s="14"/>
      <c r="CV1572" s="14"/>
      <c r="CW1572" s="14"/>
      <c r="CX1572" s="14"/>
      <c r="CY1572" s="14"/>
      <c r="CZ1572" s="14"/>
      <c r="DA1572" s="14"/>
      <c r="DB1572" s="14"/>
      <c r="DC1572" s="14"/>
      <c r="DD1572" s="14"/>
      <c r="DE1572" s="14"/>
      <c r="DF1572" s="14"/>
      <c r="DG1572" s="14"/>
      <c r="DH1572" s="14"/>
      <c r="DI1572" s="14"/>
    </row>
    <row r="1573" spans="2:113" x14ac:dyDescent="0.2"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77"/>
      <c r="AQ1573" s="77"/>
      <c r="AR1573" s="77"/>
      <c r="AS1573" s="77"/>
      <c r="AT1573" s="14"/>
      <c r="AU1573" s="14"/>
      <c r="AV1573" s="14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99"/>
      <c r="BH1573" s="14"/>
      <c r="BI1573" s="14"/>
      <c r="BJ1573" s="14"/>
      <c r="BK1573" s="14"/>
      <c r="BL1573" s="14"/>
      <c r="BM1573" s="14"/>
      <c r="BN1573" s="14"/>
      <c r="BO1573" s="14"/>
      <c r="BP1573" s="14"/>
      <c r="BQ1573" s="14"/>
      <c r="BR1573" s="14"/>
      <c r="BS1573" s="14"/>
      <c r="BT1573" s="14"/>
      <c r="BU1573" s="14"/>
      <c r="BV1573" s="14"/>
      <c r="BW1573" s="14"/>
      <c r="BX1573" s="14"/>
      <c r="BY1573" s="14"/>
      <c r="BZ1573" s="14"/>
      <c r="CA1573" s="14"/>
      <c r="CB1573" s="14"/>
      <c r="CC1573" s="14"/>
      <c r="CD1573" s="14"/>
      <c r="CE1573" s="14"/>
      <c r="CF1573" s="14"/>
      <c r="CG1573" s="14"/>
      <c r="CH1573" s="14"/>
      <c r="CI1573" s="14"/>
      <c r="CJ1573" s="14"/>
      <c r="CK1573" s="14"/>
      <c r="CL1573" s="14"/>
      <c r="CM1573" s="14"/>
      <c r="CN1573" s="14"/>
      <c r="CO1573" s="14"/>
      <c r="CP1573" s="14"/>
      <c r="CQ1573" s="14"/>
      <c r="CR1573" s="14"/>
      <c r="CS1573" s="14"/>
      <c r="CT1573" s="14"/>
      <c r="CU1573" s="14"/>
      <c r="CV1573" s="14"/>
      <c r="CW1573" s="14"/>
      <c r="CX1573" s="14"/>
      <c r="CY1573" s="14"/>
      <c r="CZ1573" s="14"/>
      <c r="DA1573" s="14"/>
      <c r="DB1573" s="14"/>
      <c r="DC1573" s="14"/>
      <c r="DD1573" s="14"/>
      <c r="DE1573" s="14"/>
      <c r="DF1573" s="14"/>
      <c r="DG1573" s="14"/>
      <c r="DH1573" s="14"/>
      <c r="DI1573" s="14"/>
    </row>
    <row r="1574" spans="2:113" x14ac:dyDescent="0.2"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77"/>
      <c r="AQ1574" s="77"/>
      <c r="AR1574" s="77"/>
      <c r="AS1574" s="77"/>
      <c r="AT1574" s="14"/>
      <c r="AU1574" s="14"/>
      <c r="AV1574" s="14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99"/>
      <c r="BH1574" s="14"/>
      <c r="BI1574" s="14"/>
      <c r="BJ1574" s="14"/>
      <c r="BK1574" s="14"/>
      <c r="BL1574" s="14"/>
      <c r="BM1574" s="14"/>
      <c r="BN1574" s="14"/>
      <c r="BO1574" s="14"/>
      <c r="BP1574" s="14"/>
      <c r="BQ1574" s="14"/>
      <c r="BR1574" s="14"/>
      <c r="BS1574" s="14"/>
      <c r="BT1574" s="14"/>
      <c r="BU1574" s="14"/>
      <c r="BV1574" s="14"/>
      <c r="BW1574" s="14"/>
      <c r="BX1574" s="14"/>
      <c r="BY1574" s="14"/>
      <c r="BZ1574" s="14"/>
      <c r="CA1574" s="14"/>
      <c r="CB1574" s="14"/>
      <c r="CC1574" s="14"/>
      <c r="CD1574" s="14"/>
      <c r="CE1574" s="14"/>
      <c r="CF1574" s="14"/>
      <c r="CG1574" s="14"/>
      <c r="CH1574" s="14"/>
      <c r="CI1574" s="14"/>
      <c r="CJ1574" s="14"/>
      <c r="CK1574" s="14"/>
      <c r="CL1574" s="14"/>
      <c r="CM1574" s="14"/>
      <c r="CN1574" s="14"/>
      <c r="CO1574" s="14"/>
      <c r="CP1574" s="14"/>
      <c r="CQ1574" s="14"/>
      <c r="CR1574" s="14"/>
      <c r="CS1574" s="14"/>
      <c r="CT1574" s="14"/>
      <c r="CU1574" s="14"/>
      <c r="CV1574" s="14"/>
      <c r="CW1574" s="14"/>
      <c r="CX1574" s="14"/>
      <c r="CY1574" s="14"/>
      <c r="CZ1574" s="14"/>
      <c r="DA1574" s="14"/>
      <c r="DB1574" s="14"/>
      <c r="DC1574" s="14"/>
      <c r="DD1574" s="14"/>
      <c r="DE1574" s="14"/>
      <c r="DF1574" s="14"/>
      <c r="DG1574" s="14"/>
      <c r="DH1574" s="14"/>
      <c r="DI1574" s="14"/>
    </row>
    <row r="1575" spans="2:113" x14ac:dyDescent="0.2"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77"/>
      <c r="AQ1575" s="77"/>
      <c r="AR1575" s="77"/>
      <c r="AS1575" s="77"/>
      <c r="AT1575" s="14"/>
      <c r="AU1575" s="14"/>
      <c r="AV1575" s="14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99"/>
      <c r="BH1575" s="14"/>
      <c r="BI1575" s="14"/>
      <c r="BJ1575" s="14"/>
      <c r="BK1575" s="14"/>
      <c r="BL1575" s="14"/>
      <c r="BM1575" s="14"/>
      <c r="BN1575" s="14"/>
      <c r="BO1575" s="14"/>
      <c r="BP1575" s="14"/>
      <c r="BQ1575" s="14"/>
      <c r="BR1575" s="14"/>
      <c r="BS1575" s="14"/>
      <c r="BT1575" s="14"/>
      <c r="BU1575" s="14"/>
      <c r="BV1575" s="14"/>
      <c r="BW1575" s="14"/>
      <c r="BX1575" s="14"/>
      <c r="BY1575" s="14"/>
      <c r="BZ1575" s="14"/>
      <c r="CA1575" s="14"/>
      <c r="CB1575" s="14"/>
      <c r="CC1575" s="14"/>
      <c r="CD1575" s="14"/>
      <c r="CE1575" s="14"/>
      <c r="CF1575" s="14"/>
      <c r="CG1575" s="14"/>
      <c r="CH1575" s="14"/>
      <c r="CI1575" s="14"/>
      <c r="CJ1575" s="14"/>
      <c r="CK1575" s="14"/>
      <c r="CL1575" s="14"/>
      <c r="CM1575" s="14"/>
      <c r="CN1575" s="14"/>
      <c r="CO1575" s="14"/>
      <c r="CP1575" s="14"/>
      <c r="CQ1575" s="14"/>
      <c r="CR1575" s="14"/>
      <c r="CS1575" s="14"/>
      <c r="CT1575" s="14"/>
      <c r="CU1575" s="14"/>
      <c r="CV1575" s="14"/>
      <c r="CW1575" s="14"/>
      <c r="CX1575" s="14"/>
      <c r="CY1575" s="14"/>
      <c r="CZ1575" s="14"/>
      <c r="DA1575" s="14"/>
      <c r="DB1575" s="14"/>
      <c r="DC1575" s="14"/>
      <c r="DD1575" s="14"/>
      <c r="DE1575" s="14"/>
      <c r="DF1575" s="14"/>
      <c r="DG1575" s="14"/>
      <c r="DH1575" s="14"/>
      <c r="DI1575" s="14"/>
    </row>
    <row r="1576" spans="2:113" x14ac:dyDescent="0.2"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77"/>
      <c r="AQ1576" s="77"/>
      <c r="AR1576" s="77"/>
      <c r="AS1576" s="77"/>
      <c r="AT1576" s="14"/>
      <c r="AU1576" s="14"/>
      <c r="AV1576" s="14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99"/>
      <c r="BH1576" s="14"/>
      <c r="BI1576" s="14"/>
      <c r="BJ1576" s="14"/>
      <c r="BK1576" s="14"/>
      <c r="BL1576" s="14"/>
      <c r="BM1576" s="14"/>
      <c r="BN1576" s="14"/>
      <c r="BO1576" s="14"/>
      <c r="BP1576" s="14"/>
      <c r="BQ1576" s="14"/>
      <c r="BR1576" s="14"/>
      <c r="BS1576" s="14"/>
      <c r="BT1576" s="14"/>
      <c r="BU1576" s="14"/>
      <c r="BV1576" s="14"/>
      <c r="BW1576" s="14"/>
      <c r="BX1576" s="14"/>
      <c r="BY1576" s="14"/>
      <c r="BZ1576" s="14"/>
      <c r="CA1576" s="14"/>
      <c r="CB1576" s="14"/>
      <c r="CC1576" s="14"/>
      <c r="CD1576" s="14"/>
      <c r="CE1576" s="14"/>
      <c r="CF1576" s="14"/>
      <c r="CG1576" s="14"/>
      <c r="CH1576" s="14"/>
      <c r="CI1576" s="14"/>
      <c r="CJ1576" s="14"/>
      <c r="CK1576" s="14"/>
      <c r="CL1576" s="14"/>
      <c r="CM1576" s="14"/>
      <c r="CN1576" s="14"/>
      <c r="CO1576" s="14"/>
      <c r="CP1576" s="14"/>
      <c r="CQ1576" s="14"/>
      <c r="CR1576" s="14"/>
      <c r="CS1576" s="14"/>
      <c r="CT1576" s="14"/>
      <c r="CU1576" s="14"/>
      <c r="CV1576" s="14"/>
      <c r="CW1576" s="14"/>
      <c r="CX1576" s="14"/>
      <c r="CY1576" s="14"/>
      <c r="CZ1576" s="14"/>
      <c r="DA1576" s="14"/>
      <c r="DB1576" s="14"/>
      <c r="DC1576" s="14"/>
      <c r="DD1576" s="14"/>
      <c r="DE1576" s="14"/>
      <c r="DF1576" s="14"/>
      <c r="DG1576" s="14"/>
      <c r="DH1576" s="14"/>
      <c r="DI1576" s="14"/>
    </row>
    <row r="1577" spans="2:113" x14ac:dyDescent="0.2"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77"/>
      <c r="AQ1577" s="77"/>
      <c r="AR1577" s="77"/>
      <c r="AS1577" s="77"/>
      <c r="AT1577" s="14"/>
      <c r="AU1577" s="14"/>
      <c r="AV1577" s="14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99"/>
      <c r="BH1577" s="14"/>
      <c r="BI1577" s="14"/>
      <c r="BJ1577" s="14"/>
      <c r="BK1577" s="14"/>
      <c r="BL1577" s="14"/>
      <c r="BM1577" s="14"/>
      <c r="BN1577" s="14"/>
      <c r="BO1577" s="14"/>
      <c r="BP1577" s="14"/>
      <c r="BQ1577" s="14"/>
      <c r="BR1577" s="14"/>
      <c r="BS1577" s="14"/>
      <c r="BT1577" s="14"/>
      <c r="BU1577" s="14"/>
      <c r="BV1577" s="14"/>
      <c r="BW1577" s="14"/>
      <c r="BX1577" s="14"/>
      <c r="BY1577" s="14"/>
      <c r="BZ1577" s="14"/>
      <c r="CA1577" s="14"/>
      <c r="CB1577" s="14"/>
      <c r="CC1577" s="14"/>
      <c r="CD1577" s="14"/>
      <c r="CE1577" s="14"/>
      <c r="CF1577" s="14"/>
      <c r="CG1577" s="14"/>
      <c r="CH1577" s="14"/>
      <c r="CI1577" s="14"/>
      <c r="CJ1577" s="14"/>
      <c r="CK1577" s="14"/>
      <c r="CL1577" s="14"/>
      <c r="CM1577" s="14"/>
      <c r="CN1577" s="14"/>
      <c r="CO1577" s="14"/>
      <c r="CP1577" s="14"/>
      <c r="CQ1577" s="14"/>
      <c r="CR1577" s="14"/>
      <c r="CS1577" s="14"/>
      <c r="CT1577" s="14"/>
      <c r="CU1577" s="14"/>
      <c r="CV1577" s="14"/>
      <c r="CW1577" s="14"/>
      <c r="CX1577" s="14"/>
      <c r="CY1577" s="14"/>
      <c r="CZ1577" s="14"/>
      <c r="DA1577" s="14"/>
      <c r="DB1577" s="14"/>
      <c r="DC1577" s="14"/>
      <c r="DD1577" s="14"/>
      <c r="DE1577" s="14"/>
      <c r="DF1577" s="14"/>
      <c r="DG1577" s="14"/>
      <c r="DH1577" s="14"/>
      <c r="DI1577" s="14"/>
    </row>
    <row r="1578" spans="2:113" x14ac:dyDescent="0.2"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77"/>
      <c r="AQ1578" s="77"/>
      <c r="AR1578" s="77"/>
      <c r="AS1578" s="77"/>
      <c r="AT1578" s="14"/>
      <c r="AU1578" s="14"/>
      <c r="AV1578" s="14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99"/>
      <c r="BH1578" s="14"/>
      <c r="BI1578" s="14"/>
      <c r="BJ1578" s="14"/>
      <c r="BK1578" s="14"/>
      <c r="BL1578" s="14"/>
      <c r="BM1578" s="14"/>
      <c r="BN1578" s="14"/>
      <c r="BO1578" s="14"/>
      <c r="BP1578" s="14"/>
      <c r="BQ1578" s="14"/>
      <c r="BR1578" s="14"/>
      <c r="BS1578" s="14"/>
      <c r="BT1578" s="14"/>
      <c r="BU1578" s="14"/>
      <c r="BV1578" s="14"/>
      <c r="BW1578" s="14"/>
      <c r="BX1578" s="14"/>
      <c r="BY1578" s="14"/>
      <c r="BZ1578" s="14"/>
      <c r="CA1578" s="14"/>
      <c r="CB1578" s="14"/>
      <c r="CC1578" s="14"/>
      <c r="CD1578" s="14"/>
      <c r="CE1578" s="14"/>
      <c r="CF1578" s="14"/>
      <c r="CG1578" s="14"/>
      <c r="CH1578" s="14"/>
      <c r="CI1578" s="14"/>
      <c r="CJ1578" s="14"/>
      <c r="CK1578" s="14"/>
      <c r="CL1578" s="14"/>
      <c r="CM1578" s="14"/>
      <c r="CN1578" s="14"/>
      <c r="CO1578" s="14"/>
      <c r="CP1578" s="14"/>
      <c r="CQ1578" s="14"/>
      <c r="CR1578" s="14"/>
      <c r="CS1578" s="14"/>
      <c r="CT1578" s="14"/>
      <c r="CU1578" s="14"/>
      <c r="CV1578" s="14"/>
      <c r="CW1578" s="14"/>
      <c r="CX1578" s="14"/>
      <c r="CY1578" s="14"/>
      <c r="CZ1578" s="14"/>
      <c r="DA1578" s="14"/>
      <c r="DB1578" s="14"/>
      <c r="DC1578" s="14"/>
      <c r="DD1578" s="14"/>
      <c r="DE1578" s="14"/>
      <c r="DF1578" s="14"/>
      <c r="DG1578" s="14"/>
      <c r="DH1578" s="14"/>
      <c r="DI1578" s="14"/>
    </row>
    <row r="1579" spans="2:113" x14ac:dyDescent="0.2"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77"/>
      <c r="AQ1579" s="77"/>
      <c r="AR1579" s="77"/>
      <c r="AS1579" s="77"/>
      <c r="AT1579" s="14"/>
      <c r="AU1579" s="14"/>
      <c r="AV1579" s="14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99"/>
      <c r="BH1579" s="14"/>
      <c r="BI1579" s="14"/>
      <c r="BJ1579" s="14"/>
      <c r="BK1579" s="14"/>
      <c r="BL1579" s="14"/>
      <c r="BM1579" s="14"/>
      <c r="BN1579" s="14"/>
      <c r="BO1579" s="14"/>
      <c r="BP1579" s="14"/>
      <c r="BQ1579" s="14"/>
      <c r="BR1579" s="14"/>
      <c r="BS1579" s="14"/>
      <c r="BT1579" s="14"/>
      <c r="BU1579" s="14"/>
      <c r="BV1579" s="14"/>
      <c r="BW1579" s="14"/>
      <c r="BX1579" s="14"/>
      <c r="BY1579" s="14"/>
      <c r="BZ1579" s="14"/>
      <c r="CA1579" s="14"/>
      <c r="CB1579" s="14"/>
      <c r="CC1579" s="14"/>
      <c r="CD1579" s="14"/>
      <c r="CE1579" s="14"/>
      <c r="CF1579" s="14"/>
      <c r="CG1579" s="14"/>
      <c r="CH1579" s="14"/>
      <c r="CI1579" s="14"/>
      <c r="CJ1579" s="14"/>
      <c r="CK1579" s="14"/>
      <c r="CL1579" s="14"/>
      <c r="CM1579" s="14"/>
      <c r="CN1579" s="14"/>
      <c r="CO1579" s="14"/>
      <c r="CP1579" s="14"/>
      <c r="CQ1579" s="14"/>
      <c r="CR1579" s="14"/>
      <c r="CS1579" s="14"/>
      <c r="CT1579" s="14"/>
      <c r="CU1579" s="14"/>
      <c r="CV1579" s="14"/>
      <c r="CW1579" s="14"/>
      <c r="CX1579" s="14"/>
      <c r="CY1579" s="14"/>
      <c r="CZ1579" s="14"/>
      <c r="DA1579" s="14"/>
      <c r="DB1579" s="14"/>
      <c r="DC1579" s="14"/>
      <c r="DD1579" s="14"/>
      <c r="DE1579" s="14"/>
      <c r="DF1579" s="14"/>
      <c r="DG1579" s="14"/>
      <c r="DH1579" s="14"/>
      <c r="DI1579" s="14"/>
    </row>
    <row r="1580" spans="2:113" x14ac:dyDescent="0.2"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77"/>
      <c r="AQ1580" s="77"/>
      <c r="AR1580" s="77"/>
      <c r="AS1580" s="77"/>
      <c r="AT1580" s="14"/>
      <c r="AU1580" s="14"/>
      <c r="AV1580" s="14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99"/>
      <c r="BH1580" s="14"/>
      <c r="BI1580" s="14"/>
      <c r="BJ1580" s="14"/>
      <c r="BK1580" s="14"/>
      <c r="BL1580" s="14"/>
      <c r="BM1580" s="14"/>
      <c r="BN1580" s="14"/>
      <c r="BO1580" s="14"/>
      <c r="BP1580" s="14"/>
      <c r="BQ1580" s="14"/>
      <c r="BR1580" s="14"/>
      <c r="BS1580" s="14"/>
      <c r="BT1580" s="14"/>
      <c r="BU1580" s="14"/>
      <c r="BV1580" s="14"/>
      <c r="BW1580" s="14"/>
      <c r="BX1580" s="14"/>
      <c r="BY1580" s="14"/>
      <c r="BZ1580" s="14"/>
      <c r="CA1580" s="14"/>
      <c r="CB1580" s="14"/>
      <c r="CC1580" s="14"/>
      <c r="CD1580" s="14"/>
      <c r="CE1580" s="14"/>
      <c r="CF1580" s="14"/>
      <c r="CG1580" s="14"/>
      <c r="CH1580" s="14"/>
      <c r="CI1580" s="14"/>
      <c r="CJ1580" s="14"/>
      <c r="CK1580" s="14"/>
      <c r="CL1580" s="14"/>
      <c r="CM1580" s="14"/>
      <c r="CN1580" s="14"/>
      <c r="CO1580" s="14"/>
      <c r="CP1580" s="14"/>
      <c r="CQ1580" s="14"/>
      <c r="CR1580" s="14"/>
      <c r="CS1580" s="14"/>
      <c r="CT1580" s="14"/>
      <c r="CU1580" s="14"/>
      <c r="CV1580" s="14"/>
      <c r="CW1580" s="14"/>
      <c r="CX1580" s="14"/>
      <c r="CY1580" s="14"/>
      <c r="CZ1580" s="14"/>
      <c r="DA1580" s="14"/>
      <c r="DB1580" s="14"/>
      <c r="DC1580" s="14"/>
      <c r="DD1580" s="14"/>
      <c r="DE1580" s="14"/>
      <c r="DF1580" s="14"/>
      <c r="DG1580" s="14"/>
      <c r="DH1580" s="14"/>
      <c r="DI1580" s="14"/>
    </row>
    <row r="1581" spans="2:113" x14ac:dyDescent="0.2"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77"/>
      <c r="AQ1581" s="77"/>
      <c r="AR1581" s="77"/>
      <c r="AS1581" s="77"/>
      <c r="AT1581" s="14"/>
      <c r="AU1581" s="14"/>
      <c r="AV1581" s="14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99"/>
      <c r="BH1581" s="14"/>
      <c r="BI1581" s="14"/>
      <c r="BJ1581" s="14"/>
      <c r="BK1581" s="14"/>
      <c r="BL1581" s="14"/>
      <c r="BM1581" s="14"/>
      <c r="BN1581" s="14"/>
      <c r="BO1581" s="14"/>
      <c r="BP1581" s="14"/>
      <c r="BQ1581" s="14"/>
      <c r="BR1581" s="14"/>
      <c r="BS1581" s="14"/>
      <c r="BT1581" s="14"/>
      <c r="BU1581" s="14"/>
      <c r="BV1581" s="14"/>
      <c r="BW1581" s="14"/>
      <c r="BX1581" s="14"/>
      <c r="BY1581" s="14"/>
      <c r="BZ1581" s="14"/>
      <c r="CA1581" s="14"/>
      <c r="CB1581" s="14"/>
      <c r="CC1581" s="14"/>
      <c r="CD1581" s="14"/>
      <c r="CE1581" s="14"/>
      <c r="CF1581" s="14"/>
      <c r="CG1581" s="14"/>
      <c r="CH1581" s="14"/>
      <c r="CI1581" s="14"/>
      <c r="CJ1581" s="14"/>
      <c r="CK1581" s="14"/>
      <c r="CL1581" s="14"/>
      <c r="CM1581" s="14"/>
      <c r="CN1581" s="14"/>
      <c r="CO1581" s="14"/>
      <c r="CP1581" s="14"/>
      <c r="CQ1581" s="14"/>
      <c r="CR1581" s="14"/>
      <c r="CS1581" s="14"/>
      <c r="CT1581" s="14"/>
      <c r="CU1581" s="14"/>
      <c r="CV1581" s="14"/>
      <c r="CW1581" s="14"/>
      <c r="CX1581" s="14"/>
      <c r="CY1581" s="14"/>
      <c r="CZ1581" s="14"/>
      <c r="DA1581" s="14"/>
      <c r="DB1581" s="14"/>
      <c r="DC1581" s="14"/>
      <c r="DD1581" s="14"/>
      <c r="DE1581" s="14"/>
      <c r="DF1581" s="14"/>
      <c r="DG1581" s="14"/>
      <c r="DH1581" s="14"/>
      <c r="DI1581" s="14"/>
    </row>
    <row r="1582" spans="2:113" x14ac:dyDescent="0.2"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77"/>
      <c r="AQ1582" s="77"/>
      <c r="AR1582" s="77"/>
      <c r="AS1582" s="77"/>
      <c r="AT1582" s="14"/>
      <c r="AU1582" s="14"/>
      <c r="AV1582" s="14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99"/>
      <c r="BH1582" s="14"/>
      <c r="BI1582" s="14"/>
      <c r="BJ1582" s="14"/>
      <c r="BK1582" s="14"/>
      <c r="BL1582" s="14"/>
      <c r="BM1582" s="14"/>
      <c r="BN1582" s="14"/>
      <c r="BO1582" s="14"/>
      <c r="BP1582" s="14"/>
      <c r="BQ1582" s="14"/>
      <c r="BR1582" s="14"/>
      <c r="BS1582" s="14"/>
      <c r="BT1582" s="14"/>
      <c r="BU1582" s="14"/>
      <c r="BV1582" s="14"/>
      <c r="BW1582" s="14"/>
      <c r="BX1582" s="14"/>
      <c r="BY1582" s="14"/>
      <c r="BZ1582" s="14"/>
      <c r="CA1582" s="14"/>
      <c r="CB1582" s="14"/>
      <c r="CC1582" s="14"/>
      <c r="CD1582" s="14"/>
      <c r="CE1582" s="14"/>
      <c r="CF1582" s="14"/>
      <c r="CG1582" s="14"/>
      <c r="CH1582" s="14"/>
      <c r="CI1582" s="14"/>
      <c r="CJ1582" s="14"/>
      <c r="CK1582" s="14"/>
      <c r="CL1582" s="14"/>
      <c r="CM1582" s="14"/>
      <c r="CN1582" s="14"/>
      <c r="CO1582" s="14"/>
      <c r="CP1582" s="14"/>
      <c r="CQ1582" s="14"/>
      <c r="CR1582" s="14"/>
      <c r="CS1582" s="14"/>
      <c r="CT1582" s="14"/>
      <c r="CU1582" s="14"/>
      <c r="CV1582" s="14"/>
      <c r="CW1582" s="14"/>
      <c r="CX1582" s="14"/>
      <c r="CY1582" s="14"/>
      <c r="CZ1582" s="14"/>
      <c r="DA1582" s="14"/>
      <c r="DB1582" s="14"/>
      <c r="DC1582" s="14"/>
      <c r="DD1582" s="14"/>
      <c r="DE1582" s="14"/>
      <c r="DF1582" s="14"/>
      <c r="DG1582" s="14"/>
      <c r="DH1582" s="14"/>
      <c r="DI1582" s="14"/>
    </row>
    <row r="1583" spans="2:113" x14ac:dyDescent="0.2"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77"/>
      <c r="AQ1583" s="77"/>
      <c r="AR1583" s="77"/>
      <c r="AS1583" s="77"/>
      <c r="AT1583" s="14"/>
      <c r="AU1583" s="14"/>
      <c r="AV1583" s="14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99"/>
      <c r="BH1583" s="14"/>
      <c r="BI1583" s="14"/>
      <c r="BJ1583" s="14"/>
      <c r="BK1583" s="14"/>
      <c r="BL1583" s="14"/>
      <c r="BM1583" s="14"/>
      <c r="BN1583" s="14"/>
      <c r="BO1583" s="14"/>
      <c r="BP1583" s="14"/>
      <c r="BQ1583" s="14"/>
      <c r="BR1583" s="14"/>
      <c r="BS1583" s="14"/>
      <c r="BT1583" s="14"/>
      <c r="BU1583" s="14"/>
      <c r="BV1583" s="14"/>
      <c r="BW1583" s="14"/>
      <c r="BX1583" s="14"/>
      <c r="BY1583" s="14"/>
      <c r="BZ1583" s="14"/>
      <c r="CA1583" s="14"/>
      <c r="CB1583" s="14"/>
      <c r="CC1583" s="14"/>
      <c r="CD1583" s="14"/>
      <c r="CE1583" s="14"/>
      <c r="CF1583" s="14"/>
      <c r="CG1583" s="14"/>
      <c r="CH1583" s="14"/>
      <c r="CI1583" s="14"/>
      <c r="CJ1583" s="14"/>
      <c r="CK1583" s="14"/>
      <c r="CL1583" s="14"/>
      <c r="CM1583" s="14"/>
      <c r="CN1583" s="14"/>
      <c r="CO1583" s="14"/>
      <c r="CP1583" s="14"/>
      <c r="CQ1583" s="14"/>
      <c r="CR1583" s="14"/>
      <c r="CS1583" s="14"/>
      <c r="CT1583" s="14"/>
      <c r="CU1583" s="14"/>
      <c r="CV1583" s="14"/>
      <c r="CW1583" s="14"/>
      <c r="CX1583" s="14"/>
      <c r="CY1583" s="14"/>
      <c r="CZ1583" s="14"/>
      <c r="DA1583" s="14"/>
      <c r="DB1583" s="14"/>
      <c r="DC1583" s="14"/>
      <c r="DD1583" s="14"/>
      <c r="DE1583" s="14"/>
      <c r="DF1583" s="14"/>
      <c r="DG1583" s="14"/>
      <c r="DH1583" s="14"/>
      <c r="DI1583" s="14"/>
    </row>
    <row r="1584" spans="2:113" x14ac:dyDescent="0.2"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77"/>
      <c r="AQ1584" s="77"/>
      <c r="AR1584" s="77"/>
      <c r="AS1584" s="77"/>
      <c r="AT1584" s="14"/>
      <c r="AU1584" s="14"/>
      <c r="AV1584" s="14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99"/>
      <c r="BH1584" s="14"/>
      <c r="BI1584" s="14"/>
      <c r="BJ1584" s="14"/>
      <c r="BK1584" s="14"/>
      <c r="BL1584" s="14"/>
      <c r="BM1584" s="14"/>
      <c r="BN1584" s="14"/>
      <c r="BO1584" s="14"/>
      <c r="BP1584" s="14"/>
      <c r="BQ1584" s="14"/>
      <c r="BR1584" s="14"/>
      <c r="BS1584" s="14"/>
      <c r="BT1584" s="14"/>
      <c r="BU1584" s="14"/>
      <c r="BV1584" s="14"/>
      <c r="BW1584" s="14"/>
      <c r="BX1584" s="14"/>
      <c r="BY1584" s="14"/>
      <c r="BZ1584" s="14"/>
      <c r="CA1584" s="14"/>
      <c r="CB1584" s="14"/>
      <c r="CC1584" s="14"/>
      <c r="CD1584" s="14"/>
      <c r="CE1584" s="14"/>
      <c r="CF1584" s="14"/>
      <c r="CG1584" s="14"/>
      <c r="CH1584" s="14"/>
      <c r="CI1584" s="14"/>
      <c r="CJ1584" s="14"/>
      <c r="CK1584" s="14"/>
      <c r="CL1584" s="14"/>
      <c r="CM1584" s="14"/>
      <c r="CN1584" s="14"/>
      <c r="CO1584" s="14"/>
      <c r="CP1584" s="14"/>
      <c r="CQ1584" s="14"/>
      <c r="CR1584" s="14"/>
      <c r="CS1584" s="14"/>
      <c r="CT1584" s="14"/>
      <c r="CU1584" s="14"/>
      <c r="CV1584" s="14"/>
      <c r="CW1584" s="14"/>
      <c r="CX1584" s="14"/>
      <c r="CY1584" s="14"/>
      <c r="CZ1584" s="14"/>
      <c r="DA1584" s="14"/>
      <c r="DB1584" s="14"/>
      <c r="DC1584" s="14"/>
      <c r="DD1584" s="14"/>
      <c r="DE1584" s="14"/>
      <c r="DF1584" s="14"/>
      <c r="DG1584" s="14"/>
      <c r="DH1584" s="14"/>
      <c r="DI1584" s="14"/>
    </row>
    <row r="1585" spans="2:113" x14ac:dyDescent="0.2"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77"/>
      <c r="AQ1585" s="77"/>
      <c r="AR1585" s="77"/>
      <c r="AS1585" s="77"/>
      <c r="AT1585" s="14"/>
      <c r="AU1585" s="14"/>
      <c r="AV1585" s="14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99"/>
      <c r="BH1585" s="14"/>
      <c r="BI1585" s="14"/>
      <c r="BJ1585" s="14"/>
      <c r="BK1585" s="14"/>
      <c r="BL1585" s="14"/>
      <c r="BM1585" s="14"/>
      <c r="BN1585" s="14"/>
      <c r="BO1585" s="14"/>
      <c r="BP1585" s="14"/>
      <c r="BQ1585" s="14"/>
      <c r="BR1585" s="14"/>
      <c r="BS1585" s="14"/>
      <c r="BT1585" s="14"/>
      <c r="BU1585" s="14"/>
      <c r="BV1585" s="14"/>
      <c r="BW1585" s="14"/>
      <c r="BX1585" s="14"/>
      <c r="BY1585" s="14"/>
      <c r="BZ1585" s="14"/>
      <c r="CA1585" s="14"/>
      <c r="CB1585" s="14"/>
      <c r="CC1585" s="14"/>
      <c r="CD1585" s="14"/>
      <c r="CE1585" s="14"/>
      <c r="CF1585" s="14"/>
      <c r="CG1585" s="14"/>
      <c r="CH1585" s="14"/>
      <c r="CI1585" s="14"/>
      <c r="CJ1585" s="14"/>
      <c r="CK1585" s="14"/>
      <c r="CL1585" s="14"/>
      <c r="CM1585" s="14"/>
      <c r="CN1585" s="14"/>
      <c r="CO1585" s="14"/>
      <c r="CP1585" s="14"/>
      <c r="CQ1585" s="14"/>
      <c r="CR1585" s="14"/>
      <c r="CS1585" s="14"/>
      <c r="CT1585" s="14"/>
      <c r="CU1585" s="14"/>
      <c r="CV1585" s="14"/>
      <c r="CW1585" s="14"/>
      <c r="CX1585" s="14"/>
      <c r="CY1585" s="14"/>
      <c r="CZ1585" s="14"/>
      <c r="DA1585" s="14"/>
      <c r="DB1585" s="14"/>
      <c r="DC1585" s="14"/>
      <c r="DD1585" s="14"/>
      <c r="DE1585" s="14"/>
      <c r="DF1585" s="14"/>
      <c r="DG1585" s="14"/>
      <c r="DH1585" s="14"/>
      <c r="DI1585" s="14"/>
    </row>
    <row r="1586" spans="2:113" x14ac:dyDescent="0.2"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77"/>
      <c r="AQ1586" s="77"/>
      <c r="AR1586" s="77"/>
      <c r="AS1586" s="77"/>
      <c r="AT1586" s="14"/>
      <c r="AU1586" s="14"/>
      <c r="AV1586" s="14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99"/>
      <c r="BH1586" s="14"/>
      <c r="BI1586" s="14"/>
      <c r="BJ1586" s="14"/>
      <c r="BK1586" s="14"/>
      <c r="BL1586" s="14"/>
      <c r="BM1586" s="14"/>
      <c r="BN1586" s="14"/>
      <c r="BO1586" s="14"/>
      <c r="BP1586" s="14"/>
      <c r="BQ1586" s="14"/>
      <c r="BR1586" s="14"/>
      <c r="BS1586" s="14"/>
      <c r="BT1586" s="14"/>
      <c r="BU1586" s="14"/>
      <c r="BV1586" s="14"/>
      <c r="BW1586" s="14"/>
      <c r="BX1586" s="14"/>
      <c r="BY1586" s="14"/>
      <c r="BZ1586" s="14"/>
      <c r="CA1586" s="14"/>
      <c r="CB1586" s="14"/>
      <c r="CC1586" s="14"/>
      <c r="CD1586" s="14"/>
      <c r="CE1586" s="14"/>
      <c r="CF1586" s="14"/>
      <c r="CG1586" s="14"/>
      <c r="CH1586" s="14"/>
      <c r="CI1586" s="14"/>
      <c r="CJ1586" s="14"/>
      <c r="CK1586" s="14"/>
      <c r="CL1586" s="14"/>
      <c r="CM1586" s="14"/>
      <c r="CN1586" s="14"/>
      <c r="CO1586" s="14"/>
      <c r="CP1586" s="14"/>
      <c r="CQ1586" s="14"/>
      <c r="CR1586" s="14"/>
      <c r="CS1586" s="14"/>
      <c r="CT1586" s="14"/>
      <c r="CU1586" s="14"/>
      <c r="CV1586" s="14"/>
      <c r="CW1586" s="14"/>
      <c r="CX1586" s="14"/>
      <c r="CY1586" s="14"/>
      <c r="CZ1586" s="14"/>
      <c r="DA1586" s="14"/>
      <c r="DB1586" s="14"/>
      <c r="DC1586" s="14"/>
      <c r="DD1586" s="14"/>
      <c r="DE1586" s="14"/>
      <c r="DF1586" s="14"/>
      <c r="DG1586" s="14"/>
      <c r="DH1586" s="14"/>
      <c r="DI1586" s="14"/>
    </row>
    <row r="1587" spans="2:113" x14ac:dyDescent="0.2"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77"/>
      <c r="AQ1587" s="77"/>
      <c r="AR1587" s="77"/>
      <c r="AS1587" s="77"/>
      <c r="AT1587" s="14"/>
      <c r="AU1587" s="14"/>
      <c r="AV1587" s="14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99"/>
      <c r="BH1587" s="14"/>
      <c r="BI1587" s="14"/>
      <c r="BJ1587" s="14"/>
      <c r="BK1587" s="14"/>
      <c r="BL1587" s="14"/>
      <c r="BM1587" s="14"/>
      <c r="BN1587" s="14"/>
      <c r="BO1587" s="14"/>
      <c r="BP1587" s="14"/>
      <c r="BQ1587" s="14"/>
      <c r="BR1587" s="14"/>
      <c r="BS1587" s="14"/>
      <c r="BT1587" s="14"/>
      <c r="BU1587" s="14"/>
      <c r="BV1587" s="14"/>
      <c r="BW1587" s="14"/>
      <c r="BX1587" s="14"/>
      <c r="BY1587" s="14"/>
      <c r="BZ1587" s="14"/>
      <c r="CA1587" s="14"/>
      <c r="CB1587" s="14"/>
      <c r="CC1587" s="14"/>
      <c r="CD1587" s="14"/>
      <c r="CE1587" s="14"/>
      <c r="CF1587" s="14"/>
      <c r="CG1587" s="14"/>
      <c r="CH1587" s="14"/>
      <c r="CI1587" s="14"/>
      <c r="CJ1587" s="14"/>
      <c r="CK1587" s="14"/>
      <c r="CL1587" s="14"/>
      <c r="CM1587" s="14"/>
      <c r="CN1587" s="14"/>
      <c r="CO1587" s="14"/>
      <c r="CP1587" s="14"/>
      <c r="CQ1587" s="14"/>
      <c r="CR1587" s="14"/>
      <c r="CS1587" s="14"/>
      <c r="CT1587" s="14"/>
      <c r="CU1587" s="14"/>
      <c r="CV1587" s="14"/>
      <c r="CW1587" s="14"/>
      <c r="CX1587" s="14"/>
      <c r="CY1587" s="14"/>
      <c r="CZ1587" s="14"/>
      <c r="DA1587" s="14"/>
      <c r="DB1587" s="14"/>
      <c r="DC1587" s="14"/>
      <c r="DD1587" s="14"/>
      <c r="DE1587" s="14"/>
      <c r="DF1587" s="14"/>
      <c r="DG1587" s="14"/>
      <c r="DH1587" s="14"/>
      <c r="DI1587" s="14"/>
    </row>
    <row r="1588" spans="2:113" x14ac:dyDescent="0.2"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77"/>
      <c r="AQ1588" s="77"/>
      <c r="AR1588" s="77"/>
      <c r="AS1588" s="77"/>
      <c r="AT1588" s="14"/>
      <c r="AU1588" s="14"/>
      <c r="AV1588" s="14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99"/>
      <c r="BH1588" s="14"/>
      <c r="BI1588" s="14"/>
      <c r="BJ1588" s="14"/>
      <c r="BK1588" s="14"/>
      <c r="BL1588" s="14"/>
      <c r="BM1588" s="14"/>
      <c r="BN1588" s="14"/>
      <c r="BO1588" s="14"/>
      <c r="BP1588" s="14"/>
      <c r="BQ1588" s="14"/>
      <c r="BR1588" s="14"/>
      <c r="BS1588" s="14"/>
      <c r="BT1588" s="14"/>
      <c r="BU1588" s="14"/>
      <c r="BV1588" s="14"/>
      <c r="BW1588" s="14"/>
      <c r="BX1588" s="14"/>
      <c r="BY1588" s="14"/>
      <c r="BZ1588" s="14"/>
      <c r="CA1588" s="14"/>
      <c r="CB1588" s="14"/>
      <c r="CC1588" s="14"/>
      <c r="CD1588" s="14"/>
      <c r="CE1588" s="14"/>
      <c r="CF1588" s="14"/>
      <c r="CG1588" s="14"/>
      <c r="CH1588" s="14"/>
      <c r="CI1588" s="14"/>
      <c r="CJ1588" s="14"/>
      <c r="CK1588" s="14"/>
      <c r="CL1588" s="14"/>
      <c r="CM1588" s="14"/>
      <c r="CN1588" s="14"/>
      <c r="CO1588" s="14"/>
      <c r="CP1588" s="14"/>
      <c r="CQ1588" s="14"/>
      <c r="CR1588" s="14"/>
      <c r="CS1588" s="14"/>
      <c r="CT1588" s="14"/>
      <c r="CU1588" s="14"/>
      <c r="CV1588" s="14"/>
      <c r="CW1588" s="14"/>
      <c r="CX1588" s="14"/>
      <c r="CY1588" s="14"/>
      <c r="CZ1588" s="14"/>
      <c r="DA1588" s="14"/>
      <c r="DB1588" s="14"/>
      <c r="DC1588" s="14"/>
      <c r="DD1588" s="14"/>
      <c r="DE1588" s="14"/>
      <c r="DF1588" s="14"/>
      <c r="DG1588" s="14"/>
      <c r="DH1588" s="14"/>
      <c r="DI1588" s="14"/>
    </row>
    <row r="1589" spans="2:113" x14ac:dyDescent="0.2"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77"/>
      <c r="AQ1589" s="77"/>
      <c r="AR1589" s="77"/>
      <c r="AS1589" s="77"/>
      <c r="AT1589" s="14"/>
      <c r="AU1589" s="14"/>
      <c r="AV1589" s="14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99"/>
      <c r="BH1589" s="14"/>
      <c r="BI1589" s="14"/>
      <c r="BJ1589" s="14"/>
      <c r="BK1589" s="14"/>
      <c r="BL1589" s="14"/>
      <c r="BM1589" s="14"/>
      <c r="BN1589" s="14"/>
      <c r="BO1589" s="14"/>
      <c r="BP1589" s="14"/>
      <c r="BQ1589" s="14"/>
      <c r="BR1589" s="14"/>
      <c r="BS1589" s="14"/>
      <c r="BT1589" s="14"/>
      <c r="BU1589" s="14"/>
      <c r="BV1589" s="14"/>
      <c r="BW1589" s="14"/>
      <c r="BX1589" s="14"/>
      <c r="BY1589" s="14"/>
      <c r="BZ1589" s="14"/>
      <c r="CA1589" s="14"/>
      <c r="CB1589" s="14"/>
      <c r="CC1589" s="14"/>
      <c r="CD1589" s="14"/>
      <c r="CE1589" s="14"/>
      <c r="CF1589" s="14"/>
      <c r="CG1589" s="14"/>
      <c r="CH1589" s="14"/>
      <c r="CI1589" s="14"/>
      <c r="CJ1589" s="14"/>
      <c r="CK1589" s="14"/>
      <c r="CL1589" s="14"/>
      <c r="CM1589" s="14"/>
      <c r="CN1589" s="14"/>
      <c r="CO1589" s="14"/>
      <c r="CP1589" s="14"/>
      <c r="CQ1589" s="14"/>
      <c r="CR1589" s="14"/>
      <c r="CS1589" s="14"/>
      <c r="CT1589" s="14"/>
      <c r="CU1589" s="14"/>
      <c r="CV1589" s="14"/>
      <c r="CW1589" s="14"/>
      <c r="CX1589" s="14"/>
      <c r="CY1589" s="14"/>
      <c r="CZ1589" s="14"/>
      <c r="DA1589" s="14"/>
      <c r="DB1589" s="14"/>
      <c r="DC1589" s="14"/>
      <c r="DD1589" s="14"/>
      <c r="DE1589" s="14"/>
      <c r="DF1589" s="14"/>
      <c r="DG1589" s="14"/>
      <c r="DH1589" s="14"/>
      <c r="DI1589" s="14"/>
    </row>
    <row r="1590" spans="2:113" x14ac:dyDescent="0.2"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77"/>
      <c r="AQ1590" s="77"/>
      <c r="AR1590" s="77"/>
      <c r="AS1590" s="77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99"/>
      <c r="BH1590" s="14"/>
      <c r="BI1590" s="14"/>
      <c r="BJ1590" s="14"/>
      <c r="BK1590" s="14"/>
      <c r="BL1590" s="14"/>
      <c r="BM1590" s="14"/>
      <c r="BN1590" s="14"/>
      <c r="BO1590" s="14"/>
      <c r="BP1590" s="14"/>
      <c r="BQ1590" s="14"/>
      <c r="BR1590" s="14"/>
      <c r="BS1590" s="14"/>
      <c r="BT1590" s="14"/>
      <c r="BU1590" s="14"/>
      <c r="BV1590" s="14"/>
      <c r="BW1590" s="14"/>
      <c r="BX1590" s="14"/>
      <c r="BY1590" s="14"/>
      <c r="BZ1590" s="14"/>
      <c r="CA1590" s="14"/>
      <c r="CB1590" s="14"/>
      <c r="CC1590" s="14"/>
      <c r="CD1590" s="14"/>
      <c r="CE1590" s="14"/>
      <c r="CF1590" s="14"/>
      <c r="CG1590" s="14"/>
      <c r="CH1590" s="14"/>
      <c r="CI1590" s="14"/>
      <c r="CJ1590" s="14"/>
      <c r="CK1590" s="14"/>
      <c r="CL1590" s="14"/>
      <c r="CM1590" s="14"/>
      <c r="CN1590" s="14"/>
      <c r="CO1590" s="14"/>
      <c r="CP1590" s="14"/>
      <c r="CQ1590" s="14"/>
      <c r="CR1590" s="14"/>
      <c r="CS1590" s="14"/>
      <c r="CT1590" s="14"/>
      <c r="CU1590" s="14"/>
      <c r="CV1590" s="14"/>
      <c r="CW1590" s="14"/>
      <c r="CX1590" s="14"/>
      <c r="CY1590" s="14"/>
      <c r="CZ1590" s="14"/>
      <c r="DA1590" s="14"/>
      <c r="DB1590" s="14"/>
      <c r="DC1590" s="14"/>
      <c r="DD1590" s="14"/>
      <c r="DE1590" s="14"/>
      <c r="DF1590" s="14"/>
      <c r="DG1590" s="14"/>
      <c r="DH1590" s="14"/>
      <c r="DI1590" s="14"/>
    </row>
    <row r="1591" spans="2:113" x14ac:dyDescent="0.2"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77"/>
      <c r="AQ1591" s="77"/>
      <c r="AR1591" s="77"/>
      <c r="AS1591" s="77"/>
      <c r="AT1591" s="14"/>
      <c r="AU1591" s="14"/>
      <c r="AV1591" s="14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99"/>
      <c r="BH1591" s="14"/>
      <c r="BI1591" s="14"/>
      <c r="BJ1591" s="14"/>
      <c r="BK1591" s="14"/>
      <c r="BL1591" s="14"/>
      <c r="BM1591" s="14"/>
      <c r="BN1591" s="14"/>
      <c r="BO1591" s="14"/>
      <c r="BP1591" s="14"/>
      <c r="BQ1591" s="14"/>
      <c r="BR1591" s="14"/>
      <c r="BS1591" s="14"/>
      <c r="BT1591" s="14"/>
      <c r="BU1591" s="14"/>
      <c r="BV1591" s="14"/>
      <c r="BW1591" s="14"/>
      <c r="BX1591" s="14"/>
      <c r="BY1591" s="14"/>
      <c r="BZ1591" s="14"/>
      <c r="CA1591" s="14"/>
      <c r="CB1591" s="14"/>
      <c r="CC1591" s="14"/>
      <c r="CD1591" s="14"/>
      <c r="CE1591" s="14"/>
      <c r="CF1591" s="14"/>
      <c r="CG1591" s="14"/>
      <c r="CH1591" s="14"/>
      <c r="CI1591" s="14"/>
      <c r="CJ1591" s="14"/>
      <c r="CK1591" s="14"/>
      <c r="CL1591" s="14"/>
      <c r="CM1591" s="14"/>
      <c r="CN1591" s="14"/>
      <c r="CO1591" s="14"/>
      <c r="CP1591" s="14"/>
      <c r="CQ1591" s="14"/>
      <c r="CR1591" s="14"/>
      <c r="CS1591" s="14"/>
      <c r="CT1591" s="14"/>
      <c r="CU1591" s="14"/>
      <c r="CV1591" s="14"/>
      <c r="CW1591" s="14"/>
      <c r="CX1591" s="14"/>
      <c r="CY1591" s="14"/>
      <c r="CZ1591" s="14"/>
      <c r="DA1591" s="14"/>
      <c r="DB1591" s="14"/>
      <c r="DC1591" s="14"/>
      <c r="DD1591" s="14"/>
      <c r="DE1591" s="14"/>
      <c r="DF1591" s="14"/>
      <c r="DG1591" s="14"/>
      <c r="DH1591" s="14"/>
      <c r="DI1591" s="14"/>
    </row>
    <row r="1592" spans="2:113" x14ac:dyDescent="0.2"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77"/>
      <c r="AQ1592" s="77"/>
      <c r="AR1592" s="77"/>
      <c r="AS1592" s="77"/>
      <c r="AT1592" s="14"/>
      <c r="AU1592" s="14"/>
      <c r="AV1592" s="14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99"/>
      <c r="BH1592" s="14"/>
      <c r="BI1592" s="14"/>
      <c r="BJ1592" s="14"/>
      <c r="BK1592" s="14"/>
      <c r="BL1592" s="14"/>
      <c r="BM1592" s="14"/>
      <c r="BN1592" s="14"/>
      <c r="BO1592" s="14"/>
      <c r="BP1592" s="14"/>
      <c r="BQ1592" s="14"/>
      <c r="BR1592" s="14"/>
      <c r="BS1592" s="14"/>
      <c r="BT1592" s="14"/>
      <c r="BU1592" s="14"/>
      <c r="BV1592" s="14"/>
      <c r="BW1592" s="14"/>
      <c r="BX1592" s="14"/>
      <c r="BY1592" s="14"/>
      <c r="BZ1592" s="14"/>
      <c r="CA1592" s="14"/>
      <c r="CB1592" s="14"/>
      <c r="CC1592" s="14"/>
      <c r="CD1592" s="14"/>
      <c r="CE1592" s="14"/>
      <c r="CF1592" s="14"/>
      <c r="CG1592" s="14"/>
      <c r="CH1592" s="14"/>
      <c r="CI1592" s="14"/>
      <c r="CJ1592" s="14"/>
      <c r="CK1592" s="14"/>
      <c r="CL1592" s="14"/>
      <c r="CM1592" s="14"/>
      <c r="CN1592" s="14"/>
      <c r="CO1592" s="14"/>
      <c r="CP1592" s="14"/>
      <c r="CQ1592" s="14"/>
      <c r="CR1592" s="14"/>
      <c r="CS1592" s="14"/>
      <c r="CT1592" s="14"/>
      <c r="CU1592" s="14"/>
      <c r="CV1592" s="14"/>
      <c r="CW1592" s="14"/>
      <c r="CX1592" s="14"/>
      <c r="CY1592" s="14"/>
      <c r="CZ1592" s="14"/>
      <c r="DA1592" s="14"/>
      <c r="DB1592" s="14"/>
      <c r="DC1592" s="14"/>
      <c r="DD1592" s="14"/>
      <c r="DE1592" s="14"/>
      <c r="DF1592" s="14"/>
      <c r="DG1592" s="14"/>
      <c r="DH1592" s="14"/>
      <c r="DI1592" s="14"/>
    </row>
    <row r="1593" spans="2:113" x14ac:dyDescent="0.2"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77"/>
      <c r="AQ1593" s="77"/>
      <c r="AR1593" s="77"/>
      <c r="AS1593" s="77"/>
      <c r="AT1593" s="14"/>
      <c r="AU1593" s="14"/>
      <c r="AV1593" s="14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99"/>
      <c r="BH1593" s="14"/>
      <c r="BI1593" s="14"/>
      <c r="BJ1593" s="14"/>
      <c r="BK1593" s="14"/>
      <c r="BL1593" s="14"/>
      <c r="BM1593" s="14"/>
      <c r="BN1593" s="14"/>
      <c r="BO1593" s="14"/>
      <c r="BP1593" s="14"/>
      <c r="BQ1593" s="14"/>
      <c r="BR1593" s="14"/>
      <c r="BS1593" s="14"/>
      <c r="BT1593" s="14"/>
      <c r="BU1593" s="14"/>
      <c r="BV1593" s="14"/>
      <c r="BW1593" s="14"/>
      <c r="BX1593" s="14"/>
      <c r="BY1593" s="14"/>
      <c r="BZ1593" s="14"/>
      <c r="CA1593" s="14"/>
      <c r="CB1593" s="14"/>
      <c r="CC1593" s="14"/>
      <c r="CD1593" s="14"/>
      <c r="CE1593" s="14"/>
      <c r="CF1593" s="14"/>
      <c r="CG1593" s="14"/>
      <c r="CH1593" s="14"/>
      <c r="CI1593" s="14"/>
      <c r="CJ1593" s="14"/>
      <c r="CK1593" s="14"/>
      <c r="CL1593" s="14"/>
      <c r="CM1593" s="14"/>
      <c r="CN1593" s="14"/>
      <c r="CO1593" s="14"/>
      <c r="CP1593" s="14"/>
      <c r="CQ1593" s="14"/>
      <c r="CR1593" s="14"/>
      <c r="CS1593" s="14"/>
      <c r="CT1593" s="14"/>
      <c r="CU1593" s="14"/>
      <c r="CV1593" s="14"/>
      <c r="CW1593" s="14"/>
      <c r="CX1593" s="14"/>
      <c r="CY1593" s="14"/>
      <c r="CZ1593" s="14"/>
      <c r="DA1593" s="14"/>
      <c r="DB1593" s="14"/>
      <c r="DC1593" s="14"/>
      <c r="DD1593" s="14"/>
      <c r="DE1593" s="14"/>
      <c r="DF1593" s="14"/>
      <c r="DG1593" s="14"/>
      <c r="DH1593" s="14"/>
      <c r="DI1593" s="14"/>
    </row>
    <row r="1594" spans="2:113" x14ac:dyDescent="0.2"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77"/>
      <c r="AQ1594" s="77"/>
      <c r="AR1594" s="77"/>
      <c r="AS1594" s="77"/>
      <c r="AT1594" s="14"/>
      <c r="AU1594" s="14"/>
      <c r="AV1594" s="14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99"/>
      <c r="BH1594" s="14"/>
      <c r="BI1594" s="14"/>
      <c r="BJ1594" s="14"/>
      <c r="BK1594" s="14"/>
      <c r="BL1594" s="14"/>
      <c r="BM1594" s="14"/>
      <c r="BN1594" s="14"/>
      <c r="BO1594" s="14"/>
      <c r="BP1594" s="14"/>
      <c r="BQ1594" s="14"/>
      <c r="BR1594" s="14"/>
      <c r="BS1594" s="14"/>
      <c r="BT1594" s="14"/>
      <c r="BU1594" s="14"/>
      <c r="BV1594" s="14"/>
      <c r="BW1594" s="14"/>
      <c r="BX1594" s="14"/>
      <c r="BY1594" s="14"/>
      <c r="BZ1594" s="14"/>
      <c r="CA1594" s="14"/>
      <c r="CB1594" s="14"/>
      <c r="CC1594" s="14"/>
      <c r="CD1594" s="14"/>
      <c r="CE1594" s="14"/>
      <c r="CF1594" s="14"/>
      <c r="CG1594" s="14"/>
      <c r="CH1594" s="14"/>
      <c r="CI1594" s="14"/>
      <c r="CJ1594" s="14"/>
      <c r="CK1594" s="14"/>
      <c r="CL1594" s="14"/>
      <c r="CM1594" s="14"/>
      <c r="CN1594" s="14"/>
      <c r="CO1594" s="14"/>
      <c r="CP1594" s="14"/>
      <c r="CQ1594" s="14"/>
      <c r="CR1594" s="14"/>
      <c r="CS1594" s="14"/>
      <c r="CT1594" s="14"/>
      <c r="CU1594" s="14"/>
      <c r="CV1594" s="14"/>
      <c r="CW1594" s="14"/>
      <c r="CX1594" s="14"/>
      <c r="CY1594" s="14"/>
      <c r="CZ1594" s="14"/>
      <c r="DA1594" s="14"/>
      <c r="DB1594" s="14"/>
      <c r="DC1594" s="14"/>
      <c r="DD1594" s="14"/>
      <c r="DE1594" s="14"/>
      <c r="DF1594" s="14"/>
      <c r="DG1594" s="14"/>
      <c r="DH1594" s="14"/>
      <c r="DI1594" s="14"/>
    </row>
    <row r="1595" spans="2:113" x14ac:dyDescent="0.2"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77"/>
      <c r="AQ1595" s="77"/>
      <c r="AR1595" s="77"/>
      <c r="AS1595" s="77"/>
      <c r="AT1595" s="14"/>
      <c r="AU1595" s="14"/>
      <c r="AV1595" s="14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99"/>
      <c r="BH1595" s="14"/>
      <c r="BI1595" s="14"/>
      <c r="BJ1595" s="14"/>
      <c r="BK1595" s="14"/>
      <c r="BL1595" s="14"/>
      <c r="BM1595" s="14"/>
      <c r="BN1595" s="14"/>
      <c r="BO1595" s="14"/>
      <c r="BP1595" s="14"/>
      <c r="BQ1595" s="14"/>
      <c r="BR1595" s="14"/>
      <c r="BS1595" s="14"/>
      <c r="BT1595" s="14"/>
      <c r="BU1595" s="14"/>
      <c r="BV1595" s="14"/>
      <c r="BW1595" s="14"/>
      <c r="BX1595" s="14"/>
      <c r="BY1595" s="14"/>
      <c r="BZ1595" s="14"/>
      <c r="CA1595" s="14"/>
      <c r="CB1595" s="14"/>
      <c r="CC1595" s="14"/>
      <c r="CD1595" s="14"/>
      <c r="CE1595" s="14"/>
      <c r="CF1595" s="14"/>
      <c r="CG1595" s="14"/>
      <c r="CH1595" s="14"/>
      <c r="CI1595" s="14"/>
      <c r="CJ1595" s="14"/>
      <c r="CK1595" s="14"/>
      <c r="CL1595" s="14"/>
      <c r="CM1595" s="14"/>
      <c r="CN1595" s="14"/>
      <c r="CO1595" s="14"/>
      <c r="CP1595" s="14"/>
      <c r="CQ1595" s="14"/>
      <c r="CR1595" s="14"/>
      <c r="CS1595" s="14"/>
      <c r="CT1595" s="14"/>
      <c r="CU1595" s="14"/>
      <c r="CV1595" s="14"/>
      <c r="CW1595" s="14"/>
      <c r="CX1595" s="14"/>
      <c r="CY1595" s="14"/>
      <c r="CZ1595" s="14"/>
      <c r="DA1595" s="14"/>
      <c r="DB1595" s="14"/>
      <c r="DC1595" s="14"/>
      <c r="DD1595" s="14"/>
      <c r="DE1595" s="14"/>
      <c r="DF1595" s="14"/>
      <c r="DG1595" s="14"/>
      <c r="DH1595" s="14"/>
      <c r="DI1595" s="14"/>
    </row>
    <row r="1596" spans="2:113" x14ac:dyDescent="0.2"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77"/>
      <c r="AQ1596" s="77"/>
      <c r="AR1596" s="77"/>
      <c r="AS1596" s="77"/>
      <c r="AT1596" s="14"/>
      <c r="AU1596" s="14"/>
      <c r="AV1596" s="14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99"/>
      <c r="BH1596" s="14"/>
      <c r="BI1596" s="14"/>
      <c r="BJ1596" s="14"/>
      <c r="BK1596" s="14"/>
      <c r="BL1596" s="14"/>
      <c r="BM1596" s="14"/>
      <c r="BN1596" s="14"/>
      <c r="BO1596" s="14"/>
      <c r="BP1596" s="14"/>
      <c r="BQ1596" s="14"/>
      <c r="BR1596" s="14"/>
      <c r="BS1596" s="14"/>
      <c r="BT1596" s="14"/>
      <c r="BU1596" s="14"/>
      <c r="BV1596" s="14"/>
      <c r="BW1596" s="14"/>
      <c r="BX1596" s="14"/>
      <c r="BY1596" s="14"/>
      <c r="BZ1596" s="14"/>
      <c r="CA1596" s="14"/>
      <c r="CB1596" s="14"/>
      <c r="CC1596" s="14"/>
      <c r="CD1596" s="14"/>
      <c r="CE1596" s="14"/>
      <c r="CF1596" s="14"/>
      <c r="CG1596" s="14"/>
      <c r="CH1596" s="14"/>
      <c r="CI1596" s="14"/>
      <c r="CJ1596" s="14"/>
      <c r="CK1596" s="14"/>
      <c r="CL1596" s="14"/>
      <c r="CM1596" s="14"/>
      <c r="CN1596" s="14"/>
      <c r="CO1596" s="14"/>
      <c r="CP1596" s="14"/>
      <c r="CQ1596" s="14"/>
      <c r="CR1596" s="14"/>
      <c r="CS1596" s="14"/>
      <c r="CT1596" s="14"/>
      <c r="CU1596" s="14"/>
      <c r="CV1596" s="14"/>
      <c r="CW1596" s="14"/>
      <c r="CX1596" s="14"/>
      <c r="CY1596" s="14"/>
      <c r="CZ1596" s="14"/>
      <c r="DA1596" s="14"/>
      <c r="DB1596" s="14"/>
      <c r="DC1596" s="14"/>
      <c r="DD1596" s="14"/>
      <c r="DE1596" s="14"/>
      <c r="DF1596" s="14"/>
      <c r="DG1596" s="14"/>
      <c r="DH1596" s="14"/>
      <c r="DI1596" s="14"/>
    </row>
    <row r="1597" spans="2:113" x14ac:dyDescent="0.2"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77"/>
      <c r="AQ1597" s="77"/>
      <c r="AR1597" s="77"/>
      <c r="AS1597" s="77"/>
      <c r="AT1597" s="14"/>
      <c r="AU1597" s="14"/>
      <c r="AV1597" s="14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99"/>
      <c r="BH1597" s="14"/>
      <c r="BI1597" s="14"/>
      <c r="BJ1597" s="14"/>
      <c r="BK1597" s="14"/>
      <c r="BL1597" s="14"/>
      <c r="BM1597" s="14"/>
      <c r="BN1597" s="14"/>
      <c r="BO1597" s="14"/>
      <c r="BP1597" s="14"/>
      <c r="BQ1597" s="14"/>
      <c r="BR1597" s="14"/>
      <c r="BS1597" s="14"/>
      <c r="BT1597" s="14"/>
      <c r="BU1597" s="14"/>
      <c r="BV1597" s="14"/>
      <c r="BW1597" s="14"/>
      <c r="BX1597" s="14"/>
      <c r="BY1597" s="14"/>
      <c r="BZ1597" s="14"/>
      <c r="CA1597" s="14"/>
      <c r="CB1597" s="14"/>
      <c r="CC1597" s="14"/>
      <c r="CD1597" s="14"/>
      <c r="CE1597" s="14"/>
      <c r="CF1597" s="14"/>
      <c r="CG1597" s="14"/>
      <c r="CH1597" s="14"/>
      <c r="CI1597" s="14"/>
      <c r="CJ1597" s="14"/>
      <c r="CK1597" s="14"/>
      <c r="CL1597" s="14"/>
      <c r="CM1597" s="14"/>
      <c r="CN1597" s="14"/>
      <c r="CO1597" s="14"/>
      <c r="CP1597" s="14"/>
      <c r="CQ1597" s="14"/>
      <c r="CR1597" s="14"/>
      <c r="CS1597" s="14"/>
      <c r="CT1597" s="14"/>
      <c r="CU1597" s="14"/>
      <c r="CV1597" s="14"/>
      <c r="CW1597" s="14"/>
      <c r="CX1597" s="14"/>
      <c r="CY1597" s="14"/>
      <c r="CZ1597" s="14"/>
      <c r="DA1597" s="14"/>
      <c r="DB1597" s="14"/>
      <c r="DC1597" s="14"/>
      <c r="DD1597" s="14"/>
      <c r="DE1597" s="14"/>
      <c r="DF1597" s="14"/>
      <c r="DG1597" s="14"/>
      <c r="DH1597" s="14"/>
      <c r="DI1597" s="14"/>
    </row>
    <row r="1598" spans="2:113" x14ac:dyDescent="0.2"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77"/>
      <c r="AQ1598" s="77"/>
      <c r="AR1598" s="77"/>
      <c r="AS1598" s="77"/>
      <c r="AT1598" s="14"/>
      <c r="AU1598" s="14"/>
      <c r="AV1598" s="14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99"/>
      <c r="BH1598" s="14"/>
      <c r="BI1598" s="14"/>
      <c r="BJ1598" s="14"/>
      <c r="BK1598" s="14"/>
      <c r="BL1598" s="14"/>
      <c r="BM1598" s="14"/>
      <c r="BN1598" s="14"/>
      <c r="BO1598" s="14"/>
      <c r="BP1598" s="14"/>
      <c r="BQ1598" s="14"/>
      <c r="BR1598" s="14"/>
      <c r="BS1598" s="14"/>
      <c r="BT1598" s="14"/>
      <c r="BU1598" s="14"/>
      <c r="BV1598" s="14"/>
      <c r="BW1598" s="14"/>
      <c r="BX1598" s="14"/>
      <c r="BY1598" s="14"/>
      <c r="BZ1598" s="14"/>
      <c r="CA1598" s="14"/>
      <c r="CB1598" s="14"/>
      <c r="CC1598" s="14"/>
      <c r="CD1598" s="14"/>
      <c r="CE1598" s="14"/>
      <c r="CF1598" s="14"/>
      <c r="CG1598" s="14"/>
      <c r="CH1598" s="14"/>
      <c r="CI1598" s="14"/>
      <c r="CJ1598" s="14"/>
      <c r="CK1598" s="14"/>
      <c r="CL1598" s="14"/>
      <c r="CM1598" s="14"/>
      <c r="CN1598" s="14"/>
      <c r="CO1598" s="14"/>
      <c r="CP1598" s="14"/>
      <c r="CQ1598" s="14"/>
      <c r="CR1598" s="14"/>
      <c r="CS1598" s="14"/>
      <c r="CT1598" s="14"/>
      <c r="CU1598" s="14"/>
      <c r="CV1598" s="14"/>
      <c r="CW1598" s="14"/>
      <c r="CX1598" s="14"/>
      <c r="CY1598" s="14"/>
      <c r="CZ1598" s="14"/>
      <c r="DA1598" s="14"/>
      <c r="DB1598" s="14"/>
      <c r="DC1598" s="14"/>
      <c r="DD1598" s="14"/>
      <c r="DE1598" s="14"/>
      <c r="DF1598" s="14"/>
      <c r="DG1598" s="14"/>
      <c r="DH1598" s="14"/>
      <c r="DI1598" s="14"/>
    </row>
    <row r="1599" spans="2:113" x14ac:dyDescent="0.2"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77"/>
      <c r="AQ1599" s="77"/>
      <c r="AR1599" s="77"/>
      <c r="AS1599" s="77"/>
      <c r="AT1599" s="14"/>
      <c r="AU1599" s="14"/>
      <c r="AV1599" s="14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99"/>
      <c r="BH1599" s="14"/>
      <c r="BI1599" s="14"/>
      <c r="BJ1599" s="14"/>
      <c r="BK1599" s="14"/>
      <c r="BL1599" s="14"/>
      <c r="BM1599" s="14"/>
      <c r="BN1599" s="14"/>
      <c r="BO1599" s="14"/>
      <c r="BP1599" s="14"/>
      <c r="BQ1599" s="14"/>
      <c r="BR1599" s="14"/>
      <c r="BS1599" s="14"/>
      <c r="BT1599" s="14"/>
      <c r="BU1599" s="14"/>
      <c r="BV1599" s="14"/>
      <c r="BW1599" s="14"/>
      <c r="BX1599" s="14"/>
      <c r="BY1599" s="14"/>
      <c r="BZ1599" s="14"/>
      <c r="CA1599" s="14"/>
      <c r="CB1599" s="14"/>
      <c r="CC1599" s="14"/>
      <c r="CD1599" s="14"/>
      <c r="CE1599" s="14"/>
      <c r="CF1599" s="14"/>
      <c r="CG1599" s="14"/>
      <c r="CH1599" s="14"/>
      <c r="CI1599" s="14"/>
      <c r="CJ1599" s="14"/>
      <c r="CK1599" s="14"/>
      <c r="CL1599" s="14"/>
      <c r="CM1599" s="14"/>
      <c r="CN1599" s="14"/>
      <c r="CO1599" s="14"/>
      <c r="CP1599" s="14"/>
      <c r="CQ1599" s="14"/>
      <c r="CR1599" s="14"/>
      <c r="CS1599" s="14"/>
      <c r="CT1599" s="14"/>
      <c r="CU1599" s="14"/>
      <c r="CV1599" s="14"/>
      <c r="CW1599" s="14"/>
      <c r="CX1599" s="14"/>
      <c r="CY1599" s="14"/>
      <c r="CZ1599" s="14"/>
      <c r="DA1599" s="14"/>
      <c r="DB1599" s="14"/>
      <c r="DC1599" s="14"/>
      <c r="DD1599" s="14"/>
      <c r="DE1599" s="14"/>
      <c r="DF1599" s="14"/>
      <c r="DG1599" s="14"/>
      <c r="DH1599" s="14"/>
      <c r="DI1599" s="14"/>
    </row>
    <row r="1600" spans="2:113" x14ac:dyDescent="0.2"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77"/>
      <c r="AQ1600" s="77"/>
      <c r="AR1600" s="77"/>
      <c r="AS1600" s="77"/>
      <c r="AT1600" s="14"/>
      <c r="AU1600" s="14"/>
      <c r="AV1600" s="14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99"/>
      <c r="BH1600" s="14"/>
      <c r="BI1600" s="14"/>
      <c r="BJ1600" s="14"/>
      <c r="BK1600" s="14"/>
      <c r="BL1600" s="14"/>
      <c r="BM1600" s="14"/>
      <c r="BN1600" s="14"/>
      <c r="BO1600" s="14"/>
      <c r="BP1600" s="14"/>
      <c r="BQ1600" s="14"/>
      <c r="BR1600" s="14"/>
      <c r="BS1600" s="14"/>
      <c r="BT1600" s="14"/>
      <c r="BU1600" s="14"/>
      <c r="BV1600" s="14"/>
      <c r="BW1600" s="14"/>
      <c r="BX1600" s="14"/>
      <c r="BY1600" s="14"/>
      <c r="BZ1600" s="14"/>
      <c r="CA1600" s="14"/>
      <c r="CB1600" s="14"/>
      <c r="CC1600" s="14"/>
      <c r="CD1600" s="14"/>
      <c r="CE1600" s="14"/>
      <c r="CF1600" s="14"/>
      <c r="CG1600" s="14"/>
      <c r="CH1600" s="14"/>
      <c r="CI1600" s="14"/>
      <c r="CJ1600" s="14"/>
      <c r="CK1600" s="14"/>
      <c r="CL1600" s="14"/>
      <c r="CM1600" s="14"/>
      <c r="CN1600" s="14"/>
      <c r="CO1600" s="14"/>
      <c r="CP1600" s="14"/>
      <c r="CQ1600" s="14"/>
      <c r="CR1600" s="14"/>
      <c r="CS1600" s="14"/>
      <c r="CT1600" s="14"/>
      <c r="CU1600" s="14"/>
      <c r="CV1600" s="14"/>
      <c r="CW1600" s="14"/>
      <c r="CX1600" s="14"/>
      <c r="CY1600" s="14"/>
      <c r="CZ1600" s="14"/>
      <c r="DA1600" s="14"/>
      <c r="DB1600" s="14"/>
      <c r="DC1600" s="14"/>
      <c r="DD1600" s="14"/>
      <c r="DE1600" s="14"/>
      <c r="DF1600" s="14"/>
      <c r="DG1600" s="14"/>
      <c r="DH1600" s="14"/>
      <c r="DI1600" s="14"/>
    </row>
    <row r="1601" spans="2:113" x14ac:dyDescent="0.2"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77"/>
      <c r="AQ1601" s="77"/>
      <c r="AR1601" s="77"/>
      <c r="AS1601" s="77"/>
      <c r="AT1601" s="14"/>
      <c r="AU1601" s="14"/>
      <c r="AV1601" s="14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99"/>
      <c r="BH1601" s="14"/>
      <c r="BI1601" s="14"/>
      <c r="BJ1601" s="14"/>
      <c r="BK1601" s="14"/>
      <c r="BL1601" s="14"/>
      <c r="BM1601" s="14"/>
      <c r="BN1601" s="14"/>
      <c r="BO1601" s="14"/>
      <c r="BP1601" s="14"/>
      <c r="BQ1601" s="14"/>
      <c r="BR1601" s="14"/>
      <c r="BS1601" s="14"/>
      <c r="BT1601" s="14"/>
      <c r="BU1601" s="14"/>
      <c r="BV1601" s="14"/>
      <c r="BW1601" s="14"/>
      <c r="BX1601" s="14"/>
      <c r="BY1601" s="14"/>
      <c r="BZ1601" s="14"/>
      <c r="CA1601" s="14"/>
      <c r="CB1601" s="14"/>
      <c r="CC1601" s="14"/>
      <c r="CD1601" s="14"/>
      <c r="CE1601" s="14"/>
      <c r="CF1601" s="14"/>
      <c r="CG1601" s="14"/>
      <c r="CH1601" s="14"/>
      <c r="CI1601" s="14"/>
      <c r="CJ1601" s="14"/>
      <c r="CK1601" s="14"/>
      <c r="CL1601" s="14"/>
      <c r="CM1601" s="14"/>
      <c r="CN1601" s="14"/>
      <c r="CO1601" s="14"/>
      <c r="CP1601" s="14"/>
      <c r="CQ1601" s="14"/>
      <c r="CR1601" s="14"/>
      <c r="CS1601" s="14"/>
      <c r="CT1601" s="14"/>
      <c r="CU1601" s="14"/>
      <c r="CV1601" s="14"/>
      <c r="CW1601" s="14"/>
      <c r="CX1601" s="14"/>
      <c r="CY1601" s="14"/>
      <c r="CZ1601" s="14"/>
      <c r="DA1601" s="14"/>
      <c r="DB1601" s="14"/>
      <c r="DC1601" s="14"/>
      <c r="DD1601" s="14"/>
      <c r="DE1601" s="14"/>
      <c r="DF1601" s="14"/>
      <c r="DG1601" s="14"/>
      <c r="DH1601" s="14"/>
      <c r="DI1601" s="14"/>
    </row>
    <row r="1602" spans="2:113" x14ac:dyDescent="0.2"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77"/>
      <c r="AQ1602" s="77"/>
      <c r="AR1602" s="77"/>
      <c r="AS1602" s="77"/>
      <c r="AT1602" s="14"/>
      <c r="AU1602" s="14"/>
      <c r="AV1602" s="14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99"/>
      <c r="BH1602" s="14"/>
      <c r="BI1602" s="14"/>
      <c r="BJ1602" s="14"/>
      <c r="BK1602" s="14"/>
      <c r="BL1602" s="14"/>
      <c r="BM1602" s="14"/>
      <c r="BN1602" s="14"/>
      <c r="BO1602" s="14"/>
      <c r="BP1602" s="14"/>
      <c r="BQ1602" s="14"/>
      <c r="BR1602" s="14"/>
      <c r="BS1602" s="14"/>
      <c r="BT1602" s="14"/>
      <c r="BU1602" s="14"/>
      <c r="BV1602" s="14"/>
      <c r="BW1602" s="14"/>
      <c r="BX1602" s="14"/>
      <c r="BY1602" s="14"/>
      <c r="BZ1602" s="14"/>
      <c r="CA1602" s="14"/>
      <c r="CB1602" s="14"/>
      <c r="CC1602" s="14"/>
      <c r="CD1602" s="14"/>
      <c r="CE1602" s="14"/>
      <c r="CF1602" s="14"/>
      <c r="CG1602" s="14"/>
      <c r="CH1602" s="14"/>
      <c r="CI1602" s="14"/>
      <c r="CJ1602" s="14"/>
      <c r="CK1602" s="14"/>
      <c r="CL1602" s="14"/>
      <c r="CM1602" s="14"/>
      <c r="CN1602" s="14"/>
      <c r="CO1602" s="14"/>
      <c r="CP1602" s="14"/>
      <c r="CQ1602" s="14"/>
      <c r="CR1602" s="14"/>
      <c r="CS1602" s="14"/>
      <c r="CT1602" s="14"/>
      <c r="CU1602" s="14"/>
      <c r="CV1602" s="14"/>
      <c r="CW1602" s="14"/>
      <c r="CX1602" s="14"/>
      <c r="CY1602" s="14"/>
      <c r="CZ1602" s="14"/>
      <c r="DA1602" s="14"/>
      <c r="DB1602" s="14"/>
      <c r="DC1602" s="14"/>
      <c r="DD1602" s="14"/>
      <c r="DE1602" s="14"/>
      <c r="DF1602" s="14"/>
      <c r="DG1602" s="14"/>
      <c r="DH1602" s="14"/>
      <c r="DI1602" s="14"/>
    </row>
    <row r="1603" spans="2:113" x14ac:dyDescent="0.2"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77"/>
      <c r="AQ1603" s="77"/>
      <c r="AR1603" s="77"/>
      <c r="AS1603" s="77"/>
      <c r="AT1603" s="14"/>
      <c r="AU1603" s="14"/>
      <c r="AV1603" s="14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99"/>
      <c r="BH1603" s="14"/>
      <c r="BI1603" s="14"/>
      <c r="BJ1603" s="14"/>
      <c r="BK1603" s="14"/>
      <c r="BL1603" s="14"/>
      <c r="BM1603" s="14"/>
      <c r="BN1603" s="14"/>
      <c r="BO1603" s="14"/>
      <c r="BP1603" s="14"/>
      <c r="BQ1603" s="14"/>
      <c r="BR1603" s="14"/>
      <c r="BS1603" s="14"/>
      <c r="BT1603" s="14"/>
      <c r="BU1603" s="14"/>
      <c r="BV1603" s="14"/>
      <c r="BW1603" s="14"/>
      <c r="BX1603" s="14"/>
      <c r="BY1603" s="14"/>
      <c r="BZ1603" s="14"/>
      <c r="CA1603" s="14"/>
      <c r="CB1603" s="14"/>
      <c r="CC1603" s="14"/>
      <c r="CD1603" s="14"/>
      <c r="CE1603" s="14"/>
      <c r="CF1603" s="14"/>
      <c r="CG1603" s="14"/>
      <c r="CH1603" s="14"/>
      <c r="CI1603" s="14"/>
      <c r="CJ1603" s="14"/>
      <c r="CK1603" s="14"/>
      <c r="CL1603" s="14"/>
      <c r="CM1603" s="14"/>
      <c r="CN1603" s="14"/>
      <c r="CO1603" s="14"/>
      <c r="CP1603" s="14"/>
      <c r="CQ1603" s="14"/>
      <c r="CR1603" s="14"/>
      <c r="CS1603" s="14"/>
      <c r="CT1603" s="14"/>
      <c r="CU1603" s="14"/>
      <c r="CV1603" s="14"/>
      <c r="CW1603" s="14"/>
      <c r="CX1603" s="14"/>
      <c r="CY1603" s="14"/>
      <c r="CZ1603" s="14"/>
      <c r="DA1603" s="14"/>
      <c r="DB1603" s="14"/>
      <c r="DC1603" s="14"/>
      <c r="DD1603" s="14"/>
      <c r="DE1603" s="14"/>
      <c r="DF1603" s="14"/>
      <c r="DG1603" s="14"/>
      <c r="DH1603" s="14"/>
      <c r="DI1603" s="14"/>
    </row>
    <row r="1604" spans="2:113" x14ac:dyDescent="0.2"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77"/>
      <c r="AQ1604" s="77"/>
      <c r="AR1604" s="77"/>
      <c r="AS1604" s="77"/>
      <c r="AT1604" s="14"/>
      <c r="AU1604" s="14"/>
      <c r="AV1604" s="14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99"/>
      <c r="BH1604" s="14"/>
      <c r="BI1604" s="14"/>
      <c r="BJ1604" s="14"/>
      <c r="BK1604" s="14"/>
      <c r="BL1604" s="14"/>
      <c r="BM1604" s="14"/>
      <c r="BN1604" s="14"/>
      <c r="BO1604" s="14"/>
      <c r="BP1604" s="14"/>
      <c r="BQ1604" s="14"/>
      <c r="BR1604" s="14"/>
      <c r="BS1604" s="14"/>
      <c r="BT1604" s="14"/>
      <c r="BU1604" s="14"/>
      <c r="BV1604" s="14"/>
      <c r="BW1604" s="14"/>
      <c r="BX1604" s="14"/>
      <c r="BY1604" s="14"/>
      <c r="BZ1604" s="14"/>
      <c r="CA1604" s="14"/>
      <c r="CB1604" s="14"/>
      <c r="CC1604" s="14"/>
      <c r="CD1604" s="14"/>
      <c r="CE1604" s="14"/>
      <c r="CF1604" s="14"/>
      <c r="CG1604" s="14"/>
      <c r="CH1604" s="14"/>
      <c r="CI1604" s="14"/>
      <c r="CJ1604" s="14"/>
      <c r="CK1604" s="14"/>
      <c r="CL1604" s="14"/>
      <c r="CM1604" s="14"/>
      <c r="CN1604" s="14"/>
      <c r="CO1604" s="14"/>
      <c r="CP1604" s="14"/>
      <c r="CQ1604" s="14"/>
      <c r="CR1604" s="14"/>
      <c r="CS1604" s="14"/>
      <c r="CT1604" s="14"/>
      <c r="CU1604" s="14"/>
      <c r="CV1604" s="14"/>
      <c r="CW1604" s="14"/>
      <c r="CX1604" s="14"/>
      <c r="CY1604" s="14"/>
      <c r="CZ1604" s="14"/>
      <c r="DA1604" s="14"/>
      <c r="DB1604" s="14"/>
      <c r="DC1604" s="14"/>
      <c r="DD1604" s="14"/>
      <c r="DE1604" s="14"/>
      <c r="DF1604" s="14"/>
      <c r="DG1604" s="14"/>
      <c r="DH1604" s="14"/>
      <c r="DI1604" s="14"/>
    </row>
    <row r="1605" spans="2:113" x14ac:dyDescent="0.2"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77"/>
      <c r="AQ1605" s="77"/>
      <c r="AR1605" s="77"/>
      <c r="AS1605" s="77"/>
      <c r="AT1605" s="14"/>
      <c r="AU1605" s="14"/>
      <c r="AV1605" s="14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99"/>
      <c r="BH1605" s="14"/>
      <c r="BI1605" s="14"/>
      <c r="BJ1605" s="14"/>
      <c r="BK1605" s="14"/>
      <c r="BL1605" s="14"/>
      <c r="BM1605" s="14"/>
      <c r="BN1605" s="14"/>
      <c r="BO1605" s="14"/>
      <c r="BP1605" s="14"/>
      <c r="BQ1605" s="14"/>
      <c r="BR1605" s="14"/>
      <c r="BS1605" s="14"/>
      <c r="BT1605" s="14"/>
      <c r="BU1605" s="14"/>
      <c r="BV1605" s="14"/>
      <c r="BW1605" s="14"/>
      <c r="BX1605" s="14"/>
      <c r="BY1605" s="14"/>
      <c r="BZ1605" s="14"/>
      <c r="CA1605" s="14"/>
      <c r="CB1605" s="14"/>
      <c r="CC1605" s="14"/>
      <c r="CD1605" s="14"/>
      <c r="CE1605" s="14"/>
      <c r="CF1605" s="14"/>
      <c r="CG1605" s="14"/>
      <c r="CH1605" s="14"/>
      <c r="CI1605" s="14"/>
      <c r="CJ1605" s="14"/>
      <c r="CK1605" s="14"/>
      <c r="CL1605" s="14"/>
      <c r="CM1605" s="14"/>
      <c r="CN1605" s="14"/>
      <c r="CO1605" s="14"/>
      <c r="CP1605" s="14"/>
      <c r="CQ1605" s="14"/>
      <c r="CR1605" s="14"/>
      <c r="CS1605" s="14"/>
      <c r="CT1605" s="14"/>
      <c r="CU1605" s="14"/>
      <c r="CV1605" s="14"/>
      <c r="CW1605" s="14"/>
      <c r="CX1605" s="14"/>
      <c r="CY1605" s="14"/>
      <c r="CZ1605" s="14"/>
      <c r="DA1605" s="14"/>
      <c r="DB1605" s="14"/>
      <c r="DC1605" s="14"/>
      <c r="DD1605" s="14"/>
      <c r="DE1605" s="14"/>
      <c r="DF1605" s="14"/>
      <c r="DG1605" s="14"/>
      <c r="DH1605" s="14"/>
      <c r="DI1605" s="14"/>
    </row>
    <row r="1606" spans="2:113" x14ac:dyDescent="0.2"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77"/>
      <c r="AQ1606" s="77"/>
      <c r="AR1606" s="77"/>
      <c r="AS1606" s="77"/>
      <c r="AT1606" s="14"/>
      <c r="AU1606" s="14"/>
      <c r="AV1606" s="14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99"/>
      <c r="BH1606" s="14"/>
      <c r="BI1606" s="14"/>
      <c r="BJ1606" s="14"/>
      <c r="BK1606" s="14"/>
      <c r="BL1606" s="14"/>
      <c r="BM1606" s="14"/>
      <c r="BN1606" s="14"/>
      <c r="BO1606" s="14"/>
      <c r="BP1606" s="14"/>
      <c r="BQ1606" s="14"/>
      <c r="BR1606" s="14"/>
      <c r="BS1606" s="14"/>
      <c r="BT1606" s="14"/>
      <c r="BU1606" s="14"/>
      <c r="BV1606" s="14"/>
      <c r="BW1606" s="14"/>
      <c r="BX1606" s="14"/>
      <c r="BY1606" s="14"/>
      <c r="BZ1606" s="14"/>
      <c r="CA1606" s="14"/>
      <c r="CB1606" s="14"/>
      <c r="CC1606" s="14"/>
      <c r="CD1606" s="14"/>
      <c r="CE1606" s="14"/>
      <c r="CF1606" s="14"/>
      <c r="CG1606" s="14"/>
      <c r="CH1606" s="14"/>
      <c r="CI1606" s="14"/>
      <c r="CJ1606" s="14"/>
      <c r="CK1606" s="14"/>
      <c r="CL1606" s="14"/>
      <c r="CM1606" s="14"/>
      <c r="CN1606" s="14"/>
      <c r="CO1606" s="14"/>
      <c r="CP1606" s="14"/>
      <c r="CQ1606" s="14"/>
      <c r="CR1606" s="14"/>
      <c r="CS1606" s="14"/>
      <c r="CT1606" s="14"/>
      <c r="CU1606" s="14"/>
      <c r="CV1606" s="14"/>
      <c r="CW1606" s="14"/>
      <c r="CX1606" s="14"/>
      <c r="CY1606" s="14"/>
      <c r="CZ1606" s="14"/>
      <c r="DA1606" s="14"/>
      <c r="DB1606" s="14"/>
      <c r="DC1606" s="14"/>
      <c r="DD1606" s="14"/>
      <c r="DE1606" s="14"/>
      <c r="DF1606" s="14"/>
      <c r="DG1606" s="14"/>
      <c r="DH1606" s="14"/>
      <c r="DI1606" s="14"/>
    </row>
    <row r="1607" spans="2:113" x14ac:dyDescent="0.2"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77"/>
      <c r="AQ1607" s="77"/>
      <c r="AR1607" s="77"/>
      <c r="AS1607" s="77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99"/>
      <c r="BH1607" s="14"/>
      <c r="BI1607" s="14"/>
      <c r="BJ1607" s="14"/>
      <c r="BK1607" s="14"/>
      <c r="BL1607" s="14"/>
      <c r="BM1607" s="14"/>
      <c r="BN1607" s="14"/>
      <c r="BO1607" s="14"/>
      <c r="BP1607" s="14"/>
      <c r="BQ1607" s="14"/>
      <c r="BR1607" s="14"/>
      <c r="BS1607" s="14"/>
      <c r="BT1607" s="14"/>
      <c r="BU1607" s="14"/>
      <c r="BV1607" s="14"/>
      <c r="BW1607" s="14"/>
      <c r="BX1607" s="14"/>
      <c r="BY1607" s="14"/>
      <c r="BZ1607" s="14"/>
      <c r="CA1607" s="14"/>
      <c r="CB1607" s="14"/>
      <c r="CC1607" s="14"/>
      <c r="CD1607" s="14"/>
      <c r="CE1607" s="14"/>
      <c r="CF1607" s="14"/>
      <c r="CG1607" s="14"/>
      <c r="CH1607" s="14"/>
      <c r="CI1607" s="14"/>
      <c r="CJ1607" s="14"/>
      <c r="CK1607" s="14"/>
      <c r="CL1607" s="14"/>
      <c r="CM1607" s="14"/>
      <c r="CN1607" s="14"/>
      <c r="CO1607" s="14"/>
      <c r="CP1607" s="14"/>
      <c r="CQ1607" s="14"/>
      <c r="CR1607" s="14"/>
      <c r="CS1607" s="14"/>
      <c r="CT1607" s="14"/>
      <c r="CU1607" s="14"/>
      <c r="CV1607" s="14"/>
      <c r="CW1607" s="14"/>
      <c r="CX1607" s="14"/>
      <c r="CY1607" s="14"/>
      <c r="CZ1607" s="14"/>
      <c r="DA1607" s="14"/>
      <c r="DB1607" s="14"/>
      <c r="DC1607" s="14"/>
      <c r="DD1607" s="14"/>
      <c r="DE1607" s="14"/>
      <c r="DF1607" s="14"/>
      <c r="DG1607" s="14"/>
      <c r="DH1607" s="14"/>
      <c r="DI1607" s="14"/>
    </row>
    <row r="1608" spans="2:113" x14ac:dyDescent="0.2"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77"/>
      <c r="AQ1608" s="77"/>
      <c r="AR1608" s="77"/>
      <c r="AS1608" s="77"/>
      <c r="AT1608" s="14"/>
      <c r="AU1608" s="14"/>
      <c r="AV1608" s="14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99"/>
      <c r="BH1608" s="14"/>
      <c r="BI1608" s="14"/>
      <c r="BJ1608" s="14"/>
      <c r="BK1608" s="14"/>
      <c r="BL1608" s="14"/>
      <c r="BM1608" s="14"/>
      <c r="BN1608" s="14"/>
      <c r="BO1608" s="14"/>
      <c r="BP1608" s="14"/>
      <c r="BQ1608" s="14"/>
      <c r="BR1608" s="14"/>
      <c r="BS1608" s="14"/>
      <c r="BT1608" s="14"/>
      <c r="BU1608" s="14"/>
      <c r="BV1608" s="14"/>
      <c r="BW1608" s="14"/>
      <c r="BX1608" s="14"/>
      <c r="BY1608" s="14"/>
      <c r="BZ1608" s="14"/>
      <c r="CA1608" s="14"/>
      <c r="CB1608" s="14"/>
      <c r="CC1608" s="14"/>
      <c r="CD1608" s="14"/>
      <c r="CE1608" s="14"/>
      <c r="CF1608" s="14"/>
      <c r="CG1608" s="14"/>
      <c r="CH1608" s="14"/>
      <c r="CI1608" s="14"/>
      <c r="CJ1608" s="14"/>
      <c r="CK1608" s="14"/>
      <c r="CL1608" s="14"/>
      <c r="CM1608" s="14"/>
      <c r="CN1608" s="14"/>
      <c r="CO1608" s="14"/>
      <c r="CP1608" s="14"/>
      <c r="CQ1608" s="14"/>
      <c r="CR1608" s="14"/>
      <c r="CS1608" s="14"/>
      <c r="CT1608" s="14"/>
      <c r="CU1608" s="14"/>
      <c r="CV1608" s="14"/>
      <c r="CW1608" s="14"/>
      <c r="CX1608" s="14"/>
      <c r="CY1608" s="14"/>
      <c r="CZ1608" s="14"/>
      <c r="DA1608" s="14"/>
      <c r="DB1608" s="14"/>
      <c r="DC1608" s="14"/>
      <c r="DD1608" s="14"/>
      <c r="DE1608" s="14"/>
      <c r="DF1608" s="14"/>
      <c r="DG1608" s="14"/>
      <c r="DH1608" s="14"/>
      <c r="DI1608" s="14"/>
    </row>
    <row r="1609" spans="2:113" x14ac:dyDescent="0.2"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77"/>
      <c r="AQ1609" s="77"/>
      <c r="AR1609" s="77"/>
      <c r="AS1609" s="77"/>
      <c r="AT1609" s="14"/>
      <c r="AU1609" s="14"/>
      <c r="AV1609" s="14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99"/>
      <c r="BH1609" s="14"/>
      <c r="BI1609" s="14"/>
      <c r="BJ1609" s="14"/>
      <c r="BK1609" s="14"/>
      <c r="BL1609" s="14"/>
      <c r="BM1609" s="14"/>
      <c r="BN1609" s="14"/>
      <c r="BO1609" s="14"/>
      <c r="BP1609" s="14"/>
      <c r="BQ1609" s="14"/>
      <c r="BR1609" s="14"/>
      <c r="BS1609" s="14"/>
      <c r="BT1609" s="14"/>
      <c r="BU1609" s="14"/>
      <c r="BV1609" s="14"/>
      <c r="BW1609" s="14"/>
      <c r="BX1609" s="14"/>
      <c r="BY1609" s="14"/>
      <c r="BZ1609" s="14"/>
      <c r="CA1609" s="14"/>
      <c r="CB1609" s="14"/>
      <c r="CC1609" s="14"/>
      <c r="CD1609" s="14"/>
      <c r="CE1609" s="14"/>
      <c r="CF1609" s="14"/>
      <c r="CG1609" s="14"/>
      <c r="CH1609" s="14"/>
      <c r="CI1609" s="14"/>
      <c r="CJ1609" s="14"/>
      <c r="CK1609" s="14"/>
      <c r="CL1609" s="14"/>
      <c r="CM1609" s="14"/>
      <c r="CN1609" s="14"/>
      <c r="CO1609" s="14"/>
      <c r="CP1609" s="14"/>
      <c r="CQ1609" s="14"/>
      <c r="CR1609" s="14"/>
      <c r="CS1609" s="14"/>
      <c r="CT1609" s="14"/>
      <c r="CU1609" s="14"/>
      <c r="CV1609" s="14"/>
      <c r="CW1609" s="14"/>
      <c r="CX1609" s="14"/>
      <c r="CY1609" s="14"/>
      <c r="CZ1609" s="14"/>
      <c r="DA1609" s="14"/>
      <c r="DB1609" s="14"/>
      <c r="DC1609" s="14"/>
      <c r="DD1609" s="14"/>
      <c r="DE1609" s="14"/>
      <c r="DF1609" s="14"/>
      <c r="DG1609" s="14"/>
      <c r="DH1609" s="14"/>
      <c r="DI1609" s="14"/>
    </row>
    <row r="1610" spans="2:113" x14ac:dyDescent="0.2"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77"/>
      <c r="AQ1610" s="77"/>
      <c r="AR1610" s="77"/>
      <c r="AS1610" s="77"/>
      <c r="AT1610" s="14"/>
      <c r="AU1610" s="14"/>
      <c r="AV1610" s="14"/>
      <c r="AW1610" s="14"/>
      <c r="AX1610" s="14"/>
      <c r="AY1610" s="14"/>
      <c r="AZ1610" s="14"/>
      <c r="BA1610" s="14"/>
      <c r="BB1610" s="14"/>
      <c r="BC1610" s="14"/>
      <c r="BD1610" s="14"/>
      <c r="BE1610" s="14"/>
      <c r="BF1610" s="14"/>
      <c r="BG1610" s="99"/>
      <c r="BH1610" s="14"/>
      <c r="BI1610" s="14"/>
      <c r="BJ1610" s="14"/>
      <c r="BK1610" s="14"/>
      <c r="BL1610" s="14"/>
      <c r="BM1610" s="14"/>
      <c r="BN1610" s="14"/>
      <c r="BO1610" s="14"/>
      <c r="BP1610" s="14"/>
      <c r="BQ1610" s="14"/>
      <c r="BR1610" s="14"/>
      <c r="BS1610" s="14"/>
      <c r="BT1610" s="14"/>
      <c r="BU1610" s="14"/>
      <c r="BV1610" s="14"/>
      <c r="BW1610" s="14"/>
      <c r="BX1610" s="14"/>
      <c r="BY1610" s="14"/>
      <c r="BZ1610" s="14"/>
      <c r="CA1610" s="14"/>
      <c r="CB1610" s="14"/>
      <c r="CC1610" s="14"/>
      <c r="CD1610" s="14"/>
      <c r="CE1610" s="14"/>
      <c r="CF1610" s="14"/>
      <c r="CG1610" s="14"/>
      <c r="CH1610" s="14"/>
      <c r="CI1610" s="14"/>
      <c r="CJ1610" s="14"/>
      <c r="CK1610" s="14"/>
      <c r="CL1610" s="14"/>
      <c r="CM1610" s="14"/>
      <c r="CN1610" s="14"/>
      <c r="CO1610" s="14"/>
      <c r="CP1610" s="14"/>
      <c r="CQ1610" s="14"/>
      <c r="CR1610" s="14"/>
      <c r="CS1610" s="14"/>
      <c r="CT1610" s="14"/>
      <c r="CU1610" s="14"/>
      <c r="CV1610" s="14"/>
      <c r="CW1610" s="14"/>
      <c r="CX1610" s="14"/>
      <c r="CY1610" s="14"/>
      <c r="CZ1610" s="14"/>
      <c r="DA1610" s="14"/>
      <c r="DB1610" s="14"/>
      <c r="DC1610" s="14"/>
      <c r="DD1610" s="14"/>
      <c r="DE1610" s="14"/>
      <c r="DF1610" s="14"/>
      <c r="DG1610" s="14"/>
      <c r="DH1610" s="14"/>
      <c r="DI1610" s="14"/>
    </row>
    <row r="1611" spans="2:113" x14ac:dyDescent="0.2"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77"/>
      <c r="AQ1611" s="77"/>
      <c r="AR1611" s="77"/>
      <c r="AS1611" s="77"/>
      <c r="AT1611" s="14"/>
      <c r="AU1611" s="14"/>
      <c r="AV1611" s="14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99"/>
      <c r="BH1611" s="14"/>
      <c r="BI1611" s="14"/>
      <c r="BJ1611" s="14"/>
      <c r="BK1611" s="14"/>
      <c r="BL1611" s="14"/>
      <c r="BM1611" s="14"/>
      <c r="BN1611" s="14"/>
      <c r="BO1611" s="14"/>
      <c r="BP1611" s="14"/>
      <c r="BQ1611" s="14"/>
      <c r="BR1611" s="14"/>
      <c r="BS1611" s="14"/>
      <c r="BT1611" s="14"/>
      <c r="BU1611" s="14"/>
      <c r="BV1611" s="14"/>
      <c r="BW1611" s="14"/>
      <c r="BX1611" s="14"/>
      <c r="BY1611" s="14"/>
      <c r="BZ1611" s="14"/>
      <c r="CA1611" s="14"/>
      <c r="CB1611" s="14"/>
      <c r="CC1611" s="14"/>
      <c r="CD1611" s="14"/>
      <c r="CE1611" s="14"/>
      <c r="CF1611" s="14"/>
      <c r="CG1611" s="14"/>
      <c r="CH1611" s="14"/>
      <c r="CI1611" s="14"/>
      <c r="CJ1611" s="14"/>
      <c r="CK1611" s="14"/>
      <c r="CL1611" s="14"/>
      <c r="CM1611" s="14"/>
      <c r="CN1611" s="14"/>
      <c r="CO1611" s="14"/>
      <c r="CP1611" s="14"/>
      <c r="CQ1611" s="14"/>
      <c r="CR1611" s="14"/>
      <c r="CS1611" s="14"/>
      <c r="CT1611" s="14"/>
      <c r="CU1611" s="14"/>
      <c r="CV1611" s="14"/>
      <c r="CW1611" s="14"/>
      <c r="CX1611" s="14"/>
      <c r="CY1611" s="14"/>
      <c r="CZ1611" s="14"/>
      <c r="DA1611" s="14"/>
      <c r="DB1611" s="14"/>
      <c r="DC1611" s="14"/>
      <c r="DD1611" s="14"/>
      <c r="DE1611" s="14"/>
      <c r="DF1611" s="14"/>
      <c r="DG1611" s="14"/>
      <c r="DH1611" s="14"/>
      <c r="DI1611" s="14"/>
    </row>
    <row r="1612" spans="2:113" x14ac:dyDescent="0.2"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77"/>
      <c r="AQ1612" s="77"/>
      <c r="AR1612" s="77"/>
      <c r="AS1612" s="77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99"/>
      <c r="BH1612" s="14"/>
      <c r="BI1612" s="14"/>
      <c r="BJ1612" s="14"/>
      <c r="BK1612" s="14"/>
      <c r="BL1612" s="14"/>
      <c r="BM1612" s="14"/>
      <c r="BN1612" s="14"/>
      <c r="BO1612" s="14"/>
      <c r="BP1612" s="14"/>
      <c r="BQ1612" s="14"/>
      <c r="BR1612" s="14"/>
      <c r="BS1612" s="14"/>
      <c r="BT1612" s="14"/>
      <c r="BU1612" s="14"/>
      <c r="BV1612" s="14"/>
      <c r="BW1612" s="14"/>
      <c r="BX1612" s="14"/>
      <c r="BY1612" s="14"/>
      <c r="BZ1612" s="14"/>
      <c r="CA1612" s="14"/>
      <c r="CB1612" s="14"/>
      <c r="CC1612" s="14"/>
      <c r="CD1612" s="14"/>
      <c r="CE1612" s="14"/>
      <c r="CF1612" s="14"/>
      <c r="CG1612" s="14"/>
      <c r="CH1612" s="14"/>
      <c r="CI1612" s="14"/>
      <c r="CJ1612" s="14"/>
      <c r="CK1612" s="14"/>
      <c r="CL1612" s="14"/>
      <c r="CM1612" s="14"/>
      <c r="CN1612" s="14"/>
      <c r="CO1612" s="14"/>
      <c r="CP1612" s="14"/>
      <c r="CQ1612" s="14"/>
      <c r="CR1612" s="14"/>
      <c r="CS1612" s="14"/>
      <c r="CT1612" s="14"/>
      <c r="CU1612" s="14"/>
      <c r="CV1612" s="14"/>
      <c r="CW1612" s="14"/>
      <c r="CX1612" s="14"/>
      <c r="CY1612" s="14"/>
      <c r="CZ1612" s="14"/>
      <c r="DA1612" s="14"/>
      <c r="DB1612" s="14"/>
      <c r="DC1612" s="14"/>
      <c r="DD1612" s="14"/>
      <c r="DE1612" s="14"/>
      <c r="DF1612" s="14"/>
      <c r="DG1612" s="14"/>
      <c r="DH1612" s="14"/>
      <c r="DI1612" s="14"/>
    </row>
    <row r="1613" spans="2:113" x14ac:dyDescent="0.2"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77"/>
      <c r="AQ1613" s="77"/>
      <c r="AR1613" s="77"/>
      <c r="AS1613" s="77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99"/>
      <c r="BH1613" s="14"/>
      <c r="BI1613" s="14"/>
      <c r="BJ1613" s="14"/>
      <c r="BK1613" s="14"/>
      <c r="BL1613" s="14"/>
      <c r="BM1613" s="14"/>
      <c r="BN1613" s="14"/>
      <c r="BO1613" s="14"/>
      <c r="BP1613" s="14"/>
      <c r="BQ1613" s="14"/>
      <c r="BR1613" s="14"/>
      <c r="BS1613" s="14"/>
      <c r="BT1613" s="14"/>
      <c r="BU1613" s="14"/>
      <c r="BV1613" s="14"/>
      <c r="BW1613" s="14"/>
      <c r="BX1613" s="14"/>
      <c r="BY1613" s="14"/>
      <c r="BZ1613" s="14"/>
      <c r="CA1613" s="14"/>
      <c r="CB1613" s="14"/>
      <c r="CC1613" s="14"/>
      <c r="CD1613" s="14"/>
      <c r="CE1613" s="14"/>
      <c r="CF1613" s="14"/>
      <c r="CG1613" s="14"/>
      <c r="CH1613" s="14"/>
      <c r="CI1613" s="14"/>
      <c r="CJ1613" s="14"/>
      <c r="CK1613" s="14"/>
      <c r="CL1613" s="14"/>
      <c r="CM1613" s="14"/>
      <c r="CN1613" s="14"/>
      <c r="CO1613" s="14"/>
      <c r="CP1613" s="14"/>
      <c r="CQ1613" s="14"/>
      <c r="CR1613" s="14"/>
      <c r="CS1613" s="14"/>
      <c r="CT1613" s="14"/>
      <c r="CU1613" s="14"/>
      <c r="CV1613" s="14"/>
      <c r="CW1613" s="14"/>
      <c r="CX1613" s="14"/>
      <c r="CY1613" s="14"/>
      <c r="CZ1613" s="14"/>
      <c r="DA1613" s="14"/>
      <c r="DB1613" s="14"/>
      <c r="DC1613" s="14"/>
      <c r="DD1613" s="14"/>
      <c r="DE1613" s="14"/>
      <c r="DF1613" s="14"/>
      <c r="DG1613" s="14"/>
      <c r="DH1613" s="14"/>
      <c r="DI1613" s="14"/>
    </row>
    <row r="1614" spans="2:113" x14ac:dyDescent="0.2"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77"/>
      <c r="AQ1614" s="77"/>
      <c r="AR1614" s="77"/>
      <c r="AS1614" s="77"/>
      <c r="AT1614" s="14"/>
      <c r="AU1614" s="14"/>
      <c r="AV1614" s="14"/>
      <c r="AW1614" s="14"/>
      <c r="AX1614" s="14"/>
      <c r="AY1614" s="14"/>
      <c r="AZ1614" s="14"/>
      <c r="BA1614" s="14"/>
      <c r="BB1614" s="14"/>
      <c r="BC1614" s="14"/>
      <c r="BD1614" s="14"/>
      <c r="BE1614" s="14"/>
      <c r="BF1614" s="14"/>
      <c r="BG1614" s="99"/>
      <c r="BH1614" s="14"/>
      <c r="BI1614" s="14"/>
      <c r="BJ1614" s="14"/>
      <c r="BK1614" s="14"/>
      <c r="BL1614" s="14"/>
      <c r="BM1614" s="14"/>
      <c r="BN1614" s="14"/>
      <c r="BO1614" s="14"/>
      <c r="BP1614" s="14"/>
      <c r="BQ1614" s="14"/>
      <c r="BR1614" s="14"/>
      <c r="BS1614" s="14"/>
      <c r="BT1614" s="14"/>
      <c r="BU1614" s="14"/>
      <c r="BV1614" s="14"/>
      <c r="BW1614" s="14"/>
      <c r="BX1614" s="14"/>
      <c r="BY1614" s="14"/>
      <c r="BZ1614" s="14"/>
      <c r="CA1614" s="14"/>
      <c r="CB1614" s="14"/>
      <c r="CC1614" s="14"/>
      <c r="CD1614" s="14"/>
      <c r="CE1614" s="14"/>
      <c r="CF1614" s="14"/>
      <c r="CG1614" s="14"/>
      <c r="CH1614" s="14"/>
      <c r="CI1614" s="14"/>
      <c r="CJ1614" s="14"/>
      <c r="CK1614" s="14"/>
      <c r="CL1614" s="14"/>
      <c r="CM1614" s="14"/>
      <c r="CN1614" s="14"/>
      <c r="CO1614" s="14"/>
      <c r="CP1614" s="14"/>
      <c r="CQ1614" s="14"/>
      <c r="CR1614" s="14"/>
      <c r="CS1614" s="14"/>
      <c r="CT1614" s="14"/>
      <c r="CU1614" s="14"/>
      <c r="CV1614" s="14"/>
      <c r="CW1614" s="14"/>
      <c r="CX1614" s="14"/>
      <c r="CY1614" s="14"/>
      <c r="CZ1614" s="14"/>
      <c r="DA1614" s="14"/>
      <c r="DB1614" s="14"/>
      <c r="DC1614" s="14"/>
      <c r="DD1614" s="14"/>
      <c r="DE1614" s="14"/>
      <c r="DF1614" s="14"/>
      <c r="DG1614" s="14"/>
      <c r="DH1614" s="14"/>
      <c r="DI1614" s="14"/>
    </row>
    <row r="1615" spans="2:113" x14ac:dyDescent="0.2"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77"/>
      <c r="AQ1615" s="77"/>
      <c r="AR1615" s="77"/>
      <c r="AS1615" s="77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99"/>
      <c r="BH1615" s="14"/>
      <c r="BI1615" s="14"/>
      <c r="BJ1615" s="14"/>
      <c r="BK1615" s="14"/>
      <c r="BL1615" s="14"/>
      <c r="BM1615" s="14"/>
      <c r="BN1615" s="14"/>
      <c r="BO1615" s="14"/>
      <c r="BP1615" s="14"/>
      <c r="BQ1615" s="14"/>
      <c r="BR1615" s="14"/>
      <c r="BS1615" s="14"/>
      <c r="BT1615" s="14"/>
      <c r="BU1615" s="14"/>
      <c r="BV1615" s="14"/>
      <c r="BW1615" s="14"/>
      <c r="BX1615" s="14"/>
      <c r="BY1615" s="14"/>
      <c r="BZ1615" s="14"/>
      <c r="CA1615" s="14"/>
      <c r="CB1615" s="14"/>
      <c r="CC1615" s="14"/>
      <c r="CD1615" s="14"/>
      <c r="CE1615" s="14"/>
      <c r="CF1615" s="14"/>
      <c r="CG1615" s="14"/>
      <c r="CH1615" s="14"/>
      <c r="CI1615" s="14"/>
      <c r="CJ1615" s="14"/>
      <c r="CK1615" s="14"/>
      <c r="CL1615" s="14"/>
      <c r="CM1615" s="14"/>
      <c r="CN1615" s="14"/>
      <c r="CO1615" s="14"/>
      <c r="CP1615" s="14"/>
      <c r="CQ1615" s="14"/>
      <c r="CR1615" s="14"/>
      <c r="CS1615" s="14"/>
      <c r="CT1615" s="14"/>
      <c r="CU1615" s="14"/>
      <c r="CV1615" s="14"/>
      <c r="CW1615" s="14"/>
      <c r="CX1615" s="14"/>
      <c r="CY1615" s="14"/>
      <c r="CZ1615" s="14"/>
      <c r="DA1615" s="14"/>
      <c r="DB1615" s="14"/>
      <c r="DC1615" s="14"/>
      <c r="DD1615" s="14"/>
      <c r="DE1615" s="14"/>
      <c r="DF1615" s="14"/>
      <c r="DG1615" s="14"/>
      <c r="DH1615" s="14"/>
      <c r="DI1615" s="14"/>
    </row>
    <row r="1616" spans="2:113" x14ac:dyDescent="0.2"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77"/>
      <c r="AQ1616" s="77"/>
      <c r="AR1616" s="77"/>
      <c r="AS1616" s="77"/>
      <c r="AT1616" s="14"/>
      <c r="AU1616" s="14"/>
      <c r="AV1616" s="14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99"/>
      <c r="BH1616" s="14"/>
      <c r="BI1616" s="14"/>
      <c r="BJ1616" s="14"/>
      <c r="BK1616" s="14"/>
      <c r="BL1616" s="14"/>
      <c r="BM1616" s="14"/>
      <c r="BN1616" s="14"/>
      <c r="BO1616" s="14"/>
      <c r="BP1616" s="14"/>
      <c r="BQ1616" s="14"/>
      <c r="BR1616" s="14"/>
      <c r="BS1616" s="14"/>
      <c r="BT1616" s="14"/>
      <c r="BU1616" s="14"/>
      <c r="BV1616" s="14"/>
      <c r="BW1616" s="14"/>
      <c r="BX1616" s="14"/>
      <c r="BY1616" s="14"/>
      <c r="BZ1616" s="14"/>
      <c r="CA1616" s="14"/>
      <c r="CB1616" s="14"/>
      <c r="CC1616" s="14"/>
      <c r="CD1616" s="14"/>
      <c r="CE1616" s="14"/>
      <c r="CF1616" s="14"/>
      <c r="CG1616" s="14"/>
      <c r="CH1616" s="14"/>
      <c r="CI1616" s="14"/>
      <c r="CJ1616" s="14"/>
      <c r="CK1616" s="14"/>
      <c r="CL1616" s="14"/>
      <c r="CM1616" s="14"/>
      <c r="CN1616" s="14"/>
      <c r="CO1616" s="14"/>
      <c r="CP1616" s="14"/>
      <c r="CQ1616" s="14"/>
      <c r="CR1616" s="14"/>
      <c r="CS1616" s="14"/>
      <c r="CT1616" s="14"/>
      <c r="CU1616" s="14"/>
      <c r="CV1616" s="14"/>
      <c r="CW1616" s="14"/>
      <c r="CX1616" s="14"/>
      <c r="CY1616" s="14"/>
      <c r="CZ1616" s="14"/>
      <c r="DA1616" s="14"/>
      <c r="DB1616" s="14"/>
      <c r="DC1616" s="14"/>
      <c r="DD1616" s="14"/>
      <c r="DE1616" s="14"/>
      <c r="DF1616" s="14"/>
      <c r="DG1616" s="14"/>
      <c r="DH1616" s="14"/>
      <c r="DI1616" s="14"/>
    </row>
    <row r="1617" spans="2:113" x14ac:dyDescent="0.2"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77"/>
      <c r="AQ1617" s="77"/>
      <c r="AR1617" s="77"/>
      <c r="AS1617" s="77"/>
      <c r="AT1617" s="14"/>
      <c r="AU1617" s="14"/>
      <c r="AV1617" s="14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99"/>
      <c r="BH1617" s="14"/>
      <c r="BI1617" s="14"/>
      <c r="BJ1617" s="14"/>
      <c r="BK1617" s="14"/>
      <c r="BL1617" s="14"/>
      <c r="BM1617" s="14"/>
      <c r="BN1617" s="14"/>
      <c r="BO1617" s="14"/>
      <c r="BP1617" s="14"/>
      <c r="BQ1617" s="14"/>
      <c r="BR1617" s="14"/>
      <c r="BS1617" s="14"/>
      <c r="BT1617" s="14"/>
      <c r="BU1617" s="14"/>
      <c r="BV1617" s="14"/>
      <c r="BW1617" s="14"/>
      <c r="BX1617" s="14"/>
      <c r="BY1617" s="14"/>
      <c r="BZ1617" s="14"/>
      <c r="CA1617" s="14"/>
      <c r="CB1617" s="14"/>
      <c r="CC1617" s="14"/>
      <c r="CD1617" s="14"/>
      <c r="CE1617" s="14"/>
      <c r="CF1617" s="14"/>
      <c r="CG1617" s="14"/>
      <c r="CH1617" s="14"/>
      <c r="CI1617" s="14"/>
      <c r="CJ1617" s="14"/>
      <c r="CK1617" s="14"/>
      <c r="CL1617" s="14"/>
      <c r="CM1617" s="14"/>
      <c r="CN1617" s="14"/>
      <c r="CO1617" s="14"/>
      <c r="CP1617" s="14"/>
      <c r="CQ1617" s="14"/>
      <c r="CR1617" s="14"/>
      <c r="CS1617" s="14"/>
      <c r="CT1617" s="14"/>
      <c r="CU1617" s="14"/>
      <c r="CV1617" s="14"/>
      <c r="CW1617" s="14"/>
      <c r="CX1617" s="14"/>
      <c r="CY1617" s="14"/>
      <c r="CZ1617" s="14"/>
      <c r="DA1617" s="14"/>
      <c r="DB1617" s="14"/>
      <c r="DC1617" s="14"/>
      <c r="DD1617" s="14"/>
      <c r="DE1617" s="14"/>
      <c r="DF1617" s="14"/>
      <c r="DG1617" s="14"/>
      <c r="DH1617" s="14"/>
      <c r="DI1617" s="14"/>
    </row>
    <row r="1618" spans="2:113" x14ac:dyDescent="0.2"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77"/>
      <c r="AQ1618" s="77"/>
      <c r="AR1618" s="77"/>
      <c r="AS1618" s="77"/>
      <c r="AT1618" s="14"/>
      <c r="AU1618" s="14"/>
      <c r="AV1618" s="14"/>
      <c r="AW1618" s="14"/>
      <c r="AX1618" s="14"/>
      <c r="AY1618" s="14"/>
      <c r="AZ1618" s="14"/>
      <c r="BA1618" s="14"/>
      <c r="BB1618" s="14"/>
      <c r="BC1618" s="14"/>
      <c r="BD1618" s="14"/>
      <c r="BE1618" s="14"/>
      <c r="BF1618" s="14"/>
      <c r="BG1618" s="99"/>
      <c r="BH1618" s="14"/>
      <c r="BI1618" s="14"/>
      <c r="BJ1618" s="14"/>
      <c r="BK1618" s="14"/>
      <c r="BL1618" s="14"/>
      <c r="BM1618" s="14"/>
      <c r="BN1618" s="14"/>
      <c r="BO1618" s="14"/>
      <c r="BP1618" s="14"/>
      <c r="BQ1618" s="14"/>
      <c r="BR1618" s="14"/>
      <c r="BS1618" s="14"/>
      <c r="BT1618" s="14"/>
      <c r="BU1618" s="14"/>
      <c r="BV1618" s="14"/>
      <c r="BW1618" s="14"/>
      <c r="BX1618" s="14"/>
      <c r="BY1618" s="14"/>
      <c r="BZ1618" s="14"/>
      <c r="CA1618" s="14"/>
      <c r="CB1618" s="14"/>
      <c r="CC1618" s="14"/>
      <c r="CD1618" s="14"/>
      <c r="CE1618" s="14"/>
      <c r="CF1618" s="14"/>
      <c r="CG1618" s="14"/>
      <c r="CH1618" s="14"/>
      <c r="CI1618" s="14"/>
      <c r="CJ1618" s="14"/>
      <c r="CK1618" s="14"/>
      <c r="CL1618" s="14"/>
      <c r="CM1618" s="14"/>
      <c r="CN1618" s="14"/>
      <c r="CO1618" s="14"/>
      <c r="CP1618" s="14"/>
      <c r="CQ1618" s="14"/>
      <c r="CR1618" s="14"/>
      <c r="CS1618" s="14"/>
      <c r="CT1618" s="14"/>
      <c r="CU1618" s="14"/>
      <c r="CV1618" s="14"/>
      <c r="CW1618" s="14"/>
      <c r="CX1618" s="14"/>
      <c r="CY1618" s="14"/>
      <c r="CZ1618" s="14"/>
      <c r="DA1618" s="14"/>
      <c r="DB1618" s="14"/>
      <c r="DC1618" s="14"/>
      <c r="DD1618" s="14"/>
      <c r="DE1618" s="14"/>
      <c r="DF1618" s="14"/>
      <c r="DG1618" s="14"/>
      <c r="DH1618" s="14"/>
      <c r="DI1618" s="14"/>
    </row>
    <row r="1619" spans="2:113" x14ac:dyDescent="0.2"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77"/>
      <c r="AQ1619" s="77"/>
      <c r="AR1619" s="77"/>
      <c r="AS1619" s="77"/>
      <c r="AT1619" s="14"/>
      <c r="AU1619" s="14"/>
      <c r="AV1619" s="14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99"/>
      <c r="BH1619" s="14"/>
      <c r="BI1619" s="14"/>
      <c r="BJ1619" s="14"/>
      <c r="BK1619" s="14"/>
      <c r="BL1619" s="14"/>
      <c r="BM1619" s="14"/>
      <c r="BN1619" s="14"/>
      <c r="BO1619" s="14"/>
      <c r="BP1619" s="14"/>
      <c r="BQ1619" s="14"/>
      <c r="BR1619" s="14"/>
      <c r="BS1619" s="14"/>
      <c r="BT1619" s="14"/>
      <c r="BU1619" s="14"/>
      <c r="BV1619" s="14"/>
      <c r="BW1619" s="14"/>
      <c r="BX1619" s="14"/>
      <c r="BY1619" s="14"/>
      <c r="BZ1619" s="14"/>
      <c r="CA1619" s="14"/>
      <c r="CB1619" s="14"/>
      <c r="CC1619" s="14"/>
      <c r="CD1619" s="14"/>
      <c r="CE1619" s="14"/>
      <c r="CF1619" s="14"/>
      <c r="CG1619" s="14"/>
      <c r="CH1619" s="14"/>
      <c r="CI1619" s="14"/>
      <c r="CJ1619" s="14"/>
      <c r="CK1619" s="14"/>
      <c r="CL1619" s="14"/>
      <c r="CM1619" s="14"/>
      <c r="CN1619" s="14"/>
      <c r="CO1619" s="14"/>
      <c r="CP1619" s="14"/>
      <c r="CQ1619" s="14"/>
      <c r="CR1619" s="14"/>
      <c r="CS1619" s="14"/>
      <c r="CT1619" s="14"/>
      <c r="CU1619" s="14"/>
      <c r="CV1619" s="14"/>
      <c r="CW1619" s="14"/>
      <c r="CX1619" s="14"/>
      <c r="CY1619" s="14"/>
      <c r="CZ1619" s="14"/>
      <c r="DA1619" s="14"/>
      <c r="DB1619" s="14"/>
      <c r="DC1619" s="14"/>
      <c r="DD1619" s="14"/>
      <c r="DE1619" s="14"/>
      <c r="DF1619" s="14"/>
      <c r="DG1619" s="14"/>
      <c r="DH1619" s="14"/>
      <c r="DI1619" s="14"/>
    </row>
    <row r="1620" spans="2:113" x14ac:dyDescent="0.2"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77"/>
      <c r="AQ1620" s="77"/>
      <c r="AR1620" s="77"/>
      <c r="AS1620" s="77"/>
      <c r="AT1620" s="14"/>
      <c r="AU1620" s="14"/>
      <c r="AV1620" s="14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99"/>
      <c r="BH1620" s="14"/>
      <c r="BI1620" s="14"/>
      <c r="BJ1620" s="14"/>
      <c r="BK1620" s="14"/>
      <c r="BL1620" s="14"/>
      <c r="BM1620" s="14"/>
      <c r="BN1620" s="14"/>
      <c r="BO1620" s="14"/>
      <c r="BP1620" s="14"/>
      <c r="BQ1620" s="14"/>
      <c r="BR1620" s="14"/>
      <c r="BS1620" s="14"/>
      <c r="BT1620" s="14"/>
      <c r="BU1620" s="14"/>
      <c r="BV1620" s="14"/>
      <c r="BW1620" s="14"/>
      <c r="BX1620" s="14"/>
      <c r="BY1620" s="14"/>
      <c r="BZ1620" s="14"/>
      <c r="CA1620" s="14"/>
      <c r="CB1620" s="14"/>
      <c r="CC1620" s="14"/>
      <c r="CD1620" s="14"/>
      <c r="CE1620" s="14"/>
      <c r="CF1620" s="14"/>
      <c r="CG1620" s="14"/>
      <c r="CH1620" s="14"/>
      <c r="CI1620" s="14"/>
      <c r="CJ1620" s="14"/>
      <c r="CK1620" s="14"/>
      <c r="CL1620" s="14"/>
      <c r="CM1620" s="14"/>
      <c r="CN1620" s="14"/>
      <c r="CO1620" s="14"/>
      <c r="CP1620" s="14"/>
      <c r="CQ1620" s="14"/>
      <c r="CR1620" s="14"/>
      <c r="CS1620" s="14"/>
      <c r="CT1620" s="14"/>
      <c r="CU1620" s="14"/>
      <c r="CV1620" s="14"/>
      <c r="CW1620" s="14"/>
      <c r="CX1620" s="14"/>
      <c r="CY1620" s="14"/>
      <c r="CZ1620" s="14"/>
      <c r="DA1620" s="14"/>
      <c r="DB1620" s="14"/>
      <c r="DC1620" s="14"/>
      <c r="DD1620" s="14"/>
      <c r="DE1620" s="14"/>
      <c r="DF1620" s="14"/>
      <c r="DG1620" s="14"/>
      <c r="DH1620" s="14"/>
      <c r="DI1620" s="14"/>
    </row>
    <row r="1621" spans="2:113" x14ac:dyDescent="0.2"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77"/>
      <c r="AQ1621" s="77"/>
      <c r="AR1621" s="77"/>
      <c r="AS1621" s="77"/>
      <c r="AT1621" s="14"/>
      <c r="AU1621" s="14"/>
      <c r="AV1621" s="14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99"/>
      <c r="BH1621" s="14"/>
      <c r="BI1621" s="14"/>
      <c r="BJ1621" s="14"/>
      <c r="BK1621" s="14"/>
      <c r="BL1621" s="14"/>
      <c r="BM1621" s="14"/>
      <c r="BN1621" s="14"/>
      <c r="BO1621" s="14"/>
      <c r="BP1621" s="14"/>
      <c r="BQ1621" s="14"/>
      <c r="BR1621" s="14"/>
      <c r="BS1621" s="14"/>
      <c r="BT1621" s="14"/>
      <c r="BU1621" s="14"/>
      <c r="BV1621" s="14"/>
      <c r="BW1621" s="14"/>
      <c r="BX1621" s="14"/>
      <c r="BY1621" s="14"/>
      <c r="BZ1621" s="14"/>
      <c r="CA1621" s="14"/>
      <c r="CB1621" s="14"/>
      <c r="CC1621" s="14"/>
      <c r="CD1621" s="14"/>
      <c r="CE1621" s="14"/>
      <c r="CF1621" s="14"/>
      <c r="CG1621" s="14"/>
      <c r="CH1621" s="14"/>
      <c r="CI1621" s="14"/>
      <c r="CJ1621" s="14"/>
      <c r="CK1621" s="14"/>
      <c r="CL1621" s="14"/>
      <c r="CM1621" s="14"/>
      <c r="CN1621" s="14"/>
      <c r="CO1621" s="14"/>
      <c r="CP1621" s="14"/>
      <c r="CQ1621" s="14"/>
      <c r="CR1621" s="14"/>
      <c r="CS1621" s="14"/>
      <c r="CT1621" s="14"/>
      <c r="CU1621" s="14"/>
      <c r="CV1621" s="14"/>
      <c r="CW1621" s="14"/>
      <c r="CX1621" s="14"/>
      <c r="CY1621" s="14"/>
      <c r="CZ1621" s="14"/>
      <c r="DA1621" s="14"/>
      <c r="DB1621" s="14"/>
      <c r="DC1621" s="14"/>
      <c r="DD1621" s="14"/>
      <c r="DE1621" s="14"/>
      <c r="DF1621" s="14"/>
      <c r="DG1621" s="14"/>
      <c r="DH1621" s="14"/>
      <c r="DI1621" s="14"/>
    </row>
    <row r="1622" spans="2:113" x14ac:dyDescent="0.2"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77"/>
      <c r="AQ1622" s="77"/>
      <c r="AR1622" s="77"/>
      <c r="AS1622" s="77"/>
      <c r="AT1622" s="14"/>
      <c r="AU1622" s="14"/>
      <c r="AV1622" s="14"/>
      <c r="AW1622" s="14"/>
      <c r="AX1622" s="14"/>
      <c r="AY1622" s="14"/>
      <c r="AZ1622" s="14"/>
      <c r="BA1622" s="14"/>
      <c r="BB1622" s="14"/>
      <c r="BC1622" s="14"/>
      <c r="BD1622" s="14"/>
      <c r="BE1622" s="14"/>
      <c r="BF1622" s="14"/>
      <c r="BG1622" s="99"/>
      <c r="BH1622" s="14"/>
      <c r="BI1622" s="14"/>
      <c r="BJ1622" s="14"/>
      <c r="BK1622" s="14"/>
      <c r="BL1622" s="14"/>
      <c r="BM1622" s="14"/>
      <c r="BN1622" s="14"/>
      <c r="BO1622" s="14"/>
      <c r="BP1622" s="14"/>
      <c r="BQ1622" s="14"/>
      <c r="BR1622" s="14"/>
      <c r="BS1622" s="14"/>
      <c r="BT1622" s="14"/>
      <c r="BU1622" s="14"/>
      <c r="BV1622" s="14"/>
      <c r="BW1622" s="14"/>
      <c r="BX1622" s="14"/>
      <c r="BY1622" s="14"/>
      <c r="BZ1622" s="14"/>
      <c r="CA1622" s="14"/>
      <c r="CB1622" s="14"/>
      <c r="CC1622" s="14"/>
      <c r="CD1622" s="14"/>
      <c r="CE1622" s="14"/>
      <c r="CF1622" s="14"/>
      <c r="CG1622" s="14"/>
      <c r="CH1622" s="14"/>
      <c r="CI1622" s="14"/>
      <c r="CJ1622" s="14"/>
      <c r="CK1622" s="14"/>
      <c r="CL1622" s="14"/>
      <c r="CM1622" s="14"/>
      <c r="CN1622" s="14"/>
      <c r="CO1622" s="14"/>
      <c r="CP1622" s="14"/>
      <c r="CQ1622" s="14"/>
      <c r="CR1622" s="14"/>
      <c r="CS1622" s="14"/>
      <c r="CT1622" s="14"/>
      <c r="CU1622" s="14"/>
      <c r="CV1622" s="14"/>
      <c r="CW1622" s="14"/>
      <c r="CX1622" s="14"/>
      <c r="CY1622" s="14"/>
      <c r="CZ1622" s="14"/>
      <c r="DA1622" s="14"/>
      <c r="DB1622" s="14"/>
      <c r="DC1622" s="14"/>
      <c r="DD1622" s="14"/>
      <c r="DE1622" s="14"/>
      <c r="DF1622" s="14"/>
      <c r="DG1622" s="14"/>
      <c r="DH1622" s="14"/>
      <c r="DI1622" s="14"/>
    </row>
    <row r="1623" spans="2:113" x14ac:dyDescent="0.2"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77"/>
      <c r="AQ1623" s="77"/>
      <c r="AR1623" s="77"/>
      <c r="AS1623" s="77"/>
      <c r="AT1623" s="14"/>
      <c r="AU1623" s="14"/>
      <c r="AV1623" s="14"/>
      <c r="AW1623" s="14"/>
      <c r="AX1623" s="14"/>
      <c r="AY1623" s="14"/>
      <c r="AZ1623" s="14"/>
      <c r="BA1623" s="14"/>
      <c r="BB1623" s="14"/>
      <c r="BC1623" s="14"/>
      <c r="BD1623" s="14"/>
      <c r="BE1623" s="14"/>
      <c r="BF1623" s="14"/>
      <c r="BG1623" s="99"/>
      <c r="BH1623" s="14"/>
      <c r="BI1623" s="14"/>
      <c r="BJ1623" s="14"/>
      <c r="BK1623" s="14"/>
      <c r="BL1623" s="14"/>
      <c r="BM1623" s="14"/>
      <c r="BN1623" s="14"/>
      <c r="BO1623" s="14"/>
      <c r="BP1623" s="14"/>
      <c r="BQ1623" s="14"/>
      <c r="BR1623" s="14"/>
      <c r="BS1623" s="14"/>
      <c r="BT1623" s="14"/>
      <c r="BU1623" s="14"/>
      <c r="BV1623" s="14"/>
      <c r="BW1623" s="14"/>
      <c r="BX1623" s="14"/>
      <c r="BY1623" s="14"/>
      <c r="BZ1623" s="14"/>
      <c r="CA1623" s="14"/>
      <c r="CB1623" s="14"/>
      <c r="CC1623" s="14"/>
      <c r="CD1623" s="14"/>
      <c r="CE1623" s="14"/>
      <c r="CF1623" s="14"/>
      <c r="CG1623" s="14"/>
      <c r="CH1623" s="14"/>
      <c r="CI1623" s="14"/>
      <c r="CJ1623" s="14"/>
      <c r="CK1623" s="14"/>
      <c r="CL1623" s="14"/>
      <c r="CM1623" s="14"/>
      <c r="CN1623" s="14"/>
      <c r="CO1623" s="14"/>
      <c r="CP1623" s="14"/>
      <c r="CQ1623" s="14"/>
      <c r="CR1623" s="14"/>
      <c r="CS1623" s="14"/>
      <c r="CT1623" s="14"/>
      <c r="CU1623" s="14"/>
      <c r="CV1623" s="14"/>
      <c r="CW1623" s="14"/>
      <c r="CX1623" s="14"/>
      <c r="CY1623" s="14"/>
      <c r="CZ1623" s="14"/>
      <c r="DA1623" s="14"/>
      <c r="DB1623" s="14"/>
      <c r="DC1623" s="14"/>
      <c r="DD1623" s="14"/>
      <c r="DE1623" s="14"/>
      <c r="DF1623" s="14"/>
      <c r="DG1623" s="14"/>
      <c r="DH1623" s="14"/>
      <c r="DI1623" s="14"/>
    </row>
    <row r="1624" spans="2:113" x14ac:dyDescent="0.2"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77"/>
      <c r="AQ1624" s="77"/>
      <c r="AR1624" s="77"/>
      <c r="AS1624" s="77"/>
      <c r="AT1624" s="14"/>
      <c r="AU1624" s="14"/>
      <c r="AV1624" s="14"/>
      <c r="AW1624" s="14"/>
      <c r="AX1624" s="14"/>
      <c r="AY1624" s="14"/>
      <c r="AZ1624" s="14"/>
      <c r="BA1624" s="14"/>
      <c r="BB1624" s="14"/>
      <c r="BC1624" s="14"/>
      <c r="BD1624" s="14"/>
      <c r="BE1624" s="14"/>
      <c r="BF1624" s="14"/>
      <c r="BG1624" s="99"/>
      <c r="BH1624" s="14"/>
      <c r="BI1624" s="14"/>
      <c r="BJ1624" s="14"/>
      <c r="BK1624" s="14"/>
      <c r="BL1624" s="14"/>
      <c r="BM1624" s="14"/>
      <c r="BN1624" s="14"/>
      <c r="BO1624" s="14"/>
      <c r="BP1624" s="14"/>
      <c r="BQ1624" s="14"/>
      <c r="BR1624" s="14"/>
      <c r="BS1624" s="14"/>
      <c r="BT1624" s="14"/>
      <c r="BU1624" s="14"/>
      <c r="BV1624" s="14"/>
      <c r="BW1624" s="14"/>
      <c r="BX1624" s="14"/>
      <c r="BY1624" s="14"/>
      <c r="BZ1624" s="14"/>
      <c r="CA1624" s="14"/>
      <c r="CB1624" s="14"/>
      <c r="CC1624" s="14"/>
      <c r="CD1624" s="14"/>
      <c r="CE1624" s="14"/>
      <c r="CF1624" s="14"/>
      <c r="CG1624" s="14"/>
      <c r="CH1624" s="14"/>
      <c r="CI1624" s="14"/>
      <c r="CJ1624" s="14"/>
      <c r="CK1624" s="14"/>
      <c r="CL1624" s="14"/>
      <c r="CM1624" s="14"/>
      <c r="CN1624" s="14"/>
      <c r="CO1624" s="14"/>
      <c r="CP1624" s="14"/>
      <c r="CQ1624" s="14"/>
      <c r="CR1624" s="14"/>
      <c r="CS1624" s="14"/>
      <c r="CT1624" s="14"/>
      <c r="CU1624" s="14"/>
      <c r="CV1624" s="14"/>
      <c r="CW1624" s="14"/>
      <c r="CX1624" s="14"/>
      <c r="CY1624" s="14"/>
      <c r="CZ1624" s="14"/>
      <c r="DA1624" s="14"/>
      <c r="DB1624" s="14"/>
      <c r="DC1624" s="14"/>
      <c r="DD1624" s="14"/>
      <c r="DE1624" s="14"/>
      <c r="DF1624" s="14"/>
      <c r="DG1624" s="14"/>
      <c r="DH1624" s="14"/>
      <c r="DI1624" s="14"/>
    </row>
    <row r="1625" spans="2:113" x14ac:dyDescent="0.2"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77"/>
      <c r="AQ1625" s="77"/>
      <c r="AR1625" s="77"/>
      <c r="AS1625" s="77"/>
      <c r="AT1625" s="14"/>
      <c r="AU1625" s="14"/>
      <c r="AV1625" s="14"/>
      <c r="AW1625" s="14"/>
      <c r="AX1625" s="14"/>
      <c r="AY1625" s="14"/>
      <c r="AZ1625" s="14"/>
      <c r="BA1625" s="14"/>
      <c r="BB1625" s="14"/>
      <c r="BC1625" s="14"/>
      <c r="BD1625" s="14"/>
      <c r="BE1625" s="14"/>
      <c r="BF1625" s="14"/>
      <c r="BG1625" s="99"/>
      <c r="BH1625" s="14"/>
      <c r="BI1625" s="14"/>
      <c r="BJ1625" s="14"/>
      <c r="BK1625" s="14"/>
      <c r="BL1625" s="14"/>
      <c r="BM1625" s="14"/>
      <c r="BN1625" s="14"/>
      <c r="BO1625" s="14"/>
      <c r="BP1625" s="14"/>
      <c r="BQ1625" s="14"/>
      <c r="BR1625" s="14"/>
      <c r="BS1625" s="14"/>
      <c r="BT1625" s="14"/>
      <c r="BU1625" s="14"/>
      <c r="BV1625" s="14"/>
      <c r="BW1625" s="14"/>
      <c r="BX1625" s="14"/>
      <c r="BY1625" s="14"/>
      <c r="BZ1625" s="14"/>
      <c r="CA1625" s="14"/>
      <c r="CB1625" s="14"/>
      <c r="CC1625" s="14"/>
      <c r="CD1625" s="14"/>
      <c r="CE1625" s="14"/>
      <c r="CF1625" s="14"/>
      <c r="CG1625" s="14"/>
      <c r="CH1625" s="14"/>
      <c r="CI1625" s="14"/>
      <c r="CJ1625" s="14"/>
      <c r="CK1625" s="14"/>
      <c r="CL1625" s="14"/>
      <c r="CM1625" s="14"/>
      <c r="CN1625" s="14"/>
      <c r="CO1625" s="14"/>
      <c r="CP1625" s="14"/>
      <c r="CQ1625" s="14"/>
      <c r="CR1625" s="14"/>
      <c r="CS1625" s="14"/>
      <c r="CT1625" s="14"/>
      <c r="CU1625" s="14"/>
      <c r="CV1625" s="14"/>
      <c r="CW1625" s="14"/>
      <c r="CX1625" s="14"/>
      <c r="CY1625" s="14"/>
      <c r="CZ1625" s="14"/>
      <c r="DA1625" s="14"/>
      <c r="DB1625" s="14"/>
      <c r="DC1625" s="14"/>
      <c r="DD1625" s="14"/>
      <c r="DE1625" s="14"/>
      <c r="DF1625" s="14"/>
      <c r="DG1625" s="14"/>
      <c r="DH1625" s="14"/>
      <c r="DI1625" s="14"/>
    </row>
    <row r="1626" spans="2:113" x14ac:dyDescent="0.2"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77"/>
      <c r="AQ1626" s="77"/>
      <c r="AR1626" s="77"/>
      <c r="AS1626" s="77"/>
      <c r="AT1626" s="14"/>
      <c r="AU1626" s="14"/>
      <c r="AV1626" s="14"/>
      <c r="AW1626" s="14"/>
      <c r="AX1626" s="14"/>
      <c r="AY1626" s="14"/>
      <c r="AZ1626" s="14"/>
      <c r="BA1626" s="14"/>
      <c r="BB1626" s="14"/>
      <c r="BC1626" s="14"/>
      <c r="BD1626" s="14"/>
      <c r="BE1626" s="14"/>
      <c r="BF1626" s="14"/>
      <c r="BG1626" s="99"/>
      <c r="BH1626" s="14"/>
      <c r="BI1626" s="14"/>
      <c r="BJ1626" s="14"/>
      <c r="BK1626" s="14"/>
      <c r="BL1626" s="14"/>
      <c r="BM1626" s="14"/>
      <c r="BN1626" s="14"/>
      <c r="BO1626" s="14"/>
      <c r="BP1626" s="14"/>
      <c r="BQ1626" s="14"/>
      <c r="BR1626" s="14"/>
      <c r="BS1626" s="14"/>
      <c r="BT1626" s="14"/>
      <c r="BU1626" s="14"/>
      <c r="BV1626" s="14"/>
      <c r="BW1626" s="14"/>
      <c r="BX1626" s="14"/>
      <c r="BY1626" s="14"/>
      <c r="BZ1626" s="14"/>
      <c r="CA1626" s="14"/>
      <c r="CB1626" s="14"/>
      <c r="CC1626" s="14"/>
      <c r="CD1626" s="14"/>
      <c r="CE1626" s="14"/>
      <c r="CF1626" s="14"/>
      <c r="CG1626" s="14"/>
      <c r="CH1626" s="14"/>
      <c r="CI1626" s="14"/>
      <c r="CJ1626" s="14"/>
      <c r="CK1626" s="14"/>
      <c r="CL1626" s="14"/>
      <c r="CM1626" s="14"/>
      <c r="CN1626" s="14"/>
      <c r="CO1626" s="14"/>
      <c r="CP1626" s="14"/>
      <c r="CQ1626" s="14"/>
      <c r="CR1626" s="14"/>
      <c r="CS1626" s="14"/>
      <c r="CT1626" s="14"/>
      <c r="CU1626" s="14"/>
      <c r="CV1626" s="14"/>
      <c r="CW1626" s="14"/>
      <c r="CX1626" s="14"/>
      <c r="CY1626" s="14"/>
      <c r="CZ1626" s="14"/>
      <c r="DA1626" s="14"/>
      <c r="DB1626" s="14"/>
      <c r="DC1626" s="14"/>
      <c r="DD1626" s="14"/>
      <c r="DE1626" s="14"/>
      <c r="DF1626" s="14"/>
      <c r="DG1626" s="14"/>
      <c r="DH1626" s="14"/>
      <c r="DI1626" s="14"/>
    </row>
    <row r="1627" spans="2:113" x14ac:dyDescent="0.2"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77"/>
      <c r="AQ1627" s="77"/>
      <c r="AR1627" s="77"/>
      <c r="AS1627" s="77"/>
      <c r="AT1627" s="14"/>
      <c r="AU1627" s="14"/>
      <c r="AV1627" s="14"/>
      <c r="AW1627" s="14"/>
      <c r="AX1627" s="14"/>
      <c r="AY1627" s="14"/>
      <c r="AZ1627" s="14"/>
      <c r="BA1627" s="14"/>
      <c r="BB1627" s="14"/>
      <c r="BC1627" s="14"/>
      <c r="BD1627" s="14"/>
      <c r="BE1627" s="14"/>
      <c r="BF1627" s="14"/>
      <c r="BG1627" s="99"/>
      <c r="BH1627" s="14"/>
      <c r="BI1627" s="14"/>
      <c r="BJ1627" s="14"/>
      <c r="BK1627" s="14"/>
      <c r="BL1627" s="14"/>
      <c r="BM1627" s="14"/>
      <c r="BN1627" s="14"/>
      <c r="BO1627" s="14"/>
      <c r="BP1627" s="14"/>
      <c r="BQ1627" s="14"/>
      <c r="BR1627" s="14"/>
      <c r="BS1627" s="14"/>
      <c r="BT1627" s="14"/>
      <c r="BU1627" s="14"/>
      <c r="BV1627" s="14"/>
      <c r="BW1627" s="14"/>
      <c r="BX1627" s="14"/>
      <c r="BY1627" s="14"/>
      <c r="BZ1627" s="14"/>
      <c r="CA1627" s="14"/>
      <c r="CB1627" s="14"/>
      <c r="CC1627" s="14"/>
      <c r="CD1627" s="14"/>
      <c r="CE1627" s="14"/>
      <c r="CF1627" s="14"/>
      <c r="CG1627" s="14"/>
      <c r="CH1627" s="14"/>
      <c r="CI1627" s="14"/>
      <c r="CJ1627" s="14"/>
      <c r="CK1627" s="14"/>
      <c r="CL1627" s="14"/>
      <c r="CM1627" s="14"/>
      <c r="CN1627" s="14"/>
      <c r="CO1627" s="14"/>
      <c r="CP1627" s="14"/>
      <c r="CQ1627" s="14"/>
      <c r="CR1627" s="14"/>
      <c r="CS1627" s="14"/>
      <c r="CT1627" s="14"/>
      <c r="CU1627" s="14"/>
      <c r="CV1627" s="14"/>
      <c r="CW1627" s="14"/>
      <c r="CX1627" s="14"/>
      <c r="CY1627" s="14"/>
      <c r="CZ1627" s="14"/>
      <c r="DA1627" s="14"/>
      <c r="DB1627" s="14"/>
      <c r="DC1627" s="14"/>
      <c r="DD1627" s="14"/>
      <c r="DE1627" s="14"/>
      <c r="DF1627" s="14"/>
      <c r="DG1627" s="14"/>
      <c r="DH1627" s="14"/>
      <c r="DI1627" s="14"/>
    </row>
    <row r="1628" spans="2:113" x14ac:dyDescent="0.2"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77"/>
      <c r="AQ1628" s="77"/>
      <c r="AR1628" s="77"/>
      <c r="AS1628" s="77"/>
      <c r="AT1628" s="14"/>
      <c r="AU1628" s="14"/>
      <c r="AV1628" s="14"/>
      <c r="AW1628" s="14"/>
      <c r="AX1628" s="14"/>
      <c r="AY1628" s="14"/>
      <c r="AZ1628" s="14"/>
      <c r="BA1628" s="14"/>
      <c r="BB1628" s="14"/>
      <c r="BC1628" s="14"/>
      <c r="BD1628" s="14"/>
      <c r="BE1628" s="14"/>
      <c r="BF1628" s="14"/>
      <c r="BG1628" s="99"/>
      <c r="BH1628" s="14"/>
      <c r="BI1628" s="14"/>
      <c r="BJ1628" s="14"/>
      <c r="BK1628" s="14"/>
      <c r="BL1628" s="14"/>
      <c r="BM1628" s="14"/>
      <c r="BN1628" s="14"/>
      <c r="BO1628" s="14"/>
      <c r="BP1628" s="14"/>
      <c r="BQ1628" s="14"/>
      <c r="BR1628" s="14"/>
      <c r="BS1628" s="14"/>
      <c r="BT1628" s="14"/>
      <c r="BU1628" s="14"/>
      <c r="BV1628" s="14"/>
      <c r="BW1628" s="14"/>
      <c r="BX1628" s="14"/>
      <c r="BY1628" s="14"/>
      <c r="BZ1628" s="14"/>
      <c r="CA1628" s="14"/>
      <c r="CB1628" s="14"/>
      <c r="CC1628" s="14"/>
      <c r="CD1628" s="14"/>
      <c r="CE1628" s="14"/>
      <c r="CF1628" s="14"/>
      <c r="CG1628" s="14"/>
      <c r="CH1628" s="14"/>
      <c r="CI1628" s="14"/>
      <c r="CJ1628" s="14"/>
      <c r="CK1628" s="14"/>
      <c r="CL1628" s="14"/>
      <c r="CM1628" s="14"/>
      <c r="CN1628" s="14"/>
      <c r="CO1628" s="14"/>
      <c r="CP1628" s="14"/>
      <c r="CQ1628" s="14"/>
      <c r="CR1628" s="14"/>
      <c r="CS1628" s="14"/>
      <c r="CT1628" s="14"/>
      <c r="CU1628" s="14"/>
      <c r="CV1628" s="14"/>
      <c r="CW1628" s="14"/>
      <c r="CX1628" s="14"/>
      <c r="CY1628" s="14"/>
      <c r="CZ1628" s="14"/>
      <c r="DA1628" s="14"/>
      <c r="DB1628" s="14"/>
      <c r="DC1628" s="14"/>
      <c r="DD1628" s="14"/>
      <c r="DE1628" s="14"/>
      <c r="DF1628" s="14"/>
      <c r="DG1628" s="14"/>
      <c r="DH1628" s="14"/>
      <c r="DI1628" s="14"/>
    </row>
    <row r="1629" spans="2:113" x14ac:dyDescent="0.2"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77"/>
      <c r="AQ1629" s="77"/>
      <c r="AR1629" s="77"/>
      <c r="AS1629" s="77"/>
      <c r="AT1629" s="14"/>
      <c r="AU1629" s="14"/>
      <c r="AV1629" s="14"/>
      <c r="AW1629" s="14"/>
      <c r="AX1629" s="14"/>
      <c r="AY1629" s="14"/>
      <c r="AZ1629" s="14"/>
      <c r="BA1629" s="14"/>
      <c r="BB1629" s="14"/>
      <c r="BC1629" s="14"/>
      <c r="BD1629" s="14"/>
      <c r="BE1629" s="14"/>
      <c r="BF1629" s="14"/>
      <c r="BG1629" s="99"/>
      <c r="BH1629" s="14"/>
      <c r="BI1629" s="14"/>
      <c r="BJ1629" s="14"/>
      <c r="BK1629" s="14"/>
      <c r="BL1629" s="14"/>
      <c r="BM1629" s="14"/>
      <c r="BN1629" s="14"/>
      <c r="BO1629" s="14"/>
      <c r="BP1629" s="14"/>
      <c r="BQ1629" s="14"/>
      <c r="BR1629" s="14"/>
      <c r="BS1629" s="14"/>
      <c r="BT1629" s="14"/>
      <c r="BU1629" s="14"/>
      <c r="BV1629" s="14"/>
      <c r="BW1629" s="14"/>
      <c r="BX1629" s="14"/>
      <c r="BY1629" s="14"/>
      <c r="BZ1629" s="14"/>
      <c r="CA1629" s="14"/>
      <c r="CB1629" s="14"/>
      <c r="CC1629" s="14"/>
      <c r="CD1629" s="14"/>
      <c r="CE1629" s="14"/>
      <c r="CF1629" s="14"/>
      <c r="CG1629" s="14"/>
      <c r="CH1629" s="14"/>
      <c r="CI1629" s="14"/>
      <c r="CJ1629" s="14"/>
      <c r="CK1629" s="14"/>
      <c r="CL1629" s="14"/>
      <c r="CM1629" s="14"/>
      <c r="CN1629" s="14"/>
      <c r="CO1629" s="14"/>
      <c r="CP1629" s="14"/>
      <c r="CQ1629" s="14"/>
      <c r="CR1629" s="14"/>
      <c r="CS1629" s="14"/>
      <c r="CT1629" s="14"/>
      <c r="CU1629" s="14"/>
      <c r="CV1629" s="14"/>
      <c r="CW1629" s="14"/>
      <c r="CX1629" s="14"/>
      <c r="CY1629" s="14"/>
      <c r="CZ1629" s="14"/>
      <c r="DA1629" s="14"/>
      <c r="DB1629" s="14"/>
      <c r="DC1629" s="14"/>
      <c r="DD1629" s="14"/>
      <c r="DE1629" s="14"/>
      <c r="DF1629" s="14"/>
      <c r="DG1629" s="14"/>
      <c r="DH1629" s="14"/>
      <c r="DI1629" s="14"/>
    </row>
    <row r="1630" spans="2:113" x14ac:dyDescent="0.2"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77"/>
      <c r="AQ1630" s="77"/>
      <c r="AR1630" s="77"/>
      <c r="AS1630" s="77"/>
      <c r="AT1630" s="14"/>
      <c r="AU1630" s="14"/>
      <c r="AV1630" s="14"/>
      <c r="AW1630" s="14"/>
      <c r="AX1630" s="14"/>
      <c r="AY1630" s="14"/>
      <c r="AZ1630" s="14"/>
      <c r="BA1630" s="14"/>
      <c r="BB1630" s="14"/>
      <c r="BC1630" s="14"/>
      <c r="BD1630" s="14"/>
      <c r="BE1630" s="14"/>
      <c r="BF1630" s="14"/>
      <c r="BG1630" s="99"/>
      <c r="BH1630" s="14"/>
      <c r="BI1630" s="14"/>
      <c r="BJ1630" s="14"/>
      <c r="BK1630" s="14"/>
      <c r="BL1630" s="14"/>
      <c r="BM1630" s="14"/>
      <c r="BN1630" s="14"/>
      <c r="BO1630" s="14"/>
      <c r="BP1630" s="14"/>
      <c r="BQ1630" s="14"/>
      <c r="BR1630" s="14"/>
      <c r="BS1630" s="14"/>
      <c r="BT1630" s="14"/>
      <c r="BU1630" s="14"/>
      <c r="BV1630" s="14"/>
      <c r="BW1630" s="14"/>
      <c r="BX1630" s="14"/>
      <c r="BY1630" s="14"/>
      <c r="BZ1630" s="14"/>
      <c r="CA1630" s="14"/>
      <c r="CB1630" s="14"/>
      <c r="CC1630" s="14"/>
      <c r="CD1630" s="14"/>
      <c r="CE1630" s="14"/>
      <c r="CF1630" s="14"/>
      <c r="CG1630" s="14"/>
      <c r="CH1630" s="14"/>
      <c r="CI1630" s="14"/>
      <c r="CJ1630" s="14"/>
      <c r="CK1630" s="14"/>
      <c r="CL1630" s="14"/>
      <c r="CM1630" s="14"/>
      <c r="CN1630" s="14"/>
      <c r="CO1630" s="14"/>
      <c r="CP1630" s="14"/>
      <c r="CQ1630" s="14"/>
      <c r="CR1630" s="14"/>
      <c r="CS1630" s="14"/>
      <c r="CT1630" s="14"/>
      <c r="CU1630" s="14"/>
      <c r="CV1630" s="14"/>
      <c r="CW1630" s="14"/>
      <c r="CX1630" s="14"/>
      <c r="CY1630" s="14"/>
      <c r="CZ1630" s="14"/>
      <c r="DA1630" s="14"/>
      <c r="DB1630" s="14"/>
      <c r="DC1630" s="14"/>
      <c r="DD1630" s="14"/>
      <c r="DE1630" s="14"/>
      <c r="DF1630" s="14"/>
      <c r="DG1630" s="14"/>
      <c r="DH1630" s="14"/>
      <c r="DI1630" s="14"/>
    </row>
    <row r="1631" spans="2:113" x14ac:dyDescent="0.2"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77"/>
      <c r="AQ1631" s="77"/>
      <c r="AR1631" s="77"/>
      <c r="AS1631" s="77"/>
      <c r="AT1631" s="14"/>
      <c r="AU1631" s="14"/>
      <c r="AV1631" s="14"/>
      <c r="AW1631" s="14"/>
      <c r="AX1631" s="14"/>
      <c r="AY1631" s="14"/>
      <c r="AZ1631" s="14"/>
      <c r="BA1631" s="14"/>
      <c r="BB1631" s="14"/>
      <c r="BC1631" s="14"/>
      <c r="BD1631" s="14"/>
      <c r="BE1631" s="14"/>
      <c r="BF1631" s="14"/>
      <c r="BG1631" s="99"/>
      <c r="BH1631" s="14"/>
      <c r="BI1631" s="14"/>
      <c r="BJ1631" s="14"/>
      <c r="BK1631" s="14"/>
      <c r="BL1631" s="14"/>
      <c r="BM1631" s="14"/>
      <c r="BN1631" s="14"/>
      <c r="BO1631" s="14"/>
      <c r="BP1631" s="14"/>
      <c r="BQ1631" s="14"/>
      <c r="BR1631" s="14"/>
      <c r="BS1631" s="14"/>
      <c r="BT1631" s="14"/>
      <c r="BU1631" s="14"/>
      <c r="BV1631" s="14"/>
      <c r="BW1631" s="14"/>
      <c r="BX1631" s="14"/>
      <c r="BY1631" s="14"/>
      <c r="BZ1631" s="14"/>
      <c r="CA1631" s="14"/>
      <c r="CB1631" s="14"/>
      <c r="CC1631" s="14"/>
      <c r="CD1631" s="14"/>
      <c r="CE1631" s="14"/>
      <c r="CF1631" s="14"/>
      <c r="CG1631" s="14"/>
      <c r="CH1631" s="14"/>
      <c r="CI1631" s="14"/>
      <c r="CJ1631" s="14"/>
      <c r="CK1631" s="14"/>
      <c r="CL1631" s="14"/>
      <c r="CM1631" s="14"/>
      <c r="CN1631" s="14"/>
      <c r="CO1631" s="14"/>
      <c r="CP1631" s="14"/>
      <c r="CQ1631" s="14"/>
      <c r="CR1631" s="14"/>
      <c r="CS1631" s="14"/>
      <c r="CT1631" s="14"/>
      <c r="CU1631" s="14"/>
      <c r="CV1631" s="14"/>
      <c r="CW1631" s="14"/>
      <c r="CX1631" s="14"/>
      <c r="CY1631" s="14"/>
      <c r="CZ1631" s="14"/>
      <c r="DA1631" s="14"/>
      <c r="DB1631" s="14"/>
      <c r="DC1631" s="14"/>
      <c r="DD1631" s="14"/>
      <c r="DE1631" s="14"/>
      <c r="DF1631" s="14"/>
      <c r="DG1631" s="14"/>
      <c r="DH1631" s="14"/>
      <c r="DI1631" s="14"/>
    </row>
    <row r="1632" spans="2:113" x14ac:dyDescent="0.2"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77"/>
      <c r="AQ1632" s="77"/>
      <c r="AR1632" s="77"/>
      <c r="AS1632" s="77"/>
      <c r="AT1632" s="14"/>
      <c r="AU1632" s="14"/>
      <c r="AV1632" s="14"/>
      <c r="AW1632" s="14"/>
      <c r="AX1632" s="14"/>
      <c r="AY1632" s="14"/>
      <c r="AZ1632" s="14"/>
      <c r="BA1632" s="14"/>
      <c r="BB1632" s="14"/>
      <c r="BC1632" s="14"/>
      <c r="BD1632" s="14"/>
      <c r="BE1632" s="14"/>
      <c r="BF1632" s="14"/>
      <c r="BG1632" s="99"/>
      <c r="BH1632" s="14"/>
      <c r="BI1632" s="14"/>
      <c r="BJ1632" s="14"/>
      <c r="BK1632" s="14"/>
      <c r="BL1632" s="14"/>
      <c r="BM1632" s="14"/>
      <c r="BN1632" s="14"/>
      <c r="BO1632" s="14"/>
      <c r="BP1632" s="14"/>
      <c r="BQ1632" s="14"/>
      <c r="BR1632" s="14"/>
      <c r="BS1632" s="14"/>
      <c r="BT1632" s="14"/>
      <c r="BU1632" s="14"/>
      <c r="BV1632" s="14"/>
      <c r="BW1632" s="14"/>
      <c r="BX1632" s="14"/>
      <c r="BY1632" s="14"/>
      <c r="BZ1632" s="14"/>
      <c r="CA1632" s="14"/>
      <c r="CB1632" s="14"/>
      <c r="CC1632" s="14"/>
      <c r="CD1632" s="14"/>
      <c r="CE1632" s="14"/>
      <c r="CF1632" s="14"/>
      <c r="CG1632" s="14"/>
      <c r="CH1632" s="14"/>
      <c r="CI1632" s="14"/>
      <c r="CJ1632" s="14"/>
      <c r="CK1632" s="14"/>
      <c r="CL1632" s="14"/>
      <c r="CM1632" s="14"/>
      <c r="CN1632" s="14"/>
      <c r="CO1632" s="14"/>
      <c r="CP1632" s="14"/>
      <c r="CQ1632" s="14"/>
      <c r="CR1632" s="14"/>
      <c r="CS1632" s="14"/>
      <c r="CT1632" s="14"/>
      <c r="CU1632" s="14"/>
      <c r="CV1632" s="14"/>
      <c r="CW1632" s="14"/>
      <c r="CX1632" s="14"/>
      <c r="CY1632" s="14"/>
      <c r="CZ1632" s="14"/>
      <c r="DA1632" s="14"/>
      <c r="DB1632" s="14"/>
      <c r="DC1632" s="14"/>
      <c r="DD1632" s="14"/>
      <c r="DE1632" s="14"/>
      <c r="DF1632" s="14"/>
      <c r="DG1632" s="14"/>
      <c r="DH1632" s="14"/>
      <c r="DI1632" s="14"/>
    </row>
    <row r="1633" spans="2:113" x14ac:dyDescent="0.2"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77"/>
      <c r="AQ1633" s="77"/>
      <c r="AR1633" s="77"/>
      <c r="AS1633" s="77"/>
      <c r="AT1633" s="14"/>
      <c r="AU1633" s="14"/>
      <c r="AV1633" s="14"/>
      <c r="AW1633" s="14"/>
      <c r="AX1633" s="14"/>
      <c r="AY1633" s="14"/>
      <c r="AZ1633" s="14"/>
      <c r="BA1633" s="14"/>
      <c r="BB1633" s="14"/>
      <c r="BC1633" s="14"/>
      <c r="BD1633" s="14"/>
      <c r="BE1633" s="14"/>
      <c r="BF1633" s="14"/>
      <c r="BG1633" s="99"/>
      <c r="BH1633" s="14"/>
      <c r="BI1633" s="14"/>
      <c r="BJ1633" s="14"/>
      <c r="BK1633" s="14"/>
      <c r="BL1633" s="14"/>
      <c r="BM1633" s="14"/>
      <c r="BN1633" s="14"/>
      <c r="BO1633" s="14"/>
      <c r="BP1633" s="14"/>
      <c r="BQ1633" s="14"/>
      <c r="BR1633" s="14"/>
      <c r="BS1633" s="14"/>
      <c r="BT1633" s="14"/>
      <c r="BU1633" s="14"/>
      <c r="BV1633" s="14"/>
      <c r="BW1633" s="14"/>
      <c r="BX1633" s="14"/>
      <c r="BY1633" s="14"/>
      <c r="BZ1633" s="14"/>
      <c r="CA1633" s="14"/>
      <c r="CB1633" s="14"/>
      <c r="CC1633" s="14"/>
      <c r="CD1633" s="14"/>
      <c r="CE1633" s="14"/>
      <c r="CF1633" s="14"/>
      <c r="CG1633" s="14"/>
      <c r="CH1633" s="14"/>
      <c r="CI1633" s="14"/>
      <c r="CJ1633" s="14"/>
      <c r="CK1633" s="14"/>
      <c r="CL1633" s="14"/>
      <c r="CM1633" s="14"/>
      <c r="CN1633" s="14"/>
      <c r="CO1633" s="14"/>
      <c r="CP1633" s="14"/>
      <c r="CQ1633" s="14"/>
      <c r="CR1633" s="14"/>
      <c r="CS1633" s="14"/>
      <c r="CT1633" s="14"/>
      <c r="CU1633" s="14"/>
      <c r="CV1633" s="14"/>
      <c r="CW1633" s="14"/>
      <c r="CX1633" s="14"/>
      <c r="CY1633" s="14"/>
      <c r="CZ1633" s="14"/>
      <c r="DA1633" s="14"/>
      <c r="DB1633" s="14"/>
      <c r="DC1633" s="14"/>
      <c r="DD1633" s="14"/>
      <c r="DE1633" s="14"/>
      <c r="DF1633" s="14"/>
      <c r="DG1633" s="14"/>
      <c r="DH1633" s="14"/>
      <c r="DI1633" s="14"/>
    </row>
    <row r="1634" spans="2:113" x14ac:dyDescent="0.2"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77"/>
      <c r="AQ1634" s="77"/>
      <c r="AR1634" s="77"/>
      <c r="AS1634" s="77"/>
      <c r="AT1634" s="14"/>
      <c r="AU1634" s="14"/>
      <c r="AV1634" s="14"/>
      <c r="AW1634" s="14"/>
      <c r="AX1634" s="14"/>
      <c r="AY1634" s="14"/>
      <c r="AZ1634" s="14"/>
      <c r="BA1634" s="14"/>
      <c r="BB1634" s="14"/>
      <c r="BC1634" s="14"/>
      <c r="BD1634" s="14"/>
      <c r="BE1634" s="14"/>
      <c r="BF1634" s="14"/>
      <c r="BG1634" s="99"/>
      <c r="BH1634" s="14"/>
      <c r="BI1634" s="14"/>
      <c r="BJ1634" s="14"/>
      <c r="BK1634" s="14"/>
      <c r="BL1634" s="14"/>
      <c r="BM1634" s="14"/>
      <c r="BN1634" s="14"/>
      <c r="BO1634" s="14"/>
      <c r="BP1634" s="14"/>
      <c r="BQ1634" s="14"/>
      <c r="BR1634" s="14"/>
      <c r="BS1634" s="14"/>
      <c r="BT1634" s="14"/>
      <c r="BU1634" s="14"/>
      <c r="BV1634" s="14"/>
      <c r="BW1634" s="14"/>
      <c r="BX1634" s="14"/>
      <c r="BY1634" s="14"/>
      <c r="BZ1634" s="14"/>
      <c r="CA1634" s="14"/>
      <c r="CB1634" s="14"/>
      <c r="CC1634" s="14"/>
      <c r="CD1634" s="14"/>
      <c r="CE1634" s="14"/>
      <c r="CF1634" s="14"/>
      <c r="CG1634" s="14"/>
      <c r="CH1634" s="14"/>
      <c r="CI1634" s="14"/>
      <c r="CJ1634" s="14"/>
      <c r="CK1634" s="14"/>
      <c r="CL1634" s="14"/>
      <c r="CM1634" s="14"/>
      <c r="CN1634" s="14"/>
      <c r="CO1634" s="14"/>
      <c r="CP1634" s="14"/>
      <c r="CQ1634" s="14"/>
      <c r="CR1634" s="14"/>
      <c r="CS1634" s="14"/>
      <c r="CT1634" s="14"/>
      <c r="CU1634" s="14"/>
      <c r="CV1634" s="14"/>
      <c r="CW1634" s="14"/>
      <c r="CX1634" s="14"/>
      <c r="CY1634" s="14"/>
      <c r="CZ1634" s="14"/>
      <c r="DA1634" s="14"/>
      <c r="DB1634" s="14"/>
      <c r="DC1634" s="14"/>
      <c r="DD1634" s="14"/>
      <c r="DE1634" s="14"/>
      <c r="DF1634" s="14"/>
      <c r="DG1634" s="14"/>
      <c r="DH1634" s="14"/>
      <c r="DI1634" s="14"/>
    </row>
    <row r="1635" spans="2:113" x14ac:dyDescent="0.2"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77"/>
      <c r="AQ1635" s="77"/>
      <c r="AR1635" s="77"/>
      <c r="AS1635" s="77"/>
      <c r="AT1635" s="14"/>
      <c r="AU1635" s="14"/>
      <c r="AV1635" s="14"/>
      <c r="AW1635" s="14"/>
      <c r="AX1635" s="14"/>
      <c r="AY1635" s="14"/>
      <c r="AZ1635" s="14"/>
      <c r="BA1635" s="14"/>
      <c r="BB1635" s="14"/>
      <c r="BC1635" s="14"/>
      <c r="BD1635" s="14"/>
      <c r="BE1635" s="14"/>
      <c r="BF1635" s="14"/>
      <c r="BG1635" s="99"/>
      <c r="BH1635" s="14"/>
      <c r="BI1635" s="14"/>
      <c r="BJ1635" s="14"/>
      <c r="BK1635" s="14"/>
      <c r="BL1635" s="14"/>
      <c r="BM1635" s="14"/>
      <c r="BN1635" s="14"/>
      <c r="BO1635" s="14"/>
      <c r="BP1635" s="14"/>
      <c r="BQ1635" s="14"/>
      <c r="BR1635" s="14"/>
      <c r="BS1635" s="14"/>
      <c r="BT1635" s="14"/>
      <c r="BU1635" s="14"/>
      <c r="BV1635" s="14"/>
      <c r="BW1635" s="14"/>
      <c r="BX1635" s="14"/>
      <c r="BY1635" s="14"/>
      <c r="BZ1635" s="14"/>
      <c r="CA1635" s="14"/>
      <c r="CB1635" s="14"/>
      <c r="CC1635" s="14"/>
      <c r="CD1635" s="14"/>
      <c r="CE1635" s="14"/>
      <c r="CF1635" s="14"/>
      <c r="CG1635" s="14"/>
      <c r="CH1635" s="14"/>
      <c r="CI1635" s="14"/>
      <c r="CJ1635" s="14"/>
      <c r="CK1635" s="14"/>
      <c r="CL1635" s="14"/>
      <c r="CM1635" s="14"/>
      <c r="CN1635" s="14"/>
      <c r="CO1635" s="14"/>
      <c r="CP1635" s="14"/>
      <c r="CQ1635" s="14"/>
      <c r="CR1635" s="14"/>
      <c r="CS1635" s="14"/>
      <c r="CT1635" s="14"/>
      <c r="CU1635" s="14"/>
      <c r="CV1635" s="14"/>
      <c r="CW1635" s="14"/>
      <c r="CX1635" s="14"/>
      <c r="CY1635" s="14"/>
      <c r="CZ1635" s="14"/>
      <c r="DA1635" s="14"/>
      <c r="DB1635" s="14"/>
      <c r="DC1635" s="14"/>
      <c r="DD1635" s="14"/>
      <c r="DE1635" s="14"/>
      <c r="DF1635" s="14"/>
      <c r="DG1635" s="14"/>
      <c r="DH1635" s="14"/>
      <c r="DI1635" s="14"/>
    </row>
    <row r="1636" spans="2:113" x14ac:dyDescent="0.2"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77"/>
      <c r="AQ1636" s="77"/>
      <c r="AR1636" s="77"/>
      <c r="AS1636" s="77"/>
      <c r="AT1636" s="14"/>
      <c r="AU1636" s="14"/>
      <c r="AV1636" s="14"/>
      <c r="AW1636" s="14"/>
      <c r="AX1636" s="14"/>
      <c r="AY1636" s="14"/>
      <c r="AZ1636" s="14"/>
      <c r="BA1636" s="14"/>
      <c r="BB1636" s="14"/>
      <c r="BC1636" s="14"/>
      <c r="BD1636" s="14"/>
      <c r="BE1636" s="14"/>
      <c r="BF1636" s="14"/>
      <c r="BG1636" s="99"/>
      <c r="BH1636" s="14"/>
      <c r="BI1636" s="14"/>
      <c r="BJ1636" s="14"/>
      <c r="BK1636" s="14"/>
      <c r="BL1636" s="14"/>
      <c r="BM1636" s="14"/>
      <c r="BN1636" s="14"/>
      <c r="BO1636" s="14"/>
      <c r="BP1636" s="14"/>
      <c r="BQ1636" s="14"/>
      <c r="BR1636" s="14"/>
      <c r="BS1636" s="14"/>
      <c r="BT1636" s="14"/>
      <c r="BU1636" s="14"/>
      <c r="BV1636" s="14"/>
      <c r="BW1636" s="14"/>
      <c r="BX1636" s="14"/>
      <c r="BY1636" s="14"/>
      <c r="BZ1636" s="14"/>
      <c r="CA1636" s="14"/>
      <c r="CB1636" s="14"/>
      <c r="CC1636" s="14"/>
      <c r="CD1636" s="14"/>
      <c r="CE1636" s="14"/>
      <c r="CF1636" s="14"/>
      <c r="CG1636" s="14"/>
      <c r="CH1636" s="14"/>
      <c r="CI1636" s="14"/>
      <c r="CJ1636" s="14"/>
      <c r="CK1636" s="14"/>
      <c r="CL1636" s="14"/>
      <c r="CM1636" s="14"/>
      <c r="CN1636" s="14"/>
      <c r="CO1636" s="14"/>
      <c r="CP1636" s="14"/>
      <c r="CQ1636" s="14"/>
      <c r="CR1636" s="14"/>
      <c r="CS1636" s="14"/>
      <c r="CT1636" s="14"/>
      <c r="CU1636" s="14"/>
      <c r="CV1636" s="14"/>
      <c r="CW1636" s="14"/>
      <c r="CX1636" s="14"/>
      <c r="CY1636" s="14"/>
      <c r="CZ1636" s="14"/>
      <c r="DA1636" s="14"/>
      <c r="DB1636" s="14"/>
      <c r="DC1636" s="14"/>
      <c r="DD1636" s="14"/>
      <c r="DE1636" s="14"/>
      <c r="DF1636" s="14"/>
      <c r="DG1636" s="14"/>
      <c r="DH1636" s="14"/>
      <c r="DI1636" s="14"/>
    </row>
    <row r="1637" spans="2:113" x14ac:dyDescent="0.2"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77"/>
      <c r="AQ1637" s="77"/>
      <c r="AR1637" s="77"/>
      <c r="AS1637" s="77"/>
      <c r="AT1637" s="14"/>
      <c r="AU1637" s="14"/>
      <c r="AV1637" s="14"/>
      <c r="AW1637" s="14"/>
      <c r="AX1637" s="14"/>
      <c r="AY1637" s="14"/>
      <c r="AZ1637" s="14"/>
      <c r="BA1637" s="14"/>
      <c r="BB1637" s="14"/>
      <c r="BC1637" s="14"/>
      <c r="BD1637" s="14"/>
      <c r="BE1637" s="14"/>
      <c r="BF1637" s="14"/>
      <c r="BG1637" s="99"/>
      <c r="BH1637" s="14"/>
      <c r="BI1637" s="14"/>
      <c r="BJ1637" s="14"/>
      <c r="BK1637" s="14"/>
      <c r="BL1637" s="14"/>
      <c r="BM1637" s="14"/>
      <c r="BN1637" s="14"/>
      <c r="BO1637" s="14"/>
      <c r="BP1637" s="14"/>
      <c r="BQ1637" s="14"/>
      <c r="BR1637" s="14"/>
      <c r="BS1637" s="14"/>
      <c r="BT1637" s="14"/>
      <c r="BU1637" s="14"/>
      <c r="BV1637" s="14"/>
      <c r="BW1637" s="14"/>
      <c r="BX1637" s="14"/>
      <c r="BY1637" s="14"/>
      <c r="BZ1637" s="14"/>
      <c r="CA1637" s="14"/>
      <c r="CB1637" s="14"/>
      <c r="CC1637" s="14"/>
      <c r="CD1637" s="14"/>
      <c r="CE1637" s="14"/>
      <c r="CF1637" s="14"/>
      <c r="CG1637" s="14"/>
      <c r="CH1637" s="14"/>
      <c r="CI1637" s="14"/>
      <c r="CJ1637" s="14"/>
      <c r="CK1637" s="14"/>
      <c r="CL1637" s="14"/>
      <c r="CM1637" s="14"/>
      <c r="CN1637" s="14"/>
      <c r="CO1637" s="14"/>
      <c r="CP1637" s="14"/>
      <c r="CQ1637" s="14"/>
      <c r="CR1637" s="14"/>
      <c r="CS1637" s="14"/>
      <c r="CT1637" s="14"/>
      <c r="CU1637" s="14"/>
      <c r="CV1637" s="14"/>
      <c r="CW1637" s="14"/>
      <c r="CX1637" s="14"/>
      <c r="CY1637" s="14"/>
      <c r="CZ1637" s="14"/>
      <c r="DA1637" s="14"/>
      <c r="DB1637" s="14"/>
      <c r="DC1637" s="14"/>
      <c r="DD1637" s="14"/>
      <c r="DE1637" s="14"/>
      <c r="DF1637" s="14"/>
      <c r="DG1637" s="14"/>
      <c r="DH1637" s="14"/>
      <c r="DI1637" s="14"/>
    </row>
    <row r="1638" spans="2:113" x14ac:dyDescent="0.2"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77"/>
      <c r="AQ1638" s="77"/>
      <c r="AR1638" s="77"/>
      <c r="AS1638" s="77"/>
      <c r="AT1638" s="14"/>
      <c r="AU1638" s="14"/>
      <c r="AV1638" s="14"/>
      <c r="AW1638" s="14"/>
      <c r="AX1638" s="14"/>
      <c r="AY1638" s="14"/>
      <c r="AZ1638" s="14"/>
      <c r="BA1638" s="14"/>
      <c r="BB1638" s="14"/>
      <c r="BC1638" s="14"/>
      <c r="BD1638" s="14"/>
      <c r="BE1638" s="14"/>
      <c r="BF1638" s="14"/>
      <c r="BG1638" s="99"/>
      <c r="BH1638" s="14"/>
      <c r="BI1638" s="14"/>
      <c r="BJ1638" s="14"/>
      <c r="BK1638" s="14"/>
      <c r="BL1638" s="14"/>
      <c r="BM1638" s="14"/>
      <c r="BN1638" s="14"/>
      <c r="BO1638" s="14"/>
      <c r="BP1638" s="14"/>
      <c r="BQ1638" s="14"/>
      <c r="BR1638" s="14"/>
      <c r="BS1638" s="14"/>
      <c r="BT1638" s="14"/>
      <c r="BU1638" s="14"/>
      <c r="BV1638" s="14"/>
      <c r="BW1638" s="14"/>
      <c r="BX1638" s="14"/>
      <c r="BY1638" s="14"/>
      <c r="BZ1638" s="14"/>
      <c r="CA1638" s="14"/>
      <c r="CB1638" s="14"/>
      <c r="CC1638" s="14"/>
      <c r="CD1638" s="14"/>
      <c r="CE1638" s="14"/>
      <c r="CF1638" s="14"/>
      <c r="CG1638" s="14"/>
      <c r="CH1638" s="14"/>
      <c r="CI1638" s="14"/>
      <c r="CJ1638" s="14"/>
      <c r="CK1638" s="14"/>
      <c r="CL1638" s="14"/>
      <c r="CM1638" s="14"/>
      <c r="CN1638" s="14"/>
      <c r="CO1638" s="14"/>
      <c r="CP1638" s="14"/>
      <c r="CQ1638" s="14"/>
      <c r="CR1638" s="14"/>
      <c r="CS1638" s="14"/>
      <c r="CT1638" s="14"/>
      <c r="CU1638" s="14"/>
      <c r="CV1638" s="14"/>
      <c r="CW1638" s="14"/>
      <c r="CX1638" s="14"/>
      <c r="CY1638" s="14"/>
      <c r="CZ1638" s="14"/>
      <c r="DA1638" s="14"/>
      <c r="DB1638" s="14"/>
      <c r="DC1638" s="14"/>
      <c r="DD1638" s="14"/>
      <c r="DE1638" s="14"/>
      <c r="DF1638" s="14"/>
      <c r="DG1638" s="14"/>
      <c r="DH1638" s="14"/>
      <c r="DI1638" s="14"/>
    </row>
    <row r="1639" spans="2:113" x14ac:dyDescent="0.2"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77"/>
      <c r="AQ1639" s="77"/>
      <c r="AR1639" s="77"/>
      <c r="AS1639" s="77"/>
      <c r="AT1639" s="14"/>
      <c r="AU1639" s="14"/>
      <c r="AV1639" s="14"/>
      <c r="AW1639" s="14"/>
      <c r="AX1639" s="14"/>
      <c r="AY1639" s="14"/>
      <c r="AZ1639" s="14"/>
      <c r="BA1639" s="14"/>
      <c r="BB1639" s="14"/>
      <c r="BC1639" s="14"/>
      <c r="BD1639" s="14"/>
      <c r="BE1639" s="14"/>
      <c r="BF1639" s="14"/>
      <c r="BG1639" s="99"/>
      <c r="BH1639" s="14"/>
      <c r="BI1639" s="14"/>
      <c r="BJ1639" s="14"/>
      <c r="BK1639" s="14"/>
      <c r="BL1639" s="14"/>
      <c r="BM1639" s="14"/>
      <c r="BN1639" s="14"/>
      <c r="BO1639" s="14"/>
      <c r="BP1639" s="14"/>
      <c r="BQ1639" s="14"/>
      <c r="BR1639" s="14"/>
      <c r="BS1639" s="14"/>
      <c r="BT1639" s="14"/>
      <c r="BU1639" s="14"/>
      <c r="BV1639" s="14"/>
      <c r="BW1639" s="14"/>
      <c r="BX1639" s="14"/>
      <c r="BY1639" s="14"/>
      <c r="BZ1639" s="14"/>
      <c r="CA1639" s="14"/>
      <c r="CB1639" s="14"/>
      <c r="CC1639" s="14"/>
      <c r="CD1639" s="14"/>
      <c r="CE1639" s="14"/>
      <c r="CF1639" s="14"/>
      <c r="CG1639" s="14"/>
      <c r="CH1639" s="14"/>
      <c r="CI1639" s="14"/>
      <c r="CJ1639" s="14"/>
      <c r="CK1639" s="14"/>
      <c r="CL1639" s="14"/>
      <c r="CM1639" s="14"/>
      <c r="CN1639" s="14"/>
      <c r="CO1639" s="14"/>
      <c r="CP1639" s="14"/>
      <c r="CQ1639" s="14"/>
      <c r="CR1639" s="14"/>
      <c r="CS1639" s="14"/>
      <c r="CT1639" s="14"/>
      <c r="CU1639" s="14"/>
      <c r="CV1639" s="14"/>
      <c r="CW1639" s="14"/>
      <c r="CX1639" s="14"/>
      <c r="CY1639" s="14"/>
      <c r="CZ1639" s="14"/>
      <c r="DA1639" s="14"/>
      <c r="DB1639" s="14"/>
      <c r="DC1639" s="14"/>
      <c r="DD1639" s="14"/>
      <c r="DE1639" s="14"/>
      <c r="DF1639" s="14"/>
      <c r="DG1639" s="14"/>
      <c r="DH1639" s="14"/>
      <c r="DI1639" s="14"/>
    </row>
    <row r="1640" spans="2:113" x14ac:dyDescent="0.2"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77"/>
      <c r="AQ1640" s="77"/>
      <c r="AR1640" s="77"/>
      <c r="AS1640" s="77"/>
      <c r="AT1640" s="14"/>
      <c r="AU1640" s="14"/>
      <c r="AV1640" s="14"/>
      <c r="AW1640" s="14"/>
      <c r="AX1640" s="14"/>
      <c r="AY1640" s="14"/>
      <c r="AZ1640" s="14"/>
      <c r="BA1640" s="14"/>
      <c r="BB1640" s="14"/>
      <c r="BC1640" s="14"/>
      <c r="BD1640" s="14"/>
      <c r="BE1640" s="14"/>
      <c r="BF1640" s="14"/>
      <c r="BG1640" s="99"/>
      <c r="BH1640" s="14"/>
      <c r="BI1640" s="14"/>
      <c r="BJ1640" s="14"/>
      <c r="BK1640" s="14"/>
      <c r="BL1640" s="14"/>
      <c r="BM1640" s="14"/>
      <c r="BN1640" s="14"/>
      <c r="BO1640" s="14"/>
      <c r="BP1640" s="14"/>
      <c r="BQ1640" s="14"/>
      <c r="BR1640" s="14"/>
      <c r="BS1640" s="14"/>
      <c r="BT1640" s="14"/>
      <c r="BU1640" s="14"/>
      <c r="BV1640" s="14"/>
      <c r="BW1640" s="14"/>
      <c r="BX1640" s="14"/>
      <c r="BY1640" s="14"/>
      <c r="BZ1640" s="14"/>
      <c r="CA1640" s="14"/>
      <c r="CB1640" s="14"/>
      <c r="CC1640" s="14"/>
      <c r="CD1640" s="14"/>
      <c r="CE1640" s="14"/>
      <c r="CF1640" s="14"/>
      <c r="CG1640" s="14"/>
      <c r="CH1640" s="14"/>
      <c r="CI1640" s="14"/>
      <c r="CJ1640" s="14"/>
      <c r="CK1640" s="14"/>
      <c r="CL1640" s="14"/>
      <c r="CM1640" s="14"/>
      <c r="CN1640" s="14"/>
      <c r="CO1640" s="14"/>
      <c r="CP1640" s="14"/>
      <c r="CQ1640" s="14"/>
      <c r="CR1640" s="14"/>
      <c r="CS1640" s="14"/>
      <c r="CT1640" s="14"/>
      <c r="CU1640" s="14"/>
      <c r="CV1640" s="14"/>
      <c r="CW1640" s="14"/>
      <c r="CX1640" s="14"/>
      <c r="CY1640" s="14"/>
      <c r="CZ1640" s="14"/>
      <c r="DA1640" s="14"/>
      <c r="DB1640" s="14"/>
      <c r="DC1640" s="14"/>
      <c r="DD1640" s="14"/>
      <c r="DE1640" s="14"/>
      <c r="DF1640" s="14"/>
      <c r="DG1640" s="14"/>
      <c r="DH1640" s="14"/>
      <c r="DI1640" s="14"/>
    </row>
    <row r="1641" spans="2:113" x14ac:dyDescent="0.2"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77"/>
      <c r="AQ1641" s="77"/>
      <c r="AR1641" s="77"/>
      <c r="AS1641" s="77"/>
      <c r="AT1641" s="14"/>
      <c r="AU1641" s="14"/>
      <c r="AV1641" s="14"/>
      <c r="AW1641" s="14"/>
      <c r="AX1641" s="14"/>
      <c r="AY1641" s="14"/>
      <c r="AZ1641" s="14"/>
      <c r="BA1641" s="14"/>
      <c r="BB1641" s="14"/>
      <c r="BC1641" s="14"/>
      <c r="BD1641" s="14"/>
      <c r="BE1641" s="14"/>
      <c r="BF1641" s="14"/>
      <c r="BG1641" s="99"/>
      <c r="BH1641" s="14"/>
      <c r="BI1641" s="14"/>
      <c r="BJ1641" s="14"/>
      <c r="BK1641" s="14"/>
      <c r="BL1641" s="14"/>
      <c r="BM1641" s="14"/>
      <c r="BN1641" s="14"/>
      <c r="BO1641" s="14"/>
      <c r="BP1641" s="14"/>
      <c r="BQ1641" s="14"/>
      <c r="BR1641" s="14"/>
      <c r="BS1641" s="14"/>
      <c r="BT1641" s="14"/>
      <c r="BU1641" s="14"/>
      <c r="BV1641" s="14"/>
      <c r="BW1641" s="14"/>
      <c r="BX1641" s="14"/>
      <c r="BY1641" s="14"/>
      <c r="BZ1641" s="14"/>
      <c r="CA1641" s="14"/>
      <c r="CB1641" s="14"/>
      <c r="CC1641" s="14"/>
      <c r="CD1641" s="14"/>
      <c r="CE1641" s="14"/>
      <c r="CF1641" s="14"/>
      <c r="CG1641" s="14"/>
      <c r="CH1641" s="14"/>
      <c r="CI1641" s="14"/>
      <c r="CJ1641" s="14"/>
      <c r="CK1641" s="14"/>
      <c r="CL1641" s="14"/>
      <c r="CM1641" s="14"/>
      <c r="CN1641" s="14"/>
      <c r="CO1641" s="14"/>
      <c r="CP1641" s="14"/>
      <c r="CQ1641" s="14"/>
      <c r="CR1641" s="14"/>
      <c r="CS1641" s="14"/>
      <c r="CT1641" s="14"/>
      <c r="CU1641" s="14"/>
      <c r="CV1641" s="14"/>
      <c r="CW1641" s="14"/>
      <c r="CX1641" s="14"/>
      <c r="CY1641" s="14"/>
      <c r="CZ1641" s="14"/>
      <c r="DA1641" s="14"/>
      <c r="DB1641" s="14"/>
      <c r="DC1641" s="14"/>
      <c r="DD1641" s="14"/>
      <c r="DE1641" s="14"/>
      <c r="DF1641" s="14"/>
      <c r="DG1641" s="14"/>
      <c r="DH1641" s="14"/>
      <c r="DI1641" s="14"/>
    </row>
    <row r="1642" spans="2:113" x14ac:dyDescent="0.2"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77"/>
      <c r="AQ1642" s="77"/>
      <c r="AR1642" s="77"/>
      <c r="AS1642" s="77"/>
      <c r="AT1642" s="14"/>
      <c r="AU1642" s="14"/>
      <c r="AV1642" s="14"/>
      <c r="AW1642" s="14"/>
      <c r="AX1642" s="14"/>
      <c r="AY1642" s="14"/>
      <c r="AZ1642" s="14"/>
      <c r="BA1642" s="14"/>
      <c r="BB1642" s="14"/>
      <c r="BC1642" s="14"/>
      <c r="BD1642" s="14"/>
      <c r="BE1642" s="14"/>
      <c r="BF1642" s="14"/>
      <c r="BG1642" s="99"/>
      <c r="BH1642" s="14"/>
      <c r="BI1642" s="14"/>
      <c r="BJ1642" s="14"/>
      <c r="BK1642" s="14"/>
      <c r="BL1642" s="14"/>
      <c r="BM1642" s="14"/>
      <c r="BN1642" s="14"/>
      <c r="BO1642" s="14"/>
      <c r="BP1642" s="14"/>
      <c r="BQ1642" s="14"/>
      <c r="BR1642" s="14"/>
      <c r="BS1642" s="14"/>
      <c r="BT1642" s="14"/>
      <c r="BU1642" s="14"/>
      <c r="BV1642" s="14"/>
      <c r="BW1642" s="14"/>
      <c r="BX1642" s="14"/>
      <c r="BY1642" s="14"/>
      <c r="BZ1642" s="14"/>
      <c r="CA1642" s="14"/>
      <c r="CB1642" s="14"/>
      <c r="CC1642" s="14"/>
      <c r="CD1642" s="14"/>
      <c r="CE1642" s="14"/>
      <c r="CF1642" s="14"/>
      <c r="CG1642" s="14"/>
      <c r="CH1642" s="14"/>
      <c r="CI1642" s="14"/>
      <c r="CJ1642" s="14"/>
      <c r="CK1642" s="14"/>
      <c r="CL1642" s="14"/>
      <c r="CM1642" s="14"/>
      <c r="CN1642" s="14"/>
      <c r="CO1642" s="14"/>
      <c r="CP1642" s="14"/>
      <c r="CQ1642" s="14"/>
      <c r="CR1642" s="14"/>
      <c r="CS1642" s="14"/>
      <c r="CT1642" s="14"/>
      <c r="CU1642" s="14"/>
      <c r="CV1642" s="14"/>
      <c r="CW1642" s="14"/>
      <c r="CX1642" s="14"/>
      <c r="CY1642" s="14"/>
      <c r="CZ1642" s="14"/>
      <c r="DA1642" s="14"/>
      <c r="DB1642" s="14"/>
      <c r="DC1642" s="14"/>
      <c r="DD1642" s="14"/>
      <c r="DE1642" s="14"/>
      <c r="DF1642" s="14"/>
      <c r="DG1642" s="14"/>
      <c r="DH1642" s="14"/>
      <c r="DI1642" s="14"/>
    </row>
    <row r="1643" spans="2:113" x14ac:dyDescent="0.2"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77"/>
      <c r="AQ1643" s="77"/>
      <c r="AR1643" s="77"/>
      <c r="AS1643" s="77"/>
      <c r="AT1643" s="14"/>
      <c r="AU1643" s="14"/>
      <c r="AV1643" s="14"/>
      <c r="AW1643" s="14"/>
      <c r="AX1643" s="14"/>
      <c r="AY1643" s="14"/>
      <c r="AZ1643" s="14"/>
      <c r="BA1643" s="14"/>
      <c r="BB1643" s="14"/>
      <c r="BC1643" s="14"/>
      <c r="BD1643" s="14"/>
      <c r="BE1643" s="14"/>
      <c r="BF1643" s="14"/>
      <c r="BG1643" s="99"/>
      <c r="BH1643" s="14"/>
      <c r="BI1643" s="14"/>
      <c r="BJ1643" s="14"/>
      <c r="BK1643" s="14"/>
      <c r="BL1643" s="14"/>
      <c r="BM1643" s="14"/>
      <c r="BN1643" s="14"/>
      <c r="BO1643" s="14"/>
      <c r="BP1643" s="14"/>
      <c r="BQ1643" s="14"/>
      <c r="BR1643" s="14"/>
      <c r="BS1643" s="14"/>
      <c r="BT1643" s="14"/>
      <c r="BU1643" s="14"/>
      <c r="BV1643" s="14"/>
      <c r="BW1643" s="14"/>
      <c r="BX1643" s="14"/>
      <c r="BY1643" s="14"/>
      <c r="BZ1643" s="14"/>
      <c r="CA1643" s="14"/>
      <c r="CB1643" s="14"/>
      <c r="CC1643" s="14"/>
      <c r="CD1643" s="14"/>
      <c r="CE1643" s="14"/>
      <c r="CF1643" s="14"/>
      <c r="CG1643" s="14"/>
      <c r="CH1643" s="14"/>
      <c r="CI1643" s="14"/>
      <c r="CJ1643" s="14"/>
      <c r="CK1643" s="14"/>
      <c r="CL1643" s="14"/>
      <c r="CM1643" s="14"/>
      <c r="CN1643" s="14"/>
      <c r="CO1643" s="14"/>
      <c r="CP1643" s="14"/>
      <c r="CQ1643" s="14"/>
      <c r="CR1643" s="14"/>
      <c r="CS1643" s="14"/>
      <c r="CT1643" s="14"/>
      <c r="CU1643" s="14"/>
      <c r="CV1643" s="14"/>
      <c r="CW1643" s="14"/>
      <c r="CX1643" s="14"/>
      <c r="CY1643" s="14"/>
      <c r="CZ1643" s="14"/>
      <c r="DA1643" s="14"/>
      <c r="DB1643" s="14"/>
      <c r="DC1643" s="14"/>
      <c r="DD1643" s="14"/>
      <c r="DE1643" s="14"/>
      <c r="DF1643" s="14"/>
      <c r="DG1643" s="14"/>
      <c r="DH1643" s="14"/>
      <c r="DI1643" s="14"/>
    </row>
    <row r="1644" spans="2:113" x14ac:dyDescent="0.2"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77"/>
      <c r="AQ1644" s="77"/>
      <c r="AR1644" s="77"/>
      <c r="AS1644" s="77"/>
      <c r="AT1644" s="14"/>
      <c r="AU1644" s="14"/>
      <c r="AV1644" s="14"/>
      <c r="AW1644" s="14"/>
      <c r="AX1644" s="14"/>
      <c r="AY1644" s="14"/>
      <c r="AZ1644" s="14"/>
      <c r="BA1644" s="14"/>
      <c r="BB1644" s="14"/>
      <c r="BC1644" s="14"/>
      <c r="BD1644" s="14"/>
      <c r="BE1644" s="14"/>
      <c r="BF1644" s="14"/>
      <c r="BG1644" s="99"/>
      <c r="BH1644" s="14"/>
      <c r="BI1644" s="14"/>
      <c r="BJ1644" s="14"/>
      <c r="BK1644" s="14"/>
      <c r="BL1644" s="14"/>
      <c r="BM1644" s="14"/>
      <c r="BN1644" s="14"/>
      <c r="BO1644" s="14"/>
      <c r="BP1644" s="14"/>
      <c r="BQ1644" s="14"/>
      <c r="BR1644" s="14"/>
      <c r="BS1644" s="14"/>
      <c r="BT1644" s="14"/>
      <c r="BU1644" s="14"/>
      <c r="BV1644" s="14"/>
      <c r="BW1644" s="14"/>
      <c r="BX1644" s="14"/>
      <c r="BY1644" s="14"/>
      <c r="BZ1644" s="14"/>
      <c r="CA1644" s="14"/>
      <c r="CB1644" s="14"/>
      <c r="CC1644" s="14"/>
      <c r="CD1644" s="14"/>
      <c r="CE1644" s="14"/>
      <c r="CF1644" s="14"/>
      <c r="CG1644" s="14"/>
      <c r="CH1644" s="14"/>
      <c r="CI1644" s="14"/>
      <c r="CJ1644" s="14"/>
      <c r="CK1644" s="14"/>
      <c r="CL1644" s="14"/>
      <c r="CM1644" s="14"/>
      <c r="CN1644" s="14"/>
      <c r="CO1644" s="14"/>
      <c r="CP1644" s="14"/>
      <c r="CQ1644" s="14"/>
      <c r="CR1644" s="14"/>
      <c r="CS1644" s="14"/>
      <c r="CT1644" s="14"/>
      <c r="CU1644" s="14"/>
      <c r="CV1644" s="14"/>
      <c r="CW1644" s="14"/>
      <c r="CX1644" s="14"/>
      <c r="CY1644" s="14"/>
      <c r="CZ1644" s="14"/>
      <c r="DA1644" s="14"/>
      <c r="DB1644" s="14"/>
      <c r="DC1644" s="14"/>
      <c r="DD1644" s="14"/>
      <c r="DE1644" s="14"/>
      <c r="DF1644" s="14"/>
      <c r="DG1644" s="14"/>
      <c r="DH1644" s="14"/>
      <c r="DI1644" s="14"/>
    </row>
    <row r="1645" spans="2:113" x14ac:dyDescent="0.2"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77"/>
      <c r="AQ1645" s="77"/>
      <c r="AR1645" s="77"/>
      <c r="AS1645" s="77"/>
      <c r="AT1645" s="14"/>
      <c r="AU1645" s="14"/>
      <c r="AV1645" s="14"/>
      <c r="AW1645" s="14"/>
      <c r="AX1645" s="14"/>
      <c r="AY1645" s="14"/>
      <c r="AZ1645" s="14"/>
      <c r="BA1645" s="14"/>
      <c r="BB1645" s="14"/>
      <c r="BC1645" s="14"/>
      <c r="BD1645" s="14"/>
      <c r="BE1645" s="14"/>
      <c r="BF1645" s="14"/>
      <c r="BG1645" s="99"/>
      <c r="BH1645" s="14"/>
      <c r="BI1645" s="14"/>
      <c r="BJ1645" s="14"/>
      <c r="BK1645" s="14"/>
      <c r="BL1645" s="14"/>
      <c r="BM1645" s="14"/>
      <c r="BN1645" s="14"/>
      <c r="BO1645" s="14"/>
      <c r="BP1645" s="14"/>
      <c r="BQ1645" s="14"/>
      <c r="BR1645" s="14"/>
      <c r="BS1645" s="14"/>
      <c r="BT1645" s="14"/>
      <c r="BU1645" s="14"/>
      <c r="BV1645" s="14"/>
      <c r="BW1645" s="14"/>
      <c r="BX1645" s="14"/>
      <c r="BY1645" s="14"/>
      <c r="BZ1645" s="14"/>
      <c r="CA1645" s="14"/>
      <c r="CB1645" s="14"/>
      <c r="CC1645" s="14"/>
      <c r="CD1645" s="14"/>
      <c r="CE1645" s="14"/>
      <c r="CF1645" s="14"/>
      <c r="CG1645" s="14"/>
      <c r="CH1645" s="14"/>
      <c r="CI1645" s="14"/>
      <c r="CJ1645" s="14"/>
      <c r="CK1645" s="14"/>
      <c r="CL1645" s="14"/>
      <c r="CM1645" s="14"/>
      <c r="CN1645" s="14"/>
      <c r="CO1645" s="14"/>
      <c r="CP1645" s="14"/>
      <c r="CQ1645" s="14"/>
      <c r="CR1645" s="14"/>
      <c r="CS1645" s="14"/>
      <c r="CT1645" s="14"/>
      <c r="CU1645" s="14"/>
      <c r="CV1645" s="14"/>
      <c r="CW1645" s="14"/>
      <c r="CX1645" s="14"/>
      <c r="CY1645" s="14"/>
      <c r="CZ1645" s="14"/>
      <c r="DA1645" s="14"/>
      <c r="DB1645" s="14"/>
      <c r="DC1645" s="14"/>
      <c r="DD1645" s="14"/>
      <c r="DE1645" s="14"/>
      <c r="DF1645" s="14"/>
      <c r="DG1645" s="14"/>
      <c r="DH1645" s="14"/>
      <c r="DI1645" s="14"/>
    </row>
    <row r="1646" spans="2:113" x14ac:dyDescent="0.2"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77"/>
      <c r="AQ1646" s="77"/>
      <c r="AR1646" s="77"/>
      <c r="AS1646" s="77"/>
      <c r="AT1646" s="14"/>
      <c r="AU1646" s="14"/>
      <c r="AV1646" s="14"/>
      <c r="AW1646" s="14"/>
      <c r="AX1646" s="14"/>
      <c r="AY1646" s="14"/>
      <c r="AZ1646" s="14"/>
      <c r="BA1646" s="14"/>
      <c r="BB1646" s="14"/>
      <c r="BC1646" s="14"/>
      <c r="BD1646" s="14"/>
      <c r="BE1646" s="14"/>
      <c r="BF1646" s="14"/>
      <c r="BG1646" s="99"/>
      <c r="BH1646" s="14"/>
      <c r="BI1646" s="14"/>
      <c r="BJ1646" s="14"/>
      <c r="BK1646" s="14"/>
      <c r="BL1646" s="14"/>
      <c r="BM1646" s="14"/>
      <c r="BN1646" s="14"/>
      <c r="BO1646" s="14"/>
      <c r="BP1646" s="14"/>
      <c r="BQ1646" s="14"/>
      <c r="BR1646" s="14"/>
      <c r="BS1646" s="14"/>
      <c r="BT1646" s="14"/>
      <c r="BU1646" s="14"/>
      <c r="BV1646" s="14"/>
      <c r="BW1646" s="14"/>
      <c r="BX1646" s="14"/>
      <c r="BY1646" s="14"/>
      <c r="BZ1646" s="14"/>
      <c r="CA1646" s="14"/>
      <c r="CB1646" s="14"/>
      <c r="CC1646" s="14"/>
      <c r="CD1646" s="14"/>
      <c r="CE1646" s="14"/>
      <c r="CF1646" s="14"/>
      <c r="CG1646" s="14"/>
      <c r="CH1646" s="14"/>
      <c r="CI1646" s="14"/>
      <c r="CJ1646" s="14"/>
      <c r="CK1646" s="14"/>
      <c r="CL1646" s="14"/>
      <c r="CM1646" s="14"/>
      <c r="CN1646" s="14"/>
      <c r="CO1646" s="14"/>
      <c r="CP1646" s="14"/>
      <c r="CQ1646" s="14"/>
      <c r="CR1646" s="14"/>
      <c r="CS1646" s="14"/>
      <c r="CT1646" s="14"/>
      <c r="CU1646" s="14"/>
      <c r="CV1646" s="14"/>
      <c r="CW1646" s="14"/>
      <c r="CX1646" s="14"/>
      <c r="CY1646" s="14"/>
      <c r="CZ1646" s="14"/>
      <c r="DA1646" s="14"/>
      <c r="DB1646" s="14"/>
      <c r="DC1646" s="14"/>
      <c r="DD1646" s="14"/>
      <c r="DE1646" s="14"/>
      <c r="DF1646" s="14"/>
      <c r="DG1646" s="14"/>
      <c r="DH1646" s="14"/>
      <c r="DI1646" s="14"/>
    </row>
    <row r="1647" spans="2:113" x14ac:dyDescent="0.2"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77"/>
      <c r="AQ1647" s="77"/>
      <c r="AR1647" s="77"/>
      <c r="AS1647" s="77"/>
      <c r="AT1647" s="14"/>
      <c r="AU1647" s="14"/>
      <c r="AV1647" s="14"/>
      <c r="AW1647" s="14"/>
      <c r="AX1647" s="14"/>
      <c r="AY1647" s="14"/>
      <c r="AZ1647" s="14"/>
      <c r="BA1647" s="14"/>
      <c r="BB1647" s="14"/>
      <c r="BC1647" s="14"/>
      <c r="BD1647" s="14"/>
      <c r="BE1647" s="14"/>
      <c r="BF1647" s="14"/>
      <c r="BG1647" s="99"/>
      <c r="BH1647" s="14"/>
      <c r="BI1647" s="14"/>
      <c r="BJ1647" s="14"/>
      <c r="BK1647" s="14"/>
      <c r="BL1647" s="14"/>
      <c r="BM1647" s="14"/>
      <c r="BN1647" s="14"/>
      <c r="BO1647" s="14"/>
      <c r="BP1647" s="14"/>
      <c r="BQ1647" s="14"/>
      <c r="BR1647" s="14"/>
      <c r="BS1647" s="14"/>
      <c r="BT1647" s="14"/>
      <c r="BU1647" s="14"/>
      <c r="BV1647" s="14"/>
      <c r="BW1647" s="14"/>
      <c r="BX1647" s="14"/>
      <c r="BY1647" s="14"/>
      <c r="BZ1647" s="14"/>
      <c r="CA1647" s="14"/>
      <c r="CB1647" s="14"/>
      <c r="CC1647" s="14"/>
      <c r="CD1647" s="14"/>
      <c r="CE1647" s="14"/>
      <c r="CF1647" s="14"/>
      <c r="CG1647" s="14"/>
      <c r="CH1647" s="14"/>
      <c r="CI1647" s="14"/>
      <c r="CJ1647" s="14"/>
      <c r="CK1647" s="14"/>
      <c r="CL1647" s="14"/>
      <c r="CM1647" s="14"/>
      <c r="CN1647" s="14"/>
      <c r="CO1647" s="14"/>
      <c r="CP1647" s="14"/>
      <c r="CQ1647" s="14"/>
      <c r="CR1647" s="14"/>
      <c r="CS1647" s="14"/>
      <c r="CT1647" s="14"/>
      <c r="CU1647" s="14"/>
      <c r="CV1647" s="14"/>
      <c r="CW1647" s="14"/>
      <c r="CX1647" s="14"/>
      <c r="CY1647" s="14"/>
      <c r="CZ1647" s="14"/>
      <c r="DA1647" s="14"/>
      <c r="DB1647" s="14"/>
      <c r="DC1647" s="14"/>
      <c r="DD1647" s="14"/>
      <c r="DE1647" s="14"/>
      <c r="DF1647" s="14"/>
      <c r="DG1647" s="14"/>
      <c r="DH1647" s="14"/>
      <c r="DI1647" s="14"/>
    </row>
    <row r="1648" spans="2:113" x14ac:dyDescent="0.2"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77"/>
      <c r="AQ1648" s="77"/>
      <c r="AR1648" s="77"/>
      <c r="AS1648" s="77"/>
      <c r="AT1648" s="14"/>
      <c r="AU1648" s="14"/>
      <c r="AV1648" s="14"/>
      <c r="AW1648" s="14"/>
      <c r="AX1648" s="14"/>
      <c r="AY1648" s="14"/>
      <c r="AZ1648" s="14"/>
      <c r="BA1648" s="14"/>
      <c r="BB1648" s="14"/>
      <c r="BC1648" s="14"/>
      <c r="BD1648" s="14"/>
      <c r="BE1648" s="14"/>
      <c r="BF1648" s="14"/>
      <c r="BG1648" s="99"/>
      <c r="BH1648" s="14"/>
      <c r="BI1648" s="14"/>
      <c r="BJ1648" s="14"/>
      <c r="BK1648" s="14"/>
      <c r="BL1648" s="14"/>
      <c r="BM1648" s="14"/>
      <c r="BN1648" s="14"/>
      <c r="BO1648" s="14"/>
      <c r="BP1648" s="14"/>
      <c r="BQ1648" s="14"/>
      <c r="BR1648" s="14"/>
      <c r="BS1648" s="14"/>
      <c r="BT1648" s="14"/>
      <c r="BU1648" s="14"/>
      <c r="BV1648" s="14"/>
      <c r="BW1648" s="14"/>
      <c r="BX1648" s="14"/>
      <c r="BY1648" s="14"/>
      <c r="BZ1648" s="14"/>
      <c r="CA1648" s="14"/>
      <c r="CB1648" s="14"/>
      <c r="CC1648" s="14"/>
      <c r="CD1648" s="14"/>
      <c r="CE1648" s="14"/>
      <c r="CF1648" s="14"/>
      <c r="CG1648" s="14"/>
      <c r="CH1648" s="14"/>
      <c r="CI1648" s="14"/>
      <c r="CJ1648" s="14"/>
      <c r="CK1648" s="14"/>
      <c r="CL1648" s="14"/>
      <c r="CM1648" s="14"/>
      <c r="CN1648" s="14"/>
      <c r="CO1648" s="14"/>
      <c r="CP1648" s="14"/>
      <c r="CQ1648" s="14"/>
      <c r="CR1648" s="14"/>
      <c r="CS1648" s="14"/>
      <c r="CT1648" s="14"/>
      <c r="CU1648" s="14"/>
      <c r="CV1648" s="14"/>
      <c r="CW1648" s="14"/>
      <c r="CX1648" s="14"/>
      <c r="CY1648" s="14"/>
      <c r="CZ1648" s="14"/>
      <c r="DA1648" s="14"/>
      <c r="DB1648" s="14"/>
      <c r="DC1648" s="14"/>
      <c r="DD1648" s="14"/>
      <c r="DE1648" s="14"/>
      <c r="DF1648" s="14"/>
      <c r="DG1648" s="14"/>
      <c r="DH1648" s="14"/>
      <c r="DI1648" s="14"/>
    </row>
    <row r="1649" spans="2:113" x14ac:dyDescent="0.2"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77"/>
      <c r="AQ1649" s="77"/>
      <c r="AR1649" s="77"/>
      <c r="AS1649" s="77"/>
      <c r="AT1649" s="14"/>
      <c r="AU1649" s="14"/>
      <c r="AV1649" s="14"/>
      <c r="AW1649" s="14"/>
      <c r="AX1649" s="14"/>
      <c r="AY1649" s="14"/>
      <c r="AZ1649" s="14"/>
      <c r="BA1649" s="14"/>
      <c r="BB1649" s="14"/>
      <c r="BC1649" s="14"/>
      <c r="BD1649" s="14"/>
      <c r="BE1649" s="14"/>
      <c r="BF1649" s="14"/>
      <c r="BG1649" s="99"/>
      <c r="BH1649" s="14"/>
      <c r="BI1649" s="14"/>
      <c r="BJ1649" s="14"/>
      <c r="BK1649" s="14"/>
      <c r="BL1649" s="14"/>
      <c r="BM1649" s="14"/>
      <c r="BN1649" s="14"/>
      <c r="BO1649" s="14"/>
      <c r="BP1649" s="14"/>
      <c r="BQ1649" s="14"/>
      <c r="BR1649" s="14"/>
      <c r="BS1649" s="14"/>
      <c r="BT1649" s="14"/>
      <c r="BU1649" s="14"/>
      <c r="BV1649" s="14"/>
      <c r="BW1649" s="14"/>
      <c r="BX1649" s="14"/>
      <c r="BY1649" s="14"/>
      <c r="BZ1649" s="14"/>
      <c r="CA1649" s="14"/>
      <c r="CB1649" s="14"/>
      <c r="CC1649" s="14"/>
      <c r="CD1649" s="14"/>
      <c r="CE1649" s="14"/>
      <c r="CF1649" s="14"/>
      <c r="CG1649" s="14"/>
      <c r="CH1649" s="14"/>
      <c r="CI1649" s="14"/>
      <c r="CJ1649" s="14"/>
      <c r="CK1649" s="14"/>
      <c r="CL1649" s="14"/>
      <c r="CM1649" s="14"/>
      <c r="CN1649" s="14"/>
      <c r="CO1649" s="14"/>
      <c r="CP1649" s="14"/>
      <c r="CQ1649" s="14"/>
      <c r="CR1649" s="14"/>
      <c r="CS1649" s="14"/>
      <c r="CT1649" s="14"/>
      <c r="CU1649" s="14"/>
      <c r="CV1649" s="14"/>
      <c r="CW1649" s="14"/>
      <c r="CX1649" s="14"/>
      <c r="CY1649" s="14"/>
      <c r="CZ1649" s="14"/>
      <c r="DA1649" s="14"/>
      <c r="DB1649" s="14"/>
      <c r="DC1649" s="14"/>
      <c r="DD1649" s="14"/>
      <c r="DE1649" s="14"/>
      <c r="DF1649" s="14"/>
      <c r="DG1649" s="14"/>
      <c r="DH1649" s="14"/>
      <c r="DI1649" s="14"/>
    </row>
    <row r="1650" spans="2:113" x14ac:dyDescent="0.2"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77"/>
      <c r="AQ1650" s="77"/>
      <c r="AR1650" s="77"/>
      <c r="AS1650" s="77"/>
      <c r="AT1650" s="14"/>
      <c r="AU1650" s="14"/>
      <c r="AV1650" s="14"/>
      <c r="AW1650" s="14"/>
      <c r="AX1650" s="14"/>
      <c r="AY1650" s="14"/>
      <c r="AZ1650" s="14"/>
      <c r="BA1650" s="14"/>
      <c r="BB1650" s="14"/>
      <c r="BC1650" s="14"/>
      <c r="BD1650" s="14"/>
      <c r="BE1650" s="14"/>
      <c r="BF1650" s="14"/>
      <c r="BG1650" s="99"/>
      <c r="BH1650" s="14"/>
      <c r="BI1650" s="14"/>
      <c r="BJ1650" s="14"/>
      <c r="BK1650" s="14"/>
      <c r="BL1650" s="14"/>
      <c r="BM1650" s="14"/>
      <c r="BN1650" s="14"/>
      <c r="BO1650" s="14"/>
      <c r="BP1650" s="14"/>
      <c r="BQ1650" s="14"/>
      <c r="BR1650" s="14"/>
      <c r="BS1650" s="14"/>
      <c r="BT1650" s="14"/>
      <c r="BU1650" s="14"/>
      <c r="BV1650" s="14"/>
      <c r="BW1650" s="14"/>
      <c r="BX1650" s="14"/>
      <c r="BY1650" s="14"/>
      <c r="BZ1650" s="14"/>
      <c r="CA1650" s="14"/>
      <c r="CB1650" s="14"/>
      <c r="CC1650" s="14"/>
      <c r="CD1650" s="14"/>
      <c r="CE1650" s="14"/>
      <c r="CF1650" s="14"/>
      <c r="CG1650" s="14"/>
      <c r="CH1650" s="14"/>
      <c r="CI1650" s="14"/>
      <c r="CJ1650" s="14"/>
      <c r="CK1650" s="14"/>
      <c r="CL1650" s="14"/>
      <c r="CM1650" s="14"/>
      <c r="CN1650" s="14"/>
      <c r="CO1650" s="14"/>
      <c r="CP1650" s="14"/>
      <c r="CQ1650" s="14"/>
      <c r="CR1650" s="14"/>
      <c r="CS1650" s="14"/>
      <c r="CT1650" s="14"/>
      <c r="CU1650" s="14"/>
      <c r="CV1650" s="14"/>
      <c r="CW1650" s="14"/>
      <c r="CX1650" s="14"/>
      <c r="CY1650" s="14"/>
      <c r="CZ1650" s="14"/>
      <c r="DA1650" s="14"/>
      <c r="DB1650" s="14"/>
      <c r="DC1650" s="14"/>
      <c r="DD1650" s="14"/>
      <c r="DE1650" s="14"/>
      <c r="DF1650" s="14"/>
      <c r="DG1650" s="14"/>
      <c r="DH1650" s="14"/>
      <c r="DI1650" s="14"/>
    </row>
    <row r="1651" spans="2:113" x14ac:dyDescent="0.2"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77"/>
      <c r="AQ1651" s="77"/>
      <c r="AR1651" s="77"/>
      <c r="AS1651" s="77"/>
      <c r="AT1651" s="14"/>
      <c r="AU1651" s="14"/>
      <c r="AV1651" s="14"/>
      <c r="AW1651" s="14"/>
      <c r="AX1651" s="14"/>
      <c r="AY1651" s="14"/>
      <c r="AZ1651" s="14"/>
      <c r="BA1651" s="14"/>
      <c r="BB1651" s="14"/>
      <c r="BC1651" s="14"/>
      <c r="BD1651" s="14"/>
      <c r="BE1651" s="14"/>
      <c r="BF1651" s="14"/>
      <c r="BG1651" s="99"/>
      <c r="BH1651" s="14"/>
      <c r="BI1651" s="14"/>
      <c r="BJ1651" s="14"/>
      <c r="BK1651" s="14"/>
      <c r="BL1651" s="14"/>
      <c r="BM1651" s="14"/>
      <c r="BN1651" s="14"/>
      <c r="BO1651" s="14"/>
      <c r="BP1651" s="14"/>
      <c r="BQ1651" s="14"/>
      <c r="BR1651" s="14"/>
      <c r="BS1651" s="14"/>
      <c r="BT1651" s="14"/>
      <c r="BU1651" s="14"/>
      <c r="BV1651" s="14"/>
      <c r="BW1651" s="14"/>
      <c r="BX1651" s="14"/>
      <c r="BY1651" s="14"/>
      <c r="BZ1651" s="14"/>
      <c r="CA1651" s="14"/>
      <c r="CB1651" s="14"/>
      <c r="CC1651" s="14"/>
      <c r="CD1651" s="14"/>
      <c r="CE1651" s="14"/>
      <c r="CF1651" s="14"/>
      <c r="CG1651" s="14"/>
      <c r="CH1651" s="14"/>
      <c r="CI1651" s="14"/>
      <c r="CJ1651" s="14"/>
      <c r="CK1651" s="14"/>
      <c r="CL1651" s="14"/>
      <c r="CM1651" s="14"/>
      <c r="CN1651" s="14"/>
      <c r="CO1651" s="14"/>
      <c r="CP1651" s="14"/>
      <c r="CQ1651" s="14"/>
      <c r="CR1651" s="14"/>
      <c r="CS1651" s="14"/>
      <c r="CT1651" s="14"/>
      <c r="CU1651" s="14"/>
      <c r="CV1651" s="14"/>
      <c r="CW1651" s="14"/>
      <c r="CX1651" s="14"/>
      <c r="CY1651" s="14"/>
      <c r="CZ1651" s="14"/>
      <c r="DA1651" s="14"/>
      <c r="DB1651" s="14"/>
      <c r="DC1651" s="14"/>
      <c r="DD1651" s="14"/>
      <c r="DE1651" s="14"/>
      <c r="DF1651" s="14"/>
      <c r="DG1651" s="14"/>
      <c r="DH1651" s="14"/>
      <c r="DI1651" s="14"/>
    </row>
    <row r="1652" spans="2:113" x14ac:dyDescent="0.2"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77"/>
      <c r="AQ1652" s="77"/>
      <c r="AR1652" s="77"/>
      <c r="AS1652" s="77"/>
      <c r="AT1652" s="14"/>
      <c r="AU1652" s="14"/>
      <c r="AV1652" s="14"/>
      <c r="AW1652" s="14"/>
      <c r="AX1652" s="14"/>
      <c r="AY1652" s="14"/>
      <c r="AZ1652" s="14"/>
      <c r="BA1652" s="14"/>
      <c r="BB1652" s="14"/>
      <c r="BC1652" s="14"/>
      <c r="BD1652" s="14"/>
      <c r="BE1652" s="14"/>
      <c r="BF1652" s="14"/>
      <c r="BG1652" s="99"/>
      <c r="BH1652" s="14"/>
      <c r="BI1652" s="14"/>
      <c r="BJ1652" s="14"/>
      <c r="BK1652" s="14"/>
      <c r="BL1652" s="14"/>
      <c r="BM1652" s="14"/>
      <c r="BN1652" s="14"/>
      <c r="BO1652" s="14"/>
      <c r="BP1652" s="14"/>
      <c r="BQ1652" s="14"/>
      <c r="BR1652" s="14"/>
      <c r="BS1652" s="14"/>
      <c r="BT1652" s="14"/>
      <c r="BU1652" s="14"/>
      <c r="BV1652" s="14"/>
      <c r="BW1652" s="14"/>
      <c r="BX1652" s="14"/>
      <c r="BY1652" s="14"/>
      <c r="BZ1652" s="14"/>
      <c r="CA1652" s="14"/>
      <c r="CB1652" s="14"/>
      <c r="CC1652" s="14"/>
      <c r="CD1652" s="14"/>
      <c r="CE1652" s="14"/>
      <c r="CF1652" s="14"/>
      <c r="CG1652" s="14"/>
      <c r="CH1652" s="14"/>
      <c r="CI1652" s="14"/>
      <c r="CJ1652" s="14"/>
      <c r="CK1652" s="14"/>
      <c r="CL1652" s="14"/>
      <c r="CM1652" s="14"/>
      <c r="CN1652" s="14"/>
      <c r="CO1652" s="14"/>
      <c r="CP1652" s="14"/>
      <c r="CQ1652" s="14"/>
      <c r="CR1652" s="14"/>
      <c r="CS1652" s="14"/>
      <c r="CT1652" s="14"/>
      <c r="CU1652" s="14"/>
      <c r="CV1652" s="14"/>
      <c r="CW1652" s="14"/>
      <c r="CX1652" s="14"/>
      <c r="CY1652" s="14"/>
      <c r="CZ1652" s="14"/>
      <c r="DA1652" s="14"/>
      <c r="DB1652" s="14"/>
      <c r="DC1652" s="14"/>
      <c r="DD1652" s="14"/>
      <c r="DE1652" s="14"/>
      <c r="DF1652" s="14"/>
      <c r="DG1652" s="14"/>
      <c r="DH1652" s="14"/>
      <c r="DI1652" s="14"/>
    </row>
    <row r="1653" spans="2:113" x14ac:dyDescent="0.2"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77"/>
      <c r="AQ1653" s="77"/>
      <c r="AR1653" s="77"/>
      <c r="AS1653" s="77"/>
      <c r="AT1653" s="14"/>
      <c r="AU1653" s="14"/>
      <c r="AV1653" s="14"/>
      <c r="AW1653" s="14"/>
      <c r="AX1653" s="14"/>
      <c r="AY1653" s="14"/>
      <c r="AZ1653" s="14"/>
      <c r="BA1653" s="14"/>
      <c r="BB1653" s="14"/>
      <c r="BC1653" s="14"/>
      <c r="BD1653" s="14"/>
      <c r="BE1653" s="14"/>
      <c r="BF1653" s="14"/>
      <c r="BG1653" s="99"/>
      <c r="BH1653" s="14"/>
      <c r="BI1653" s="14"/>
      <c r="BJ1653" s="14"/>
      <c r="BK1653" s="14"/>
      <c r="BL1653" s="14"/>
      <c r="BM1653" s="14"/>
      <c r="BN1653" s="14"/>
      <c r="BO1653" s="14"/>
      <c r="BP1653" s="14"/>
      <c r="BQ1653" s="14"/>
      <c r="BR1653" s="14"/>
      <c r="BS1653" s="14"/>
      <c r="BT1653" s="14"/>
      <c r="BU1653" s="14"/>
      <c r="BV1653" s="14"/>
      <c r="BW1653" s="14"/>
      <c r="BX1653" s="14"/>
      <c r="BY1653" s="14"/>
      <c r="BZ1653" s="14"/>
      <c r="CA1653" s="14"/>
      <c r="CB1653" s="14"/>
      <c r="CC1653" s="14"/>
      <c r="CD1653" s="14"/>
      <c r="CE1653" s="14"/>
      <c r="CF1653" s="14"/>
      <c r="CG1653" s="14"/>
      <c r="CH1653" s="14"/>
      <c r="CI1653" s="14"/>
      <c r="CJ1653" s="14"/>
      <c r="CK1653" s="14"/>
      <c r="CL1653" s="14"/>
      <c r="CM1653" s="14"/>
      <c r="CN1653" s="14"/>
      <c r="CO1653" s="14"/>
      <c r="CP1653" s="14"/>
      <c r="CQ1653" s="14"/>
      <c r="CR1653" s="14"/>
      <c r="CS1653" s="14"/>
      <c r="CT1653" s="14"/>
      <c r="CU1653" s="14"/>
      <c r="CV1653" s="14"/>
      <c r="CW1653" s="14"/>
      <c r="CX1653" s="14"/>
      <c r="CY1653" s="14"/>
      <c r="CZ1653" s="14"/>
      <c r="DA1653" s="14"/>
      <c r="DB1653" s="14"/>
      <c r="DC1653" s="14"/>
      <c r="DD1653" s="14"/>
      <c r="DE1653" s="14"/>
      <c r="DF1653" s="14"/>
      <c r="DG1653" s="14"/>
      <c r="DH1653" s="14"/>
      <c r="DI1653" s="14"/>
    </row>
    <row r="1654" spans="2:113" x14ac:dyDescent="0.2"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77"/>
      <c r="AQ1654" s="77"/>
      <c r="AR1654" s="77"/>
      <c r="AS1654" s="77"/>
      <c r="AT1654" s="14"/>
      <c r="AU1654" s="14"/>
      <c r="AV1654" s="14"/>
      <c r="AW1654" s="14"/>
      <c r="AX1654" s="14"/>
      <c r="AY1654" s="14"/>
      <c r="AZ1654" s="14"/>
      <c r="BA1654" s="14"/>
      <c r="BB1654" s="14"/>
      <c r="BC1654" s="14"/>
      <c r="BD1654" s="14"/>
      <c r="BE1654" s="14"/>
      <c r="BF1654" s="14"/>
      <c r="BG1654" s="99"/>
      <c r="BH1654" s="14"/>
      <c r="BI1654" s="14"/>
      <c r="BJ1654" s="14"/>
      <c r="BK1654" s="14"/>
      <c r="BL1654" s="14"/>
      <c r="BM1654" s="14"/>
      <c r="BN1654" s="14"/>
      <c r="BO1654" s="14"/>
      <c r="BP1654" s="14"/>
      <c r="BQ1654" s="14"/>
      <c r="BR1654" s="14"/>
      <c r="BS1654" s="14"/>
      <c r="BT1654" s="14"/>
      <c r="BU1654" s="14"/>
      <c r="BV1654" s="14"/>
      <c r="BW1654" s="14"/>
      <c r="BX1654" s="14"/>
      <c r="BY1654" s="14"/>
      <c r="BZ1654" s="14"/>
      <c r="CA1654" s="14"/>
      <c r="CB1654" s="14"/>
      <c r="CC1654" s="14"/>
      <c r="CD1654" s="14"/>
      <c r="CE1654" s="14"/>
      <c r="CF1654" s="14"/>
      <c r="CG1654" s="14"/>
      <c r="CH1654" s="14"/>
      <c r="CI1654" s="14"/>
      <c r="CJ1654" s="14"/>
      <c r="CK1654" s="14"/>
      <c r="CL1654" s="14"/>
      <c r="CM1654" s="14"/>
      <c r="CN1654" s="14"/>
      <c r="CO1654" s="14"/>
      <c r="CP1654" s="14"/>
      <c r="CQ1654" s="14"/>
      <c r="CR1654" s="14"/>
      <c r="CS1654" s="14"/>
      <c r="CT1654" s="14"/>
      <c r="CU1654" s="14"/>
      <c r="CV1654" s="14"/>
      <c r="CW1654" s="14"/>
      <c r="CX1654" s="14"/>
      <c r="CY1654" s="14"/>
      <c r="CZ1654" s="14"/>
      <c r="DA1654" s="14"/>
      <c r="DB1654" s="14"/>
      <c r="DC1654" s="14"/>
      <c r="DD1654" s="14"/>
      <c r="DE1654" s="14"/>
      <c r="DF1654" s="14"/>
      <c r="DG1654" s="14"/>
      <c r="DH1654" s="14"/>
      <c r="DI1654" s="14"/>
    </row>
    <row r="1655" spans="2:113" x14ac:dyDescent="0.2"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77"/>
      <c r="AQ1655" s="77"/>
      <c r="AR1655" s="77"/>
      <c r="AS1655" s="77"/>
      <c r="AT1655" s="14"/>
      <c r="AU1655" s="14"/>
      <c r="AV1655" s="14"/>
      <c r="AW1655" s="14"/>
      <c r="AX1655" s="14"/>
      <c r="AY1655" s="14"/>
      <c r="AZ1655" s="14"/>
      <c r="BA1655" s="14"/>
      <c r="BB1655" s="14"/>
      <c r="BC1655" s="14"/>
      <c r="BD1655" s="14"/>
      <c r="BE1655" s="14"/>
      <c r="BF1655" s="14"/>
      <c r="BG1655" s="99"/>
      <c r="BH1655" s="14"/>
      <c r="BI1655" s="14"/>
      <c r="BJ1655" s="14"/>
      <c r="BK1655" s="14"/>
      <c r="BL1655" s="14"/>
      <c r="BM1655" s="14"/>
      <c r="BN1655" s="14"/>
      <c r="BO1655" s="14"/>
      <c r="BP1655" s="14"/>
      <c r="BQ1655" s="14"/>
      <c r="BR1655" s="14"/>
      <c r="BS1655" s="14"/>
      <c r="BT1655" s="14"/>
      <c r="BU1655" s="14"/>
      <c r="BV1655" s="14"/>
      <c r="BW1655" s="14"/>
      <c r="BX1655" s="14"/>
      <c r="BY1655" s="14"/>
      <c r="BZ1655" s="14"/>
      <c r="CA1655" s="14"/>
      <c r="CB1655" s="14"/>
      <c r="CC1655" s="14"/>
      <c r="CD1655" s="14"/>
      <c r="CE1655" s="14"/>
      <c r="CF1655" s="14"/>
      <c r="CG1655" s="14"/>
      <c r="CH1655" s="14"/>
      <c r="CI1655" s="14"/>
      <c r="CJ1655" s="14"/>
      <c r="CK1655" s="14"/>
      <c r="CL1655" s="14"/>
      <c r="CM1655" s="14"/>
      <c r="CN1655" s="14"/>
      <c r="CO1655" s="14"/>
      <c r="CP1655" s="14"/>
      <c r="CQ1655" s="14"/>
      <c r="CR1655" s="14"/>
      <c r="CS1655" s="14"/>
      <c r="CT1655" s="14"/>
      <c r="CU1655" s="14"/>
      <c r="CV1655" s="14"/>
      <c r="CW1655" s="14"/>
      <c r="CX1655" s="14"/>
      <c r="CY1655" s="14"/>
      <c r="CZ1655" s="14"/>
      <c r="DA1655" s="14"/>
      <c r="DB1655" s="14"/>
      <c r="DC1655" s="14"/>
      <c r="DD1655" s="14"/>
      <c r="DE1655" s="14"/>
      <c r="DF1655" s="14"/>
      <c r="DG1655" s="14"/>
      <c r="DH1655" s="14"/>
      <c r="DI1655" s="14"/>
    </row>
    <row r="1656" spans="2:113" x14ac:dyDescent="0.2"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77"/>
      <c r="AQ1656" s="77"/>
      <c r="AR1656" s="77"/>
      <c r="AS1656" s="77"/>
      <c r="AT1656" s="14"/>
      <c r="AU1656" s="14"/>
      <c r="AV1656" s="14"/>
      <c r="AW1656" s="14"/>
      <c r="AX1656" s="14"/>
      <c r="AY1656" s="14"/>
      <c r="AZ1656" s="14"/>
      <c r="BA1656" s="14"/>
      <c r="BB1656" s="14"/>
      <c r="BC1656" s="14"/>
      <c r="BD1656" s="14"/>
      <c r="BE1656" s="14"/>
      <c r="BF1656" s="14"/>
      <c r="BG1656" s="99"/>
      <c r="BH1656" s="14"/>
      <c r="BI1656" s="14"/>
      <c r="BJ1656" s="14"/>
      <c r="BK1656" s="14"/>
      <c r="BL1656" s="14"/>
      <c r="BM1656" s="14"/>
      <c r="BN1656" s="14"/>
      <c r="BO1656" s="14"/>
      <c r="BP1656" s="14"/>
      <c r="BQ1656" s="14"/>
      <c r="BR1656" s="14"/>
      <c r="BS1656" s="14"/>
      <c r="BT1656" s="14"/>
      <c r="BU1656" s="14"/>
      <c r="BV1656" s="14"/>
      <c r="BW1656" s="14"/>
      <c r="BX1656" s="14"/>
      <c r="BY1656" s="14"/>
      <c r="BZ1656" s="14"/>
      <c r="CA1656" s="14"/>
      <c r="CB1656" s="14"/>
      <c r="CC1656" s="14"/>
      <c r="CD1656" s="14"/>
      <c r="CE1656" s="14"/>
      <c r="CF1656" s="14"/>
      <c r="CG1656" s="14"/>
      <c r="CH1656" s="14"/>
      <c r="CI1656" s="14"/>
      <c r="CJ1656" s="14"/>
      <c r="CK1656" s="14"/>
      <c r="CL1656" s="14"/>
      <c r="CM1656" s="14"/>
      <c r="CN1656" s="14"/>
      <c r="CO1656" s="14"/>
      <c r="CP1656" s="14"/>
      <c r="CQ1656" s="14"/>
      <c r="CR1656" s="14"/>
      <c r="CS1656" s="14"/>
      <c r="CT1656" s="14"/>
      <c r="CU1656" s="14"/>
      <c r="CV1656" s="14"/>
      <c r="CW1656" s="14"/>
      <c r="CX1656" s="14"/>
      <c r="CY1656" s="14"/>
      <c r="CZ1656" s="14"/>
      <c r="DA1656" s="14"/>
      <c r="DB1656" s="14"/>
      <c r="DC1656" s="14"/>
      <c r="DD1656" s="14"/>
      <c r="DE1656" s="14"/>
      <c r="DF1656" s="14"/>
      <c r="DG1656" s="14"/>
      <c r="DH1656" s="14"/>
      <c r="DI1656" s="14"/>
    </row>
    <row r="1657" spans="2:113" x14ac:dyDescent="0.2"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77"/>
      <c r="AQ1657" s="77"/>
      <c r="AR1657" s="77"/>
      <c r="AS1657" s="77"/>
      <c r="AT1657" s="14"/>
      <c r="AU1657" s="14"/>
      <c r="AV1657" s="14"/>
      <c r="AW1657" s="14"/>
      <c r="AX1657" s="14"/>
      <c r="AY1657" s="14"/>
      <c r="AZ1657" s="14"/>
      <c r="BA1657" s="14"/>
      <c r="BB1657" s="14"/>
      <c r="BC1657" s="14"/>
      <c r="BD1657" s="14"/>
      <c r="BE1657" s="14"/>
      <c r="BF1657" s="14"/>
      <c r="BG1657" s="99"/>
      <c r="BH1657" s="14"/>
      <c r="BI1657" s="14"/>
      <c r="BJ1657" s="14"/>
      <c r="BK1657" s="14"/>
      <c r="BL1657" s="14"/>
      <c r="BM1657" s="14"/>
      <c r="BN1657" s="14"/>
      <c r="BO1657" s="14"/>
      <c r="BP1657" s="14"/>
      <c r="BQ1657" s="14"/>
      <c r="BR1657" s="14"/>
      <c r="BS1657" s="14"/>
      <c r="BT1657" s="14"/>
      <c r="BU1657" s="14"/>
      <c r="BV1657" s="14"/>
      <c r="BW1657" s="14"/>
      <c r="BX1657" s="14"/>
      <c r="BY1657" s="14"/>
      <c r="BZ1657" s="14"/>
      <c r="CA1657" s="14"/>
      <c r="CB1657" s="14"/>
      <c r="CC1657" s="14"/>
      <c r="CD1657" s="14"/>
      <c r="CE1657" s="14"/>
      <c r="CF1657" s="14"/>
      <c r="CG1657" s="14"/>
      <c r="CH1657" s="14"/>
      <c r="CI1657" s="14"/>
      <c r="CJ1657" s="14"/>
      <c r="CK1657" s="14"/>
      <c r="CL1657" s="14"/>
      <c r="CM1657" s="14"/>
      <c r="CN1657" s="14"/>
      <c r="CO1657" s="14"/>
      <c r="CP1657" s="14"/>
      <c r="CQ1657" s="14"/>
      <c r="CR1657" s="14"/>
      <c r="CS1657" s="14"/>
      <c r="CT1657" s="14"/>
      <c r="CU1657" s="14"/>
      <c r="CV1657" s="14"/>
      <c r="CW1657" s="14"/>
      <c r="CX1657" s="14"/>
      <c r="CY1657" s="14"/>
      <c r="CZ1657" s="14"/>
      <c r="DA1657" s="14"/>
      <c r="DB1657" s="14"/>
      <c r="DC1657" s="14"/>
      <c r="DD1657" s="14"/>
      <c r="DE1657" s="14"/>
      <c r="DF1657" s="14"/>
      <c r="DG1657" s="14"/>
      <c r="DH1657" s="14"/>
      <c r="DI1657" s="14"/>
    </row>
    <row r="1658" spans="2:113" x14ac:dyDescent="0.2"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77"/>
      <c r="AQ1658" s="77"/>
      <c r="AR1658" s="77"/>
      <c r="AS1658" s="77"/>
      <c r="AT1658" s="14"/>
      <c r="AU1658" s="14"/>
      <c r="AV1658" s="14"/>
      <c r="AW1658" s="14"/>
      <c r="AX1658" s="14"/>
      <c r="AY1658" s="14"/>
      <c r="AZ1658" s="14"/>
      <c r="BA1658" s="14"/>
      <c r="BB1658" s="14"/>
      <c r="BC1658" s="14"/>
      <c r="BD1658" s="14"/>
      <c r="BE1658" s="14"/>
      <c r="BF1658" s="14"/>
      <c r="BG1658" s="99"/>
      <c r="BH1658" s="14"/>
      <c r="BI1658" s="14"/>
      <c r="BJ1658" s="14"/>
      <c r="BK1658" s="14"/>
      <c r="BL1658" s="14"/>
      <c r="BM1658" s="14"/>
      <c r="BN1658" s="14"/>
      <c r="BO1658" s="14"/>
      <c r="BP1658" s="14"/>
      <c r="BQ1658" s="14"/>
      <c r="BR1658" s="14"/>
      <c r="BS1658" s="14"/>
      <c r="BT1658" s="14"/>
      <c r="BU1658" s="14"/>
      <c r="BV1658" s="14"/>
      <c r="BW1658" s="14"/>
      <c r="BX1658" s="14"/>
      <c r="BY1658" s="14"/>
      <c r="BZ1658" s="14"/>
      <c r="CA1658" s="14"/>
      <c r="CB1658" s="14"/>
      <c r="CC1658" s="14"/>
      <c r="CD1658" s="14"/>
      <c r="CE1658" s="14"/>
      <c r="CF1658" s="14"/>
      <c r="CG1658" s="14"/>
      <c r="CH1658" s="14"/>
      <c r="CI1658" s="14"/>
      <c r="CJ1658" s="14"/>
      <c r="CK1658" s="14"/>
      <c r="CL1658" s="14"/>
      <c r="CM1658" s="14"/>
      <c r="CN1658" s="14"/>
      <c r="CO1658" s="14"/>
      <c r="CP1658" s="14"/>
      <c r="CQ1658" s="14"/>
      <c r="CR1658" s="14"/>
      <c r="CS1658" s="14"/>
      <c r="CT1658" s="14"/>
      <c r="CU1658" s="14"/>
      <c r="CV1658" s="14"/>
      <c r="CW1658" s="14"/>
      <c r="CX1658" s="14"/>
      <c r="CY1658" s="14"/>
      <c r="CZ1658" s="14"/>
      <c r="DA1658" s="14"/>
      <c r="DB1658" s="14"/>
      <c r="DC1658" s="14"/>
      <c r="DD1658" s="14"/>
      <c r="DE1658" s="14"/>
      <c r="DF1658" s="14"/>
      <c r="DG1658" s="14"/>
      <c r="DH1658" s="14"/>
      <c r="DI1658" s="14"/>
    </row>
    <row r="1659" spans="2:113" x14ac:dyDescent="0.2"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77"/>
      <c r="AQ1659" s="77"/>
      <c r="AR1659" s="77"/>
      <c r="AS1659" s="77"/>
      <c r="AT1659" s="14"/>
      <c r="AU1659" s="14"/>
      <c r="AV1659" s="14"/>
      <c r="AW1659" s="14"/>
      <c r="AX1659" s="14"/>
      <c r="AY1659" s="14"/>
      <c r="AZ1659" s="14"/>
      <c r="BA1659" s="14"/>
      <c r="BB1659" s="14"/>
      <c r="BC1659" s="14"/>
      <c r="BD1659" s="14"/>
      <c r="BE1659" s="14"/>
      <c r="BF1659" s="14"/>
      <c r="BG1659" s="99"/>
      <c r="BH1659" s="14"/>
      <c r="BI1659" s="14"/>
      <c r="BJ1659" s="14"/>
      <c r="BK1659" s="14"/>
      <c r="BL1659" s="14"/>
      <c r="BM1659" s="14"/>
      <c r="BN1659" s="14"/>
      <c r="BO1659" s="14"/>
      <c r="BP1659" s="14"/>
      <c r="BQ1659" s="14"/>
      <c r="BR1659" s="14"/>
      <c r="BS1659" s="14"/>
      <c r="BT1659" s="14"/>
      <c r="BU1659" s="14"/>
      <c r="BV1659" s="14"/>
      <c r="BW1659" s="14"/>
      <c r="BX1659" s="14"/>
      <c r="BY1659" s="14"/>
      <c r="BZ1659" s="14"/>
      <c r="CA1659" s="14"/>
      <c r="CB1659" s="14"/>
      <c r="CC1659" s="14"/>
      <c r="CD1659" s="14"/>
      <c r="CE1659" s="14"/>
      <c r="CF1659" s="14"/>
      <c r="CG1659" s="14"/>
      <c r="CH1659" s="14"/>
      <c r="CI1659" s="14"/>
      <c r="CJ1659" s="14"/>
      <c r="CK1659" s="14"/>
      <c r="CL1659" s="14"/>
      <c r="CM1659" s="14"/>
      <c r="CN1659" s="14"/>
      <c r="CO1659" s="14"/>
      <c r="CP1659" s="14"/>
      <c r="CQ1659" s="14"/>
      <c r="CR1659" s="14"/>
      <c r="CS1659" s="14"/>
      <c r="CT1659" s="14"/>
      <c r="CU1659" s="14"/>
      <c r="CV1659" s="14"/>
      <c r="CW1659" s="14"/>
      <c r="CX1659" s="14"/>
      <c r="CY1659" s="14"/>
      <c r="CZ1659" s="14"/>
      <c r="DA1659" s="14"/>
      <c r="DB1659" s="14"/>
      <c r="DC1659" s="14"/>
      <c r="DD1659" s="14"/>
      <c r="DE1659" s="14"/>
      <c r="DF1659" s="14"/>
      <c r="DG1659" s="14"/>
      <c r="DH1659" s="14"/>
      <c r="DI1659" s="14"/>
    </row>
    <row r="1660" spans="2:113" x14ac:dyDescent="0.2"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77"/>
      <c r="AQ1660" s="77"/>
      <c r="AR1660" s="77"/>
      <c r="AS1660" s="77"/>
      <c r="AT1660" s="14"/>
      <c r="AU1660" s="14"/>
      <c r="AV1660" s="14"/>
      <c r="AW1660" s="14"/>
      <c r="AX1660" s="14"/>
      <c r="AY1660" s="14"/>
      <c r="AZ1660" s="14"/>
      <c r="BA1660" s="14"/>
      <c r="BB1660" s="14"/>
      <c r="BC1660" s="14"/>
      <c r="BD1660" s="14"/>
      <c r="BE1660" s="14"/>
      <c r="BF1660" s="14"/>
      <c r="BG1660" s="99"/>
      <c r="BH1660" s="14"/>
      <c r="BI1660" s="14"/>
      <c r="BJ1660" s="14"/>
      <c r="BK1660" s="14"/>
      <c r="BL1660" s="14"/>
      <c r="BM1660" s="14"/>
      <c r="BN1660" s="14"/>
      <c r="BO1660" s="14"/>
      <c r="BP1660" s="14"/>
      <c r="BQ1660" s="14"/>
      <c r="BR1660" s="14"/>
      <c r="BS1660" s="14"/>
      <c r="BT1660" s="14"/>
      <c r="BU1660" s="14"/>
      <c r="BV1660" s="14"/>
      <c r="BW1660" s="14"/>
      <c r="BX1660" s="14"/>
      <c r="BY1660" s="14"/>
      <c r="BZ1660" s="14"/>
      <c r="CA1660" s="14"/>
      <c r="CB1660" s="14"/>
      <c r="CC1660" s="14"/>
      <c r="CD1660" s="14"/>
      <c r="CE1660" s="14"/>
      <c r="CF1660" s="14"/>
      <c r="CG1660" s="14"/>
      <c r="CH1660" s="14"/>
      <c r="CI1660" s="14"/>
      <c r="CJ1660" s="14"/>
      <c r="CK1660" s="14"/>
      <c r="CL1660" s="14"/>
      <c r="CM1660" s="14"/>
      <c r="CN1660" s="14"/>
      <c r="CO1660" s="14"/>
      <c r="CP1660" s="14"/>
      <c r="CQ1660" s="14"/>
      <c r="CR1660" s="14"/>
      <c r="CS1660" s="14"/>
      <c r="CT1660" s="14"/>
      <c r="CU1660" s="14"/>
      <c r="CV1660" s="14"/>
      <c r="CW1660" s="14"/>
      <c r="CX1660" s="14"/>
      <c r="CY1660" s="14"/>
      <c r="CZ1660" s="14"/>
      <c r="DA1660" s="14"/>
      <c r="DB1660" s="14"/>
      <c r="DC1660" s="14"/>
      <c r="DD1660" s="14"/>
      <c r="DE1660" s="14"/>
      <c r="DF1660" s="14"/>
      <c r="DG1660" s="14"/>
      <c r="DH1660" s="14"/>
      <c r="DI1660" s="14"/>
    </row>
    <row r="1661" spans="2:113" x14ac:dyDescent="0.2"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77"/>
      <c r="AQ1661" s="77"/>
      <c r="AR1661" s="77"/>
      <c r="AS1661" s="77"/>
      <c r="AT1661" s="14"/>
      <c r="AU1661" s="14"/>
      <c r="AV1661" s="14"/>
      <c r="AW1661" s="14"/>
      <c r="AX1661" s="14"/>
      <c r="AY1661" s="14"/>
      <c r="AZ1661" s="14"/>
      <c r="BA1661" s="14"/>
      <c r="BB1661" s="14"/>
      <c r="BC1661" s="14"/>
      <c r="BD1661" s="14"/>
      <c r="BE1661" s="14"/>
      <c r="BF1661" s="14"/>
      <c r="BG1661" s="99"/>
      <c r="BH1661" s="14"/>
      <c r="BI1661" s="14"/>
      <c r="BJ1661" s="14"/>
      <c r="BK1661" s="14"/>
      <c r="BL1661" s="14"/>
      <c r="BM1661" s="14"/>
      <c r="BN1661" s="14"/>
      <c r="BO1661" s="14"/>
      <c r="BP1661" s="14"/>
      <c r="BQ1661" s="14"/>
      <c r="BR1661" s="14"/>
      <c r="BS1661" s="14"/>
      <c r="BT1661" s="14"/>
      <c r="BU1661" s="14"/>
      <c r="BV1661" s="14"/>
      <c r="BW1661" s="14"/>
      <c r="BX1661" s="14"/>
      <c r="BY1661" s="14"/>
      <c r="BZ1661" s="14"/>
      <c r="CA1661" s="14"/>
      <c r="CB1661" s="14"/>
      <c r="CC1661" s="14"/>
      <c r="CD1661" s="14"/>
      <c r="CE1661" s="14"/>
      <c r="CF1661" s="14"/>
      <c r="CG1661" s="14"/>
      <c r="CH1661" s="14"/>
      <c r="CI1661" s="14"/>
      <c r="CJ1661" s="14"/>
      <c r="CK1661" s="14"/>
      <c r="CL1661" s="14"/>
      <c r="CM1661" s="14"/>
      <c r="CN1661" s="14"/>
      <c r="CO1661" s="14"/>
      <c r="CP1661" s="14"/>
      <c r="CQ1661" s="14"/>
      <c r="CR1661" s="14"/>
      <c r="CS1661" s="14"/>
      <c r="CT1661" s="14"/>
      <c r="CU1661" s="14"/>
      <c r="CV1661" s="14"/>
      <c r="CW1661" s="14"/>
      <c r="CX1661" s="14"/>
      <c r="CY1661" s="14"/>
      <c r="CZ1661" s="14"/>
      <c r="DA1661" s="14"/>
      <c r="DB1661" s="14"/>
      <c r="DC1661" s="14"/>
      <c r="DD1661" s="14"/>
      <c r="DE1661" s="14"/>
      <c r="DF1661" s="14"/>
      <c r="DG1661" s="14"/>
      <c r="DH1661" s="14"/>
      <c r="DI1661" s="14"/>
    </row>
    <row r="1662" spans="2:113" x14ac:dyDescent="0.2"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77"/>
      <c r="AQ1662" s="77"/>
      <c r="AR1662" s="77"/>
      <c r="AS1662" s="77"/>
      <c r="AT1662" s="14"/>
      <c r="AU1662" s="14"/>
      <c r="AV1662" s="14"/>
      <c r="AW1662" s="14"/>
      <c r="AX1662" s="14"/>
      <c r="AY1662" s="14"/>
      <c r="AZ1662" s="14"/>
      <c r="BA1662" s="14"/>
      <c r="BB1662" s="14"/>
      <c r="BC1662" s="14"/>
      <c r="BD1662" s="14"/>
      <c r="BE1662" s="14"/>
      <c r="BF1662" s="14"/>
      <c r="BG1662" s="99"/>
      <c r="BH1662" s="14"/>
      <c r="BI1662" s="14"/>
      <c r="BJ1662" s="14"/>
      <c r="BK1662" s="14"/>
      <c r="BL1662" s="14"/>
      <c r="BM1662" s="14"/>
      <c r="BN1662" s="14"/>
      <c r="BO1662" s="14"/>
      <c r="BP1662" s="14"/>
      <c r="BQ1662" s="14"/>
      <c r="BR1662" s="14"/>
      <c r="BS1662" s="14"/>
      <c r="BT1662" s="14"/>
      <c r="BU1662" s="14"/>
      <c r="BV1662" s="14"/>
      <c r="BW1662" s="14"/>
      <c r="BX1662" s="14"/>
      <c r="BY1662" s="14"/>
      <c r="BZ1662" s="14"/>
      <c r="CA1662" s="14"/>
      <c r="CB1662" s="14"/>
      <c r="CC1662" s="14"/>
      <c r="CD1662" s="14"/>
      <c r="CE1662" s="14"/>
      <c r="CF1662" s="14"/>
      <c r="CG1662" s="14"/>
      <c r="CH1662" s="14"/>
      <c r="CI1662" s="14"/>
      <c r="CJ1662" s="14"/>
      <c r="CK1662" s="14"/>
      <c r="CL1662" s="14"/>
      <c r="CM1662" s="14"/>
      <c r="CN1662" s="14"/>
      <c r="CO1662" s="14"/>
      <c r="CP1662" s="14"/>
      <c r="CQ1662" s="14"/>
      <c r="CR1662" s="14"/>
      <c r="CS1662" s="14"/>
      <c r="CT1662" s="14"/>
      <c r="CU1662" s="14"/>
      <c r="CV1662" s="14"/>
      <c r="CW1662" s="14"/>
      <c r="CX1662" s="14"/>
      <c r="CY1662" s="14"/>
      <c r="CZ1662" s="14"/>
      <c r="DA1662" s="14"/>
      <c r="DB1662" s="14"/>
      <c r="DC1662" s="14"/>
      <c r="DD1662" s="14"/>
      <c r="DE1662" s="14"/>
      <c r="DF1662" s="14"/>
      <c r="DG1662" s="14"/>
      <c r="DH1662" s="14"/>
      <c r="DI1662" s="14"/>
    </row>
    <row r="1663" spans="2:113" x14ac:dyDescent="0.2"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77"/>
      <c r="AQ1663" s="77"/>
      <c r="AR1663" s="77"/>
      <c r="AS1663" s="77"/>
      <c r="AT1663" s="14"/>
      <c r="AU1663" s="14"/>
      <c r="AV1663" s="14"/>
      <c r="AW1663" s="14"/>
      <c r="AX1663" s="14"/>
      <c r="AY1663" s="14"/>
      <c r="AZ1663" s="14"/>
      <c r="BA1663" s="14"/>
      <c r="BB1663" s="14"/>
      <c r="BC1663" s="14"/>
      <c r="BD1663" s="14"/>
      <c r="BE1663" s="14"/>
      <c r="BF1663" s="14"/>
      <c r="BG1663" s="99"/>
      <c r="BH1663" s="14"/>
      <c r="BI1663" s="14"/>
      <c r="BJ1663" s="14"/>
      <c r="BK1663" s="14"/>
      <c r="BL1663" s="14"/>
      <c r="BM1663" s="14"/>
      <c r="BN1663" s="14"/>
      <c r="BO1663" s="14"/>
      <c r="BP1663" s="14"/>
      <c r="BQ1663" s="14"/>
      <c r="BR1663" s="14"/>
      <c r="BS1663" s="14"/>
      <c r="BT1663" s="14"/>
      <c r="BU1663" s="14"/>
      <c r="BV1663" s="14"/>
      <c r="BW1663" s="14"/>
      <c r="BX1663" s="14"/>
      <c r="BY1663" s="14"/>
      <c r="BZ1663" s="14"/>
      <c r="CA1663" s="14"/>
      <c r="CB1663" s="14"/>
      <c r="CC1663" s="14"/>
      <c r="CD1663" s="14"/>
      <c r="CE1663" s="14"/>
      <c r="CF1663" s="14"/>
      <c r="CG1663" s="14"/>
      <c r="CH1663" s="14"/>
      <c r="CI1663" s="14"/>
      <c r="CJ1663" s="14"/>
      <c r="CK1663" s="14"/>
      <c r="CL1663" s="14"/>
      <c r="CM1663" s="14"/>
      <c r="CN1663" s="14"/>
      <c r="CO1663" s="14"/>
      <c r="CP1663" s="14"/>
      <c r="CQ1663" s="14"/>
      <c r="CR1663" s="14"/>
      <c r="CS1663" s="14"/>
      <c r="CT1663" s="14"/>
      <c r="CU1663" s="14"/>
      <c r="CV1663" s="14"/>
      <c r="CW1663" s="14"/>
      <c r="CX1663" s="14"/>
      <c r="CY1663" s="14"/>
      <c r="CZ1663" s="14"/>
      <c r="DA1663" s="14"/>
      <c r="DB1663" s="14"/>
      <c r="DC1663" s="14"/>
      <c r="DD1663" s="14"/>
      <c r="DE1663" s="14"/>
      <c r="DF1663" s="14"/>
      <c r="DG1663" s="14"/>
      <c r="DH1663" s="14"/>
      <c r="DI1663" s="14"/>
    </row>
    <row r="1664" spans="2:113" x14ac:dyDescent="0.2"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77"/>
      <c r="AQ1664" s="77"/>
      <c r="AR1664" s="77"/>
      <c r="AS1664" s="77"/>
      <c r="AT1664" s="14"/>
      <c r="AU1664" s="14"/>
      <c r="AV1664" s="14"/>
      <c r="AW1664" s="14"/>
      <c r="AX1664" s="14"/>
      <c r="AY1664" s="14"/>
      <c r="AZ1664" s="14"/>
      <c r="BA1664" s="14"/>
      <c r="BB1664" s="14"/>
      <c r="BC1664" s="14"/>
      <c r="BD1664" s="14"/>
      <c r="BE1664" s="14"/>
      <c r="BF1664" s="14"/>
      <c r="BG1664" s="99"/>
      <c r="BH1664" s="14"/>
      <c r="BI1664" s="14"/>
      <c r="BJ1664" s="14"/>
      <c r="BK1664" s="14"/>
      <c r="BL1664" s="14"/>
      <c r="BM1664" s="14"/>
      <c r="BN1664" s="14"/>
      <c r="BO1664" s="14"/>
      <c r="BP1664" s="14"/>
      <c r="BQ1664" s="14"/>
      <c r="BR1664" s="14"/>
      <c r="BS1664" s="14"/>
      <c r="BT1664" s="14"/>
      <c r="BU1664" s="14"/>
      <c r="BV1664" s="14"/>
      <c r="BW1664" s="14"/>
      <c r="BX1664" s="14"/>
      <c r="BY1664" s="14"/>
      <c r="BZ1664" s="14"/>
      <c r="CA1664" s="14"/>
      <c r="CB1664" s="14"/>
      <c r="CC1664" s="14"/>
      <c r="CD1664" s="14"/>
      <c r="CE1664" s="14"/>
      <c r="CF1664" s="14"/>
      <c r="CG1664" s="14"/>
      <c r="CH1664" s="14"/>
      <c r="CI1664" s="14"/>
      <c r="CJ1664" s="14"/>
      <c r="CK1664" s="14"/>
      <c r="CL1664" s="14"/>
      <c r="CM1664" s="14"/>
      <c r="CN1664" s="14"/>
      <c r="CO1664" s="14"/>
      <c r="CP1664" s="14"/>
      <c r="CQ1664" s="14"/>
      <c r="CR1664" s="14"/>
      <c r="CS1664" s="14"/>
      <c r="CT1664" s="14"/>
      <c r="CU1664" s="14"/>
      <c r="CV1664" s="14"/>
      <c r="CW1664" s="14"/>
      <c r="CX1664" s="14"/>
      <c r="CY1664" s="14"/>
      <c r="CZ1664" s="14"/>
      <c r="DA1664" s="14"/>
      <c r="DB1664" s="14"/>
      <c r="DC1664" s="14"/>
      <c r="DD1664" s="14"/>
      <c r="DE1664" s="14"/>
      <c r="DF1664" s="14"/>
      <c r="DG1664" s="14"/>
      <c r="DH1664" s="14"/>
      <c r="DI1664" s="14"/>
    </row>
    <row r="1665" spans="2:113" x14ac:dyDescent="0.2"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77"/>
      <c r="AQ1665" s="77"/>
      <c r="AR1665" s="77"/>
      <c r="AS1665" s="77"/>
      <c r="AT1665" s="14"/>
      <c r="AU1665" s="14"/>
      <c r="AV1665" s="14"/>
      <c r="AW1665" s="14"/>
      <c r="AX1665" s="14"/>
      <c r="AY1665" s="14"/>
      <c r="AZ1665" s="14"/>
      <c r="BA1665" s="14"/>
      <c r="BB1665" s="14"/>
      <c r="BC1665" s="14"/>
      <c r="BD1665" s="14"/>
      <c r="BE1665" s="14"/>
      <c r="BF1665" s="14"/>
      <c r="BG1665" s="99"/>
      <c r="BH1665" s="14"/>
      <c r="BI1665" s="14"/>
      <c r="BJ1665" s="14"/>
      <c r="BK1665" s="14"/>
      <c r="BL1665" s="14"/>
      <c r="BM1665" s="14"/>
      <c r="BN1665" s="14"/>
      <c r="BO1665" s="14"/>
      <c r="BP1665" s="14"/>
      <c r="BQ1665" s="14"/>
      <c r="BR1665" s="14"/>
      <c r="BS1665" s="14"/>
      <c r="BT1665" s="14"/>
      <c r="BU1665" s="14"/>
      <c r="BV1665" s="14"/>
      <c r="BW1665" s="14"/>
      <c r="BX1665" s="14"/>
      <c r="BY1665" s="14"/>
      <c r="BZ1665" s="14"/>
      <c r="CA1665" s="14"/>
      <c r="CB1665" s="14"/>
      <c r="CC1665" s="14"/>
      <c r="CD1665" s="14"/>
      <c r="CE1665" s="14"/>
      <c r="CF1665" s="14"/>
      <c r="CG1665" s="14"/>
      <c r="CH1665" s="14"/>
      <c r="CI1665" s="14"/>
      <c r="CJ1665" s="14"/>
      <c r="CK1665" s="14"/>
      <c r="CL1665" s="14"/>
      <c r="CM1665" s="14"/>
      <c r="CN1665" s="14"/>
      <c r="CO1665" s="14"/>
      <c r="CP1665" s="14"/>
      <c r="CQ1665" s="14"/>
      <c r="CR1665" s="14"/>
      <c r="CS1665" s="14"/>
      <c r="CT1665" s="14"/>
      <c r="CU1665" s="14"/>
      <c r="CV1665" s="14"/>
      <c r="CW1665" s="14"/>
      <c r="CX1665" s="14"/>
      <c r="CY1665" s="14"/>
      <c r="CZ1665" s="14"/>
      <c r="DA1665" s="14"/>
      <c r="DB1665" s="14"/>
      <c r="DC1665" s="14"/>
      <c r="DD1665" s="14"/>
      <c r="DE1665" s="14"/>
      <c r="DF1665" s="14"/>
      <c r="DG1665" s="14"/>
      <c r="DH1665" s="14"/>
      <c r="DI1665" s="14"/>
    </row>
    <row r="1666" spans="2:113" x14ac:dyDescent="0.2"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77"/>
      <c r="AQ1666" s="77"/>
      <c r="AR1666" s="77"/>
      <c r="AS1666" s="77"/>
      <c r="AT1666" s="14"/>
      <c r="AU1666" s="14"/>
      <c r="AV1666" s="14"/>
      <c r="AW1666" s="14"/>
      <c r="AX1666" s="14"/>
      <c r="AY1666" s="14"/>
      <c r="AZ1666" s="14"/>
      <c r="BA1666" s="14"/>
      <c r="BB1666" s="14"/>
      <c r="BC1666" s="14"/>
      <c r="BD1666" s="14"/>
      <c r="BE1666" s="14"/>
      <c r="BF1666" s="14"/>
      <c r="BG1666" s="99"/>
      <c r="BH1666" s="14"/>
      <c r="BI1666" s="14"/>
      <c r="BJ1666" s="14"/>
      <c r="BK1666" s="14"/>
      <c r="BL1666" s="14"/>
      <c r="BM1666" s="14"/>
      <c r="BN1666" s="14"/>
      <c r="BO1666" s="14"/>
      <c r="BP1666" s="14"/>
      <c r="BQ1666" s="14"/>
      <c r="BR1666" s="14"/>
      <c r="BS1666" s="14"/>
      <c r="BT1666" s="14"/>
      <c r="BU1666" s="14"/>
      <c r="BV1666" s="14"/>
      <c r="BW1666" s="14"/>
      <c r="BX1666" s="14"/>
      <c r="BY1666" s="14"/>
      <c r="BZ1666" s="14"/>
      <c r="CA1666" s="14"/>
      <c r="CB1666" s="14"/>
      <c r="CC1666" s="14"/>
      <c r="CD1666" s="14"/>
      <c r="CE1666" s="14"/>
      <c r="CF1666" s="14"/>
      <c r="CG1666" s="14"/>
      <c r="CH1666" s="14"/>
      <c r="CI1666" s="14"/>
      <c r="CJ1666" s="14"/>
      <c r="CK1666" s="14"/>
      <c r="CL1666" s="14"/>
      <c r="CM1666" s="14"/>
      <c r="CN1666" s="14"/>
      <c r="CO1666" s="14"/>
      <c r="CP1666" s="14"/>
      <c r="CQ1666" s="14"/>
      <c r="CR1666" s="14"/>
      <c r="CS1666" s="14"/>
      <c r="CT1666" s="14"/>
      <c r="CU1666" s="14"/>
      <c r="CV1666" s="14"/>
      <c r="CW1666" s="14"/>
      <c r="CX1666" s="14"/>
      <c r="CY1666" s="14"/>
      <c r="CZ1666" s="14"/>
      <c r="DA1666" s="14"/>
      <c r="DB1666" s="14"/>
      <c r="DC1666" s="14"/>
      <c r="DD1666" s="14"/>
      <c r="DE1666" s="14"/>
      <c r="DF1666" s="14"/>
      <c r="DG1666" s="14"/>
      <c r="DH1666" s="14"/>
      <c r="DI1666" s="14"/>
    </row>
    <row r="1667" spans="2:113" x14ac:dyDescent="0.2"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77"/>
      <c r="AQ1667" s="77"/>
      <c r="AR1667" s="77"/>
      <c r="AS1667" s="77"/>
      <c r="AT1667" s="14"/>
      <c r="AU1667" s="14"/>
      <c r="AV1667" s="14"/>
      <c r="AW1667" s="14"/>
      <c r="AX1667" s="14"/>
      <c r="AY1667" s="14"/>
      <c r="AZ1667" s="14"/>
      <c r="BA1667" s="14"/>
      <c r="BB1667" s="14"/>
      <c r="BC1667" s="14"/>
      <c r="BD1667" s="14"/>
      <c r="BE1667" s="14"/>
      <c r="BF1667" s="14"/>
      <c r="BG1667" s="99"/>
      <c r="BH1667" s="14"/>
      <c r="BI1667" s="14"/>
      <c r="BJ1667" s="14"/>
      <c r="BK1667" s="14"/>
      <c r="BL1667" s="14"/>
      <c r="BM1667" s="14"/>
      <c r="BN1667" s="14"/>
      <c r="BO1667" s="14"/>
      <c r="BP1667" s="14"/>
      <c r="BQ1667" s="14"/>
      <c r="BR1667" s="14"/>
      <c r="BS1667" s="14"/>
      <c r="BT1667" s="14"/>
      <c r="BU1667" s="14"/>
      <c r="BV1667" s="14"/>
      <c r="BW1667" s="14"/>
      <c r="BX1667" s="14"/>
      <c r="BY1667" s="14"/>
      <c r="BZ1667" s="14"/>
      <c r="CA1667" s="14"/>
      <c r="CB1667" s="14"/>
      <c r="CC1667" s="14"/>
      <c r="CD1667" s="14"/>
      <c r="CE1667" s="14"/>
      <c r="CF1667" s="14"/>
      <c r="CG1667" s="14"/>
      <c r="CH1667" s="14"/>
      <c r="CI1667" s="14"/>
      <c r="CJ1667" s="14"/>
      <c r="CK1667" s="14"/>
      <c r="CL1667" s="14"/>
      <c r="CM1667" s="14"/>
      <c r="CN1667" s="14"/>
      <c r="CO1667" s="14"/>
      <c r="CP1667" s="14"/>
      <c r="CQ1667" s="14"/>
      <c r="CR1667" s="14"/>
      <c r="CS1667" s="14"/>
      <c r="CT1667" s="14"/>
      <c r="CU1667" s="14"/>
      <c r="CV1667" s="14"/>
      <c r="CW1667" s="14"/>
      <c r="CX1667" s="14"/>
      <c r="CY1667" s="14"/>
      <c r="CZ1667" s="14"/>
      <c r="DA1667" s="14"/>
      <c r="DB1667" s="14"/>
      <c r="DC1667" s="14"/>
      <c r="DD1667" s="14"/>
      <c r="DE1667" s="14"/>
      <c r="DF1667" s="14"/>
      <c r="DG1667" s="14"/>
      <c r="DH1667" s="14"/>
      <c r="DI1667" s="14"/>
    </row>
    <row r="1668" spans="2:113" x14ac:dyDescent="0.2"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77"/>
      <c r="AQ1668" s="77"/>
      <c r="AR1668" s="77"/>
      <c r="AS1668" s="77"/>
      <c r="AT1668" s="14"/>
      <c r="AU1668" s="14"/>
      <c r="AV1668" s="14"/>
      <c r="AW1668" s="14"/>
      <c r="AX1668" s="14"/>
      <c r="AY1668" s="14"/>
      <c r="AZ1668" s="14"/>
      <c r="BA1668" s="14"/>
      <c r="BB1668" s="14"/>
      <c r="BC1668" s="14"/>
      <c r="BD1668" s="14"/>
      <c r="BE1668" s="14"/>
      <c r="BF1668" s="14"/>
      <c r="BG1668" s="99"/>
      <c r="BH1668" s="14"/>
      <c r="BI1668" s="14"/>
      <c r="BJ1668" s="14"/>
      <c r="BK1668" s="14"/>
      <c r="BL1668" s="14"/>
      <c r="BM1668" s="14"/>
      <c r="BN1668" s="14"/>
      <c r="BO1668" s="14"/>
      <c r="BP1668" s="14"/>
      <c r="BQ1668" s="14"/>
      <c r="BR1668" s="14"/>
      <c r="BS1668" s="14"/>
      <c r="BT1668" s="14"/>
      <c r="BU1668" s="14"/>
      <c r="BV1668" s="14"/>
      <c r="BW1668" s="14"/>
      <c r="BX1668" s="14"/>
      <c r="BY1668" s="14"/>
      <c r="BZ1668" s="14"/>
      <c r="CA1668" s="14"/>
      <c r="CB1668" s="14"/>
      <c r="CC1668" s="14"/>
      <c r="CD1668" s="14"/>
      <c r="CE1668" s="14"/>
      <c r="CF1668" s="14"/>
      <c r="CG1668" s="14"/>
      <c r="CH1668" s="14"/>
      <c r="CI1668" s="14"/>
      <c r="CJ1668" s="14"/>
      <c r="CK1668" s="14"/>
      <c r="CL1668" s="14"/>
      <c r="CM1668" s="14"/>
      <c r="CN1668" s="14"/>
      <c r="CO1668" s="14"/>
      <c r="CP1668" s="14"/>
      <c r="CQ1668" s="14"/>
      <c r="CR1668" s="14"/>
      <c r="CS1668" s="14"/>
      <c r="CT1668" s="14"/>
      <c r="CU1668" s="14"/>
      <c r="CV1668" s="14"/>
      <c r="CW1668" s="14"/>
      <c r="CX1668" s="14"/>
      <c r="CY1668" s="14"/>
      <c r="CZ1668" s="14"/>
      <c r="DA1668" s="14"/>
      <c r="DB1668" s="14"/>
      <c r="DC1668" s="14"/>
      <c r="DD1668" s="14"/>
      <c r="DE1668" s="14"/>
      <c r="DF1668" s="14"/>
      <c r="DG1668" s="14"/>
      <c r="DH1668" s="14"/>
      <c r="DI1668" s="14"/>
    </row>
    <row r="1669" spans="2:113" x14ac:dyDescent="0.2"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77"/>
      <c r="AQ1669" s="77"/>
      <c r="AR1669" s="77"/>
      <c r="AS1669" s="77"/>
      <c r="AT1669" s="14"/>
      <c r="AU1669" s="14"/>
      <c r="AV1669" s="14"/>
      <c r="AW1669" s="14"/>
      <c r="AX1669" s="14"/>
      <c r="AY1669" s="14"/>
      <c r="AZ1669" s="14"/>
      <c r="BA1669" s="14"/>
      <c r="BB1669" s="14"/>
      <c r="BC1669" s="14"/>
      <c r="BD1669" s="14"/>
      <c r="BE1669" s="14"/>
      <c r="BF1669" s="14"/>
      <c r="BG1669" s="99"/>
      <c r="BH1669" s="14"/>
      <c r="BI1669" s="14"/>
      <c r="BJ1669" s="14"/>
      <c r="BK1669" s="14"/>
      <c r="BL1669" s="14"/>
      <c r="BM1669" s="14"/>
      <c r="BN1669" s="14"/>
      <c r="BO1669" s="14"/>
      <c r="BP1669" s="14"/>
      <c r="BQ1669" s="14"/>
      <c r="BR1669" s="14"/>
      <c r="BS1669" s="14"/>
      <c r="BT1669" s="14"/>
      <c r="BU1669" s="14"/>
      <c r="BV1669" s="14"/>
      <c r="BW1669" s="14"/>
      <c r="BX1669" s="14"/>
      <c r="BY1669" s="14"/>
      <c r="BZ1669" s="14"/>
      <c r="CA1669" s="14"/>
      <c r="CB1669" s="14"/>
      <c r="CC1669" s="14"/>
      <c r="CD1669" s="14"/>
      <c r="CE1669" s="14"/>
      <c r="CF1669" s="14"/>
      <c r="CG1669" s="14"/>
      <c r="CH1669" s="14"/>
      <c r="CI1669" s="14"/>
      <c r="CJ1669" s="14"/>
      <c r="CK1669" s="14"/>
      <c r="CL1669" s="14"/>
      <c r="CM1669" s="14"/>
      <c r="CN1669" s="14"/>
      <c r="CO1669" s="14"/>
      <c r="CP1669" s="14"/>
      <c r="CQ1669" s="14"/>
      <c r="CR1669" s="14"/>
      <c r="CS1669" s="14"/>
      <c r="CT1669" s="14"/>
      <c r="CU1669" s="14"/>
      <c r="CV1669" s="14"/>
      <c r="CW1669" s="14"/>
      <c r="CX1669" s="14"/>
      <c r="CY1669" s="14"/>
      <c r="CZ1669" s="14"/>
      <c r="DA1669" s="14"/>
      <c r="DB1669" s="14"/>
      <c r="DC1669" s="14"/>
      <c r="DD1669" s="14"/>
      <c r="DE1669" s="14"/>
      <c r="DF1669" s="14"/>
      <c r="DG1669" s="14"/>
      <c r="DH1669" s="14"/>
      <c r="DI1669" s="14"/>
    </row>
    <row r="1670" spans="2:113" x14ac:dyDescent="0.2"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77"/>
      <c r="AQ1670" s="77"/>
      <c r="AR1670" s="77"/>
      <c r="AS1670" s="77"/>
      <c r="AT1670" s="14"/>
      <c r="AU1670" s="14"/>
      <c r="AV1670" s="14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99"/>
      <c r="BH1670" s="14"/>
      <c r="BI1670" s="14"/>
      <c r="BJ1670" s="14"/>
      <c r="BK1670" s="14"/>
      <c r="BL1670" s="14"/>
      <c r="BM1670" s="14"/>
      <c r="BN1670" s="14"/>
      <c r="BO1670" s="14"/>
      <c r="BP1670" s="14"/>
      <c r="BQ1670" s="14"/>
      <c r="BR1670" s="14"/>
      <c r="BS1670" s="14"/>
      <c r="BT1670" s="14"/>
      <c r="BU1670" s="14"/>
      <c r="BV1670" s="14"/>
      <c r="BW1670" s="14"/>
      <c r="BX1670" s="14"/>
      <c r="BY1670" s="14"/>
      <c r="BZ1670" s="14"/>
      <c r="CA1670" s="14"/>
      <c r="CB1670" s="14"/>
      <c r="CC1670" s="14"/>
      <c r="CD1670" s="14"/>
      <c r="CE1670" s="14"/>
      <c r="CF1670" s="14"/>
      <c r="CG1670" s="14"/>
      <c r="CH1670" s="14"/>
      <c r="CI1670" s="14"/>
      <c r="CJ1670" s="14"/>
      <c r="CK1670" s="14"/>
      <c r="CL1670" s="14"/>
      <c r="CM1670" s="14"/>
      <c r="CN1670" s="14"/>
      <c r="CO1670" s="14"/>
      <c r="CP1670" s="14"/>
      <c r="CQ1670" s="14"/>
      <c r="CR1670" s="14"/>
      <c r="CS1670" s="14"/>
      <c r="CT1670" s="14"/>
      <c r="CU1670" s="14"/>
      <c r="CV1670" s="14"/>
      <c r="CW1670" s="14"/>
      <c r="CX1670" s="14"/>
      <c r="CY1670" s="14"/>
      <c r="CZ1670" s="14"/>
      <c r="DA1670" s="14"/>
      <c r="DB1670" s="14"/>
      <c r="DC1670" s="14"/>
      <c r="DD1670" s="14"/>
      <c r="DE1670" s="14"/>
      <c r="DF1670" s="14"/>
      <c r="DG1670" s="14"/>
      <c r="DH1670" s="14"/>
      <c r="DI1670" s="14"/>
    </row>
    <row r="1671" spans="2:113" x14ac:dyDescent="0.2"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77"/>
      <c r="AQ1671" s="77"/>
      <c r="AR1671" s="77"/>
      <c r="AS1671" s="77"/>
      <c r="AT1671" s="14"/>
      <c r="AU1671" s="14"/>
      <c r="AV1671" s="14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99"/>
      <c r="BH1671" s="14"/>
      <c r="BI1671" s="14"/>
      <c r="BJ1671" s="14"/>
      <c r="BK1671" s="14"/>
      <c r="BL1671" s="14"/>
      <c r="BM1671" s="14"/>
      <c r="BN1671" s="14"/>
      <c r="BO1671" s="14"/>
      <c r="BP1671" s="14"/>
      <c r="BQ1671" s="14"/>
      <c r="BR1671" s="14"/>
      <c r="BS1671" s="14"/>
      <c r="BT1671" s="14"/>
      <c r="BU1671" s="14"/>
      <c r="BV1671" s="14"/>
      <c r="BW1671" s="14"/>
      <c r="BX1671" s="14"/>
      <c r="BY1671" s="14"/>
      <c r="BZ1671" s="14"/>
      <c r="CA1671" s="14"/>
      <c r="CB1671" s="14"/>
      <c r="CC1671" s="14"/>
      <c r="CD1671" s="14"/>
      <c r="CE1671" s="14"/>
      <c r="CF1671" s="14"/>
      <c r="CG1671" s="14"/>
      <c r="CH1671" s="14"/>
      <c r="CI1671" s="14"/>
      <c r="CJ1671" s="14"/>
      <c r="CK1671" s="14"/>
      <c r="CL1671" s="14"/>
      <c r="CM1671" s="14"/>
      <c r="CN1671" s="14"/>
      <c r="CO1671" s="14"/>
      <c r="CP1671" s="14"/>
      <c r="CQ1671" s="14"/>
      <c r="CR1671" s="14"/>
      <c r="CS1671" s="14"/>
      <c r="CT1671" s="14"/>
      <c r="CU1671" s="14"/>
      <c r="CV1671" s="14"/>
      <c r="CW1671" s="14"/>
      <c r="CX1671" s="14"/>
      <c r="CY1671" s="14"/>
      <c r="CZ1671" s="14"/>
      <c r="DA1671" s="14"/>
      <c r="DB1671" s="14"/>
      <c r="DC1671" s="14"/>
      <c r="DD1671" s="14"/>
      <c r="DE1671" s="14"/>
      <c r="DF1671" s="14"/>
      <c r="DG1671" s="14"/>
      <c r="DH1671" s="14"/>
      <c r="DI1671" s="14"/>
    </row>
    <row r="1672" spans="2:113" x14ac:dyDescent="0.2"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77"/>
      <c r="AQ1672" s="77"/>
      <c r="AR1672" s="77"/>
      <c r="AS1672" s="77"/>
      <c r="AT1672" s="14"/>
      <c r="AU1672" s="14"/>
      <c r="AV1672" s="14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99"/>
      <c r="BH1672" s="14"/>
      <c r="BI1672" s="14"/>
      <c r="BJ1672" s="14"/>
      <c r="BK1672" s="14"/>
      <c r="BL1672" s="14"/>
      <c r="BM1672" s="14"/>
      <c r="BN1672" s="14"/>
      <c r="BO1672" s="14"/>
      <c r="BP1672" s="14"/>
      <c r="BQ1672" s="14"/>
      <c r="BR1672" s="14"/>
      <c r="BS1672" s="14"/>
      <c r="BT1672" s="14"/>
      <c r="BU1672" s="14"/>
      <c r="BV1672" s="14"/>
      <c r="BW1672" s="14"/>
      <c r="BX1672" s="14"/>
      <c r="BY1672" s="14"/>
      <c r="BZ1672" s="14"/>
      <c r="CA1672" s="14"/>
      <c r="CB1672" s="14"/>
      <c r="CC1672" s="14"/>
      <c r="CD1672" s="14"/>
      <c r="CE1672" s="14"/>
      <c r="CF1672" s="14"/>
      <c r="CG1672" s="14"/>
      <c r="CH1672" s="14"/>
      <c r="CI1672" s="14"/>
      <c r="CJ1672" s="14"/>
      <c r="CK1672" s="14"/>
      <c r="CL1672" s="14"/>
      <c r="CM1672" s="14"/>
      <c r="CN1672" s="14"/>
      <c r="CO1672" s="14"/>
      <c r="CP1672" s="14"/>
      <c r="CQ1672" s="14"/>
      <c r="CR1672" s="14"/>
      <c r="CS1672" s="14"/>
      <c r="CT1672" s="14"/>
      <c r="CU1672" s="14"/>
      <c r="CV1672" s="14"/>
      <c r="CW1672" s="14"/>
      <c r="CX1672" s="14"/>
      <c r="CY1672" s="14"/>
      <c r="CZ1672" s="14"/>
      <c r="DA1672" s="14"/>
      <c r="DB1672" s="14"/>
      <c r="DC1672" s="14"/>
      <c r="DD1672" s="14"/>
      <c r="DE1672" s="14"/>
      <c r="DF1672" s="14"/>
      <c r="DG1672" s="14"/>
      <c r="DH1672" s="14"/>
      <c r="DI1672" s="14"/>
    </row>
    <row r="1673" spans="2:113" x14ac:dyDescent="0.2"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77"/>
      <c r="AQ1673" s="77"/>
      <c r="AR1673" s="77"/>
      <c r="AS1673" s="77"/>
      <c r="AT1673" s="14"/>
      <c r="AU1673" s="14"/>
      <c r="AV1673" s="14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99"/>
      <c r="BH1673" s="14"/>
      <c r="BI1673" s="14"/>
      <c r="BJ1673" s="14"/>
      <c r="BK1673" s="14"/>
      <c r="BL1673" s="14"/>
      <c r="BM1673" s="14"/>
      <c r="BN1673" s="14"/>
      <c r="BO1673" s="14"/>
      <c r="BP1673" s="14"/>
      <c r="BQ1673" s="14"/>
      <c r="BR1673" s="14"/>
      <c r="BS1673" s="14"/>
      <c r="BT1673" s="14"/>
      <c r="BU1673" s="14"/>
      <c r="BV1673" s="14"/>
      <c r="BW1673" s="14"/>
      <c r="BX1673" s="14"/>
      <c r="BY1673" s="14"/>
      <c r="BZ1673" s="14"/>
      <c r="CA1673" s="14"/>
      <c r="CB1673" s="14"/>
      <c r="CC1673" s="14"/>
      <c r="CD1673" s="14"/>
      <c r="CE1673" s="14"/>
      <c r="CF1673" s="14"/>
      <c r="CG1673" s="14"/>
      <c r="CH1673" s="14"/>
      <c r="CI1673" s="14"/>
      <c r="CJ1673" s="14"/>
      <c r="CK1673" s="14"/>
      <c r="CL1673" s="14"/>
      <c r="CM1673" s="14"/>
      <c r="CN1673" s="14"/>
      <c r="CO1673" s="14"/>
      <c r="CP1673" s="14"/>
      <c r="CQ1673" s="14"/>
      <c r="CR1673" s="14"/>
      <c r="CS1673" s="14"/>
      <c r="CT1673" s="14"/>
      <c r="CU1673" s="14"/>
      <c r="CV1673" s="14"/>
      <c r="CW1673" s="14"/>
      <c r="CX1673" s="14"/>
      <c r="CY1673" s="14"/>
      <c r="CZ1673" s="14"/>
      <c r="DA1673" s="14"/>
      <c r="DB1673" s="14"/>
      <c r="DC1673" s="14"/>
      <c r="DD1673" s="14"/>
      <c r="DE1673" s="14"/>
      <c r="DF1673" s="14"/>
      <c r="DG1673" s="14"/>
      <c r="DH1673" s="14"/>
      <c r="DI1673" s="14"/>
    </row>
    <row r="1674" spans="2:113" x14ac:dyDescent="0.2"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77"/>
      <c r="AQ1674" s="77"/>
      <c r="AR1674" s="77"/>
      <c r="AS1674" s="77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99"/>
      <c r="BH1674" s="14"/>
      <c r="BI1674" s="14"/>
      <c r="BJ1674" s="14"/>
      <c r="BK1674" s="14"/>
      <c r="BL1674" s="14"/>
      <c r="BM1674" s="14"/>
      <c r="BN1674" s="14"/>
      <c r="BO1674" s="14"/>
      <c r="BP1674" s="14"/>
      <c r="BQ1674" s="14"/>
      <c r="BR1674" s="14"/>
      <c r="BS1674" s="14"/>
      <c r="BT1674" s="14"/>
      <c r="BU1674" s="14"/>
      <c r="BV1674" s="14"/>
      <c r="BW1674" s="14"/>
      <c r="BX1674" s="14"/>
      <c r="BY1674" s="14"/>
      <c r="BZ1674" s="14"/>
      <c r="CA1674" s="14"/>
      <c r="CB1674" s="14"/>
      <c r="CC1674" s="14"/>
      <c r="CD1674" s="14"/>
      <c r="CE1674" s="14"/>
      <c r="CF1674" s="14"/>
      <c r="CG1674" s="14"/>
      <c r="CH1674" s="14"/>
      <c r="CI1674" s="14"/>
      <c r="CJ1674" s="14"/>
      <c r="CK1674" s="14"/>
      <c r="CL1674" s="14"/>
      <c r="CM1674" s="14"/>
      <c r="CN1674" s="14"/>
      <c r="CO1674" s="14"/>
      <c r="CP1674" s="14"/>
      <c r="CQ1674" s="14"/>
      <c r="CR1674" s="14"/>
      <c r="CS1674" s="14"/>
      <c r="CT1674" s="14"/>
      <c r="CU1674" s="14"/>
      <c r="CV1674" s="14"/>
      <c r="CW1674" s="14"/>
      <c r="CX1674" s="14"/>
      <c r="CY1674" s="14"/>
      <c r="CZ1674" s="14"/>
      <c r="DA1674" s="14"/>
      <c r="DB1674" s="14"/>
      <c r="DC1674" s="14"/>
      <c r="DD1674" s="14"/>
      <c r="DE1674" s="14"/>
      <c r="DF1674" s="14"/>
      <c r="DG1674" s="14"/>
      <c r="DH1674" s="14"/>
      <c r="DI1674" s="14"/>
    </row>
    <row r="1675" spans="2:113" x14ac:dyDescent="0.2"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77"/>
      <c r="AQ1675" s="77"/>
      <c r="AR1675" s="77"/>
      <c r="AS1675" s="77"/>
      <c r="AT1675" s="14"/>
      <c r="AU1675" s="14"/>
      <c r="AV1675" s="14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99"/>
      <c r="BH1675" s="14"/>
      <c r="BI1675" s="14"/>
      <c r="BJ1675" s="14"/>
      <c r="BK1675" s="14"/>
      <c r="BL1675" s="14"/>
      <c r="BM1675" s="14"/>
      <c r="BN1675" s="14"/>
      <c r="BO1675" s="14"/>
      <c r="BP1675" s="14"/>
      <c r="BQ1675" s="14"/>
      <c r="BR1675" s="14"/>
      <c r="BS1675" s="14"/>
      <c r="BT1675" s="14"/>
      <c r="BU1675" s="14"/>
      <c r="BV1675" s="14"/>
      <c r="BW1675" s="14"/>
      <c r="BX1675" s="14"/>
      <c r="BY1675" s="14"/>
      <c r="BZ1675" s="14"/>
      <c r="CA1675" s="14"/>
      <c r="CB1675" s="14"/>
      <c r="CC1675" s="14"/>
      <c r="CD1675" s="14"/>
      <c r="CE1675" s="14"/>
      <c r="CF1675" s="14"/>
      <c r="CG1675" s="14"/>
      <c r="CH1675" s="14"/>
      <c r="CI1675" s="14"/>
      <c r="CJ1675" s="14"/>
      <c r="CK1675" s="14"/>
      <c r="CL1675" s="14"/>
      <c r="CM1675" s="14"/>
      <c r="CN1675" s="14"/>
      <c r="CO1675" s="14"/>
      <c r="CP1675" s="14"/>
      <c r="CQ1675" s="14"/>
      <c r="CR1675" s="14"/>
      <c r="CS1675" s="14"/>
      <c r="CT1675" s="14"/>
      <c r="CU1675" s="14"/>
      <c r="CV1675" s="14"/>
      <c r="CW1675" s="14"/>
      <c r="CX1675" s="14"/>
      <c r="CY1675" s="14"/>
      <c r="CZ1675" s="14"/>
      <c r="DA1675" s="14"/>
      <c r="DB1675" s="14"/>
      <c r="DC1675" s="14"/>
      <c r="DD1675" s="14"/>
      <c r="DE1675" s="14"/>
      <c r="DF1675" s="14"/>
      <c r="DG1675" s="14"/>
      <c r="DH1675" s="14"/>
      <c r="DI1675" s="14"/>
    </row>
    <row r="1676" spans="2:113" x14ac:dyDescent="0.2"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77"/>
      <c r="AQ1676" s="77"/>
      <c r="AR1676" s="77"/>
      <c r="AS1676" s="77"/>
      <c r="AT1676" s="14"/>
      <c r="AU1676" s="14"/>
      <c r="AV1676" s="14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99"/>
      <c r="BH1676" s="14"/>
      <c r="BI1676" s="14"/>
      <c r="BJ1676" s="14"/>
      <c r="BK1676" s="14"/>
      <c r="BL1676" s="14"/>
      <c r="BM1676" s="14"/>
      <c r="BN1676" s="14"/>
      <c r="BO1676" s="14"/>
      <c r="BP1676" s="14"/>
      <c r="BQ1676" s="14"/>
      <c r="BR1676" s="14"/>
      <c r="BS1676" s="14"/>
      <c r="BT1676" s="14"/>
      <c r="BU1676" s="14"/>
      <c r="BV1676" s="14"/>
      <c r="BW1676" s="14"/>
      <c r="BX1676" s="14"/>
      <c r="BY1676" s="14"/>
      <c r="BZ1676" s="14"/>
      <c r="CA1676" s="14"/>
      <c r="CB1676" s="14"/>
      <c r="CC1676" s="14"/>
      <c r="CD1676" s="14"/>
      <c r="CE1676" s="14"/>
      <c r="CF1676" s="14"/>
      <c r="CG1676" s="14"/>
      <c r="CH1676" s="14"/>
      <c r="CI1676" s="14"/>
      <c r="CJ1676" s="14"/>
      <c r="CK1676" s="14"/>
      <c r="CL1676" s="14"/>
      <c r="CM1676" s="14"/>
      <c r="CN1676" s="14"/>
      <c r="CO1676" s="14"/>
      <c r="CP1676" s="14"/>
      <c r="CQ1676" s="14"/>
      <c r="CR1676" s="14"/>
      <c r="CS1676" s="14"/>
      <c r="CT1676" s="14"/>
      <c r="CU1676" s="14"/>
      <c r="CV1676" s="14"/>
      <c r="CW1676" s="14"/>
      <c r="CX1676" s="14"/>
      <c r="CY1676" s="14"/>
      <c r="CZ1676" s="14"/>
      <c r="DA1676" s="14"/>
      <c r="DB1676" s="14"/>
      <c r="DC1676" s="14"/>
      <c r="DD1676" s="14"/>
      <c r="DE1676" s="14"/>
      <c r="DF1676" s="14"/>
      <c r="DG1676" s="14"/>
      <c r="DH1676" s="14"/>
      <c r="DI1676" s="14"/>
    </row>
    <row r="1677" spans="2:113" x14ac:dyDescent="0.2"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77"/>
      <c r="AQ1677" s="77"/>
      <c r="AR1677" s="77"/>
      <c r="AS1677" s="77"/>
      <c r="AT1677" s="14"/>
      <c r="AU1677" s="14"/>
      <c r="AV1677" s="14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99"/>
      <c r="BH1677" s="14"/>
      <c r="BI1677" s="14"/>
      <c r="BJ1677" s="14"/>
      <c r="BK1677" s="14"/>
      <c r="BL1677" s="14"/>
      <c r="BM1677" s="14"/>
      <c r="BN1677" s="14"/>
      <c r="BO1677" s="14"/>
      <c r="BP1677" s="14"/>
      <c r="BQ1677" s="14"/>
      <c r="BR1677" s="14"/>
      <c r="BS1677" s="14"/>
      <c r="BT1677" s="14"/>
      <c r="BU1677" s="14"/>
      <c r="BV1677" s="14"/>
      <c r="BW1677" s="14"/>
      <c r="BX1677" s="14"/>
      <c r="BY1677" s="14"/>
      <c r="BZ1677" s="14"/>
      <c r="CA1677" s="14"/>
      <c r="CB1677" s="14"/>
      <c r="CC1677" s="14"/>
      <c r="CD1677" s="14"/>
      <c r="CE1677" s="14"/>
      <c r="CF1677" s="14"/>
      <c r="CG1677" s="14"/>
      <c r="CH1677" s="14"/>
      <c r="CI1677" s="14"/>
      <c r="CJ1677" s="14"/>
      <c r="CK1677" s="14"/>
      <c r="CL1677" s="14"/>
      <c r="CM1677" s="14"/>
      <c r="CN1677" s="14"/>
      <c r="CO1677" s="14"/>
      <c r="CP1677" s="14"/>
      <c r="CQ1677" s="14"/>
      <c r="CR1677" s="14"/>
      <c r="CS1677" s="14"/>
      <c r="CT1677" s="14"/>
      <c r="CU1677" s="14"/>
      <c r="CV1677" s="14"/>
      <c r="CW1677" s="14"/>
      <c r="CX1677" s="14"/>
      <c r="CY1677" s="14"/>
      <c r="CZ1677" s="14"/>
      <c r="DA1677" s="14"/>
      <c r="DB1677" s="14"/>
      <c r="DC1677" s="14"/>
      <c r="DD1677" s="14"/>
      <c r="DE1677" s="14"/>
      <c r="DF1677" s="14"/>
      <c r="DG1677" s="14"/>
      <c r="DH1677" s="14"/>
      <c r="DI1677" s="14"/>
    </row>
    <row r="1678" spans="2:113" x14ac:dyDescent="0.2"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77"/>
      <c r="AQ1678" s="77"/>
      <c r="AR1678" s="77"/>
      <c r="AS1678" s="77"/>
      <c r="AT1678" s="14"/>
      <c r="AU1678" s="14"/>
      <c r="AV1678" s="14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99"/>
      <c r="BH1678" s="14"/>
      <c r="BI1678" s="14"/>
      <c r="BJ1678" s="14"/>
      <c r="BK1678" s="14"/>
      <c r="BL1678" s="14"/>
      <c r="BM1678" s="14"/>
      <c r="BN1678" s="14"/>
      <c r="BO1678" s="14"/>
      <c r="BP1678" s="14"/>
      <c r="BQ1678" s="14"/>
      <c r="BR1678" s="14"/>
      <c r="BS1678" s="14"/>
      <c r="BT1678" s="14"/>
      <c r="BU1678" s="14"/>
      <c r="BV1678" s="14"/>
      <c r="BW1678" s="14"/>
      <c r="BX1678" s="14"/>
      <c r="BY1678" s="14"/>
      <c r="BZ1678" s="14"/>
      <c r="CA1678" s="14"/>
      <c r="CB1678" s="14"/>
      <c r="CC1678" s="14"/>
      <c r="CD1678" s="14"/>
      <c r="CE1678" s="14"/>
      <c r="CF1678" s="14"/>
      <c r="CG1678" s="14"/>
      <c r="CH1678" s="14"/>
      <c r="CI1678" s="14"/>
      <c r="CJ1678" s="14"/>
      <c r="CK1678" s="14"/>
      <c r="CL1678" s="14"/>
      <c r="CM1678" s="14"/>
      <c r="CN1678" s="14"/>
      <c r="CO1678" s="14"/>
      <c r="CP1678" s="14"/>
      <c r="CQ1678" s="14"/>
      <c r="CR1678" s="14"/>
      <c r="CS1678" s="14"/>
      <c r="CT1678" s="14"/>
      <c r="CU1678" s="14"/>
      <c r="CV1678" s="14"/>
      <c r="CW1678" s="14"/>
      <c r="CX1678" s="14"/>
      <c r="CY1678" s="14"/>
      <c r="CZ1678" s="14"/>
      <c r="DA1678" s="14"/>
      <c r="DB1678" s="14"/>
      <c r="DC1678" s="14"/>
      <c r="DD1678" s="14"/>
      <c r="DE1678" s="14"/>
      <c r="DF1678" s="14"/>
      <c r="DG1678" s="14"/>
      <c r="DH1678" s="14"/>
      <c r="DI1678" s="14"/>
    </row>
    <row r="1679" spans="2:113" x14ac:dyDescent="0.2"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77"/>
      <c r="AQ1679" s="77"/>
      <c r="AR1679" s="77"/>
      <c r="AS1679" s="77"/>
      <c r="AT1679" s="14"/>
      <c r="AU1679" s="14"/>
      <c r="AV1679" s="14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99"/>
      <c r="BH1679" s="14"/>
      <c r="BI1679" s="14"/>
      <c r="BJ1679" s="14"/>
      <c r="BK1679" s="14"/>
      <c r="BL1679" s="14"/>
      <c r="BM1679" s="14"/>
      <c r="BN1679" s="14"/>
      <c r="BO1679" s="14"/>
      <c r="BP1679" s="14"/>
      <c r="BQ1679" s="14"/>
      <c r="BR1679" s="14"/>
      <c r="BS1679" s="14"/>
      <c r="BT1679" s="14"/>
      <c r="BU1679" s="14"/>
      <c r="BV1679" s="14"/>
      <c r="BW1679" s="14"/>
      <c r="BX1679" s="14"/>
      <c r="BY1679" s="14"/>
      <c r="BZ1679" s="14"/>
      <c r="CA1679" s="14"/>
      <c r="CB1679" s="14"/>
      <c r="CC1679" s="14"/>
      <c r="CD1679" s="14"/>
      <c r="CE1679" s="14"/>
      <c r="CF1679" s="14"/>
      <c r="CG1679" s="14"/>
      <c r="CH1679" s="14"/>
      <c r="CI1679" s="14"/>
      <c r="CJ1679" s="14"/>
      <c r="CK1679" s="14"/>
      <c r="CL1679" s="14"/>
      <c r="CM1679" s="14"/>
      <c r="CN1679" s="14"/>
      <c r="CO1679" s="14"/>
      <c r="CP1679" s="14"/>
      <c r="CQ1679" s="14"/>
      <c r="CR1679" s="14"/>
      <c r="CS1679" s="14"/>
      <c r="CT1679" s="14"/>
      <c r="CU1679" s="14"/>
      <c r="CV1679" s="14"/>
      <c r="CW1679" s="14"/>
      <c r="CX1679" s="14"/>
      <c r="CY1679" s="14"/>
      <c r="CZ1679" s="14"/>
      <c r="DA1679" s="14"/>
      <c r="DB1679" s="14"/>
      <c r="DC1679" s="14"/>
      <c r="DD1679" s="14"/>
      <c r="DE1679" s="14"/>
      <c r="DF1679" s="14"/>
      <c r="DG1679" s="14"/>
      <c r="DH1679" s="14"/>
      <c r="DI1679" s="14"/>
    </row>
    <row r="1680" spans="2:113" x14ac:dyDescent="0.2"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77"/>
      <c r="AQ1680" s="77"/>
      <c r="AR1680" s="77"/>
      <c r="AS1680" s="77"/>
      <c r="AT1680" s="14"/>
      <c r="AU1680" s="14"/>
      <c r="AV1680" s="14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99"/>
      <c r="BH1680" s="14"/>
      <c r="BI1680" s="14"/>
      <c r="BJ1680" s="14"/>
      <c r="BK1680" s="14"/>
      <c r="BL1680" s="14"/>
      <c r="BM1680" s="14"/>
      <c r="BN1680" s="14"/>
      <c r="BO1680" s="14"/>
      <c r="BP1680" s="14"/>
      <c r="BQ1680" s="14"/>
      <c r="BR1680" s="14"/>
      <c r="BS1680" s="14"/>
      <c r="BT1680" s="14"/>
      <c r="BU1680" s="14"/>
      <c r="BV1680" s="14"/>
      <c r="BW1680" s="14"/>
      <c r="BX1680" s="14"/>
      <c r="BY1680" s="14"/>
      <c r="BZ1680" s="14"/>
      <c r="CA1680" s="14"/>
      <c r="CB1680" s="14"/>
      <c r="CC1680" s="14"/>
      <c r="CD1680" s="14"/>
      <c r="CE1680" s="14"/>
      <c r="CF1680" s="14"/>
      <c r="CG1680" s="14"/>
      <c r="CH1680" s="14"/>
      <c r="CI1680" s="14"/>
      <c r="CJ1680" s="14"/>
      <c r="CK1680" s="14"/>
      <c r="CL1680" s="14"/>
      <c r="CM1680" s="14"/>
      <c r="CN1680" s="14"/>
      <c r="CO1680" s="14"/>
      <c r="CP1680" s="14"/>
      <c r="CQ1680" s="14"/>
      <c r="CR1680" s="14"/>
      <c r="CS1680" s="14"/>
      <c r="CT1680" s="14"/>
      <c r="CU1680" s="14"/>
      <c r="CV1680" s="14"/>
      <c r="CW1680" s="14"/>
      <c r="CX1680" s="14"/>
      <c r="CY1680" s="14"/>
      <c r="CZ1680" s="14"/>
      <c r="DA1680" s="14"/>
      <c r="DB1680" s="14"/>
      <c r="DC1680" s="14"/>
      <c r="DD1680" s="14"/>
      <c r="DE1680" s="14"/>
      <c r="DF1680" s="14"/>
      <c r="DG1680" s="14"/>
      <c r="DH1680" s="14"/>
      <c r="DI1680" s="14"/>
    </row>
    <row r="1681" spans="2:113" x14ac:dyDescent="0.2"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77"/>
      <c r="AQ1681" s="77"/>
      <c r="AR1681" s="77"/>
      <c r="AS1681" s="77"/>
      <c r="AT1681" s="14"/>
      <c r="AU1681" s="14"/>
      <c r="AV1681" s="14"/>
      <c r="AW1681" s="14"/>
      <c r="AX1681" s="14"/>
      <c r="AY1681" s="14"/>
      <c r="AZ1681" s="14"/>
      <c r="BA1681" s="14"/>
      <c r="BB1681" s="14"/>
      <c r="BC1681" s="14"/>
      <c r="BD1681" s="14"/>
      <c r="BE1681" s="14"/>
      <c r="BF1681" s="14"/>
      <c r="BG1681" s="99"/>
      <c r="BH1681" s="14"/>
      <c r="BI1681" s="14"/>
      <c r="BJ1681" s="14"/>
      <c r="BK1681" s="14"/>
      <c r="BL1681" s="14"/>
      <c r="BM1681" s="14"/>
      <c r="BN1681" s="14"/>
      <c r="BO1681" s="14"/>
      <c r="BP1681" s="14"/>
      <c r="BQ1681" s="14"/>
      <c r="BR1681" s="14"/>
      <c r="BS1681" s="14"/>
      <c r="BT1681" s="14"/>
      <c r="BU1681" s="14"/>
      <c r="BV1681" s="14"/>
      <c r="BW1681" s="14"/>
      <c r="BX1681" s="14"/>
      <c r="BY1681" s="14"/>
      <c r="BZ1681" s="14"/>
      <c r="CA1681" s="14"/>
      <c r="CB1681" s="14"/>
      <c r="CC1681" s="14"/>
      <c r="CD1681" s="14"/>
      <c r="CE1681" s="14"/>
      <c r="CF1681" s="14"/>
      <c r="CG1681" s="14"/>
      <c r="CH1681" s="14"/>
      <c r="CI1681" s="14"/>
      <c r="CJ1681" s="14"/>
      <c r="CK1681" s="14"/>
      <c r="CL1681" s="14"/>
      <c r="CM1681" s="14"/>
      <c r="CN1681" s="14"/>
      <c r="CO1681" s="14"/>
      <c r="CP1681" s="14"/>
      <c r="CQ1681" s="14"/>
      <c r="CR1681" s="14"/>
      <c r="CS1681" s="14"/>
      <c r="CT1681" s="14"/>
      <c r="CU1681" s="14"/>
      <c r="CV1681" s="14"/>
      <c r="CW1681" s="14"/>
      <c r="CX1681" s="14"/>
      <c r="CY1681" s="14"/>
      <c r="CZ1681" s="14"/>
      <c r="DA1681" s="14"/>
      <c r="DB1681" s="14"/>
      <c r="DC1681" s="14"/>
      <c r="DD1681" s="14"/>
      <c r="DE1681" s="14"/>
      <c r="DF1681" s="14"/>
      <c r="DG1681" s="14"/>
      <c r="DH1681" s="14"/>
      <c r="DI1681" s="14"/>
    </row>
    <row r="1682" spans="2:113" x14ac:dyDescent="0.2"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77"/>
      <c r="AQ1682" s="77"/>
      <c r="AR1682" s="77"/>
      <c r="AS1682" s="77"/>
      <c r="AT1682" s="14"/>
      <c r="AU1682" s="14"/>
      <c r="AV1682" s="14"/>
      <c r="AW1682" s="14"/>
      <c r="AX1682" s="14"/>
      <c r="AY1682" s="14"/>
      <c r="AZ1682" s="14"/>
      <c r="BA1682" s="14"/>
      <c r="BB1682" s="14"/>
      <c r="BC1682" s="14"/>
      <c r="BD1682" s="14"/>
      <c r="BE1682" s="14"/>
      <c r="BF1682" s="14"/>
      <c r="BG1682" s="99"/>
      <c r="BH1682" s="14"/>
      <c r="BI1682" s="14"/>
      <c r="BJ1682" s="14"/>
      <c r="BK1682" s="14"/>
      <c r="BL1682" s="14"/>
      <c r="BM1682" s="14"/>
      <c r="BN1682" s="14"/>
      <c r="BO1682" s="14"/>
      <c r="BP1682" s="14"/>
      <c r="BQ1682" s="14"/>
      <c r="BR1682" s="14"/>
      <c r="BS1682" s="14"/>
      <c r="BT1682" s="14"/>
      <c r="BU1682" s="14"/>
      <c r="BV1682" s="14"/>
      <c r="BW1682" s="14"/>
      <c r="BX1682" s="14"/>
      <c r="BY1682" s="14"/>
      <c r="BZ1682" s="14"/>
      <c r="CA1682" s="14"/>
      <c r="CB1682" s="14"/>
      <c r="CC1682" s="14"/>
      <c r="CD1682" s="14"/>
      <c r="CE1682" s="14"/>
      <c r="CF1682" s="14"/>
      <c r="CG1682" s="14"/>
      <c r="CH1682" s="14"/>
      <c r="CI1682" s="14"/>
      <c r="CJ1682" s="14"/>
      <c r="CK1682" s="14"/>
      <c r="CL1682" s="14"/>
      <c r="CM1682" s="14"/>
      <c r="CN1682" s="14"/>
      <c r="CO1682" s="14"/>
      <c r="CP1682" s="14"/>
      <c r="CQ1682" s="14"/>
      <c r="CR1682" s="14"/>
      <c r="CS1682" s="14"/>
      <c r="CT1682" s="14"/>
      <c r="CU1682" s="14"/>
      <c r="CV1682" s="14"/>
      <c r="CW1682" s="14"/>
      <c r="CX1682" s="14"/>
      <c r="CY1682" s="14"/>
      <c r="CZ1682" s="14"/>
      <c r="DA1682" s="14"/>
      <c r="DB1682" s="14"/>
      <c r="DC1682" s="14"/>
      <c r="DD1682" s="14"/>
      <c r="DE1682" s="14"/>
      <c r="DF1682" s="14"/>
      <c r="DG1682" s="14"/>
      <c r="DH1682" s="14"/>
      <c r="DI1682" s="14"/>
    </row>
    <row r="1683" spans="2:113" x14ac:dyDescent="0.2"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77"/>
      <c r="AQ1683" s="77"/>
      <c r="AR1683" s="77"/>
      <c r="AS1683" s="77"/>
      <c r="AT1683" s="14"/>
      <c r="AU1683" s="14"/>
      <c r="AV1683" s="14"/>
      <c r="AW1683" s="14"/>
      <c r="AX1683" s="14"/>
      <c r="AY1683" s="14"/>
      <c r="AZ1683" s="14"/>
      <c r="BA1683" s="14"/>
      <c r="BB1683" s="14"/>
      <c r="BC1683" s="14"/>
      <c r="BD1683" s="14"/>
      <c r="BE1683" s="14"/>
      <c r="BF1683" s="14"/>
      <c r="BG1683" s="99"/>
      <c r="BH1683" s="14"/>
      <c r="BI1683" s="14"/>
      <c r="BJ1683" s="14"/>
      <c r="BK1683" s="14"/>
      <c r="BL1683" s="14"/>
      <c r="BM1683" s="14"/>
      <c r="BN1683" s="14"/>
      <c r="BO1683" s="14"/>
      <c r="BP1683" s="14"/>
      <c r="BQ1683" s="14"/>
      <c r="BR1683" s="14"/>
      <c r="BS1683" s="14"/>
      <c r="BT1683" s="14"/>
      <c r="BU1683" s="14"/>
      <c r="BV1683" s="14"/>
      <c r="BW1683" s="14"/>
      <c r="BX1683" s="14"/>
      <c r="BY1683" s="14"/>
      <c r="BZ1683" s="14"/>
      <c r="CA1683" s="14"/>
      <c r="CB1683" s="14"/>
      <c r="CC1683" s="14"/>
      <c r="CD1683" s="14"/>
      <c r="CE1683" s="14"/>
      <c r="CF1683" s="14"/>
      <c r="CG1683" s="14"/>
      <c r="CH1683" s="14"/>
      <c r="CI1683" s="14"/>
      <c r="CJ1683" s="14"/>
      <c r="CK1683" s="14"/>
      <c r="CL1683" s="14"/>
      <c r="CM1683" s="14"/>
      <c r="CN1683" s="14"/>
      <c r="CO1683" s="14"/>
      <c r="CP1683" s="14"/>
      <c r="CQ1683" s="14"/>
      <c r="CR1683" s="14"/>
      <c r="CS1683" s="14"/>
      <c r="CT1683" s="14"/>
      <c r="CU1683" s="14"/>
      <c r="CV1683" s="14"/>
      <c r="CW1683" s="14"/>
      <c r="CX1683" s="14"/>
      <c r="CY1683" s="14"/>
      <c r="CZ1683" s="14"/>
      <c r="DA1683" s="14"/>
      <c r="DB1683" s="14"/>
      <c r="DC1683" s="14"/>
      <c r="DD1683" s="14"/>
      <c r="DE1683" s="14"/>
      <c r="DF1683" s="14"/>
      <c r="DG1683" s="14"/>
      <c r="DH1683" s="14"/>
      <c r="DI1683" s="14"/>
    </row>
    <row r="1684" spans="2:113" x14ac:dyDescent="0.2"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77"/>
      <c r="AQ1684" s="77"/>
      <c r="AR1684" s="77"/>
      <c r="AS1684" s="77"/>
      <c r="AT1684" s="14"/>
      <c r="AU1684" s="14"/>
      <c r="AV1684" s="14"/>
      <c r="AW1684" s="14"/>
      <c r="AX1684" s="14"/>
      <c r="AY1684" s="14"/>
      <c r="AZ1684" s="14"/>
      <c r="BA1684" s="14"/>
      <c r="BB1684" s="14"/>
      <c r="BC1684" s="14"/>
      <c r="BD1684" s="14"/>
      <c r="BE1684" s="14"/>
      <c r="BF1684" s="14"/>
      <c r="BG1684" s="99"/>
      <c r="BH1684" s="14"/>
      <c r="BI1684" s="14"/>
      <c r="BJ1684" s="14"/>
      <c r="BK1684" s="14"/>
      <c r="BL1684" s="14"/>
      <c r="BM1684" s="14"/>
      <c r="BN1684" s="14"/>
      <c r="BO1684" s="14"/>
      <c r="BP1684" s="14"/>
      <c r="BQ1684" s="14"/>
      <c r="BR1684" s="14"/>
      <c r="BS1684" s="14"/>
      <c r="BT1684" s="14"/>
      <c r="BU1684" s="14"/>
      <c r="BV1684" s="14"/>
      <c r="BW1684" s="14"/>
      <c r="BX1684" s="14"/>
      <c r="BY1684" s="14"/>
      <c r="BZ1684" s="14"/>
      <c r="CA1684" s="14"/>
      <c r="CB1684" s="14"/>
      <c r="CC1684" s="14"/>
      <c r="CD1684" s="14"/>
      <c r="CE1684" s="14"/>
      <c r="CF1684" s="14"/>
      <c r="CG1684" s="14"/>
      <c r="CH1684" s="14"/>
      <c r="CI1684" s="14"/>
      <c r="CJ1684" s="14"/>
      <c r="CK1684" s="14"/>
      <c r="CL1684" s="14"/>
      <c r="CM1684" s="14"/>
      <c r="CN1684" s="14"/>
      <c r="CO1684" s="14"/>
      <c r="CP1684" s="14"/>
      <c r="CQ1684" s="14"/>
      <c r="CR1684" s="14"/>
      <c r="CS1684" s="14"/>
      <c r="CT1684" s="14"/>
      <c r="CU1684" s="14"/>
      <c r="CV1684" s="14"/>
      <c r="CW1684" s="14"/>
      <c r="CX1684" s="14"/>
      <c r="CY1684" s="14"/>
      <c r="CZ1684" s="14"/>
      <c r="DA1684" s="14"/>
      <c r="DB1684" s="14"/>
      <c r="DC1684" s="14"/>
      <c r="DD1684" s="14"/>
      <c r="DE1684" s="14"/>
      <c r="DF1684" s="14"/>
      <c r="DG1684" s="14"/>
      <c r="DH1684" s="14"/>
      <c r="DI1684" s="14"/>
    </row>
    <row r="1685" spans="2:113" x14ac:dyDescent="0.2"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77"/>
      <c r="AQ1685" s="77"/>
      <c r="AR1685" s="77"/>
      <c r="AS1685" s="77"/>
      <c r="AT1685" s="14"/>
      <c r="AU1685" s="14"/>
      <c r="AV1685" s="14"/>
      <c r="AW1685" s="14"/>
      <c r="AX1685" s="14"/>
      <c r="AY1685" s="14"/>
      <c r="AZ1685" s="14"/>
      <c r="BA1685" s="14"/>
      <c r="BB1685" s="14"/>
      <c r="BC1685" s="14"/>
      <c r="BD1685" s="14"/>
      <c r="BE1685" s="14"/>
      <c r="BF1685" s="14"/>
      <c r="BG1685" s="99"/>
      <c r="BH1685" s="14"/>
      <c r="BI1685" s="14"/>
      <c r="BJ1685" s="14"/>
      <c r="BK1685" s="14"/>
      <c r="BL1685" s="14"/>
      <c r="BM1685" s="14"/>
      <c r="BN1685" s="14"/>
      <c r="BO1685" s="14"/>
      <c r="BP1685" s="14"/>
      <c r="BQ1685" s="14"/>
      <c r="BR1685" s="14"/>
      <c r="BS1685" s="14"/>
      <c r="BT1685" s="14"/>
      <c r="BU1685" s="14"/>
      <c r="BV1685" s="14"/>
      <c r="BW1685" s="14"/>
      <c r="BX1685" s="14"/>
      <c r="BY1685" s="14"/>
      <c r="BZ1685" s="14"/>
      <c r="CA1685" s="14"/>
      <c r="CB1685" s="14"/>
      <c r="CC1685" s="14"/>
      <c r="CD1685" s="14"/>
      <c r="CE1685" s="14"/>
      <c r="CF1685" s="14"/>
      <c r="CG1685" s="14"/>
      <c r="CH1685" s="14"/>
      <c r="CI1685" s="14"/>
      <c r="CJ1685" s="14"/>
      <c r="CK1685" s="14"/>
      <c r="CL1685" s="14"/>
      <c r="CM1685" s="14"/>
      <c r="CN1685" s="14"/>
      <c r="CO1685" s="14"/>
      <c r="CP1685" s="14"/>
      <c r="CQ1685" s="14"/>
      <c r="CR1685" s="14"/>
      <c r="CS1685" s="14"/>
      <c r="CT1685" s="14"/>
      <c r="CU1685" s="14"/>
      <c r="CV1685" s="14"/>
      <c r="CW1685" s="14"/>
      <c r="CX1685" s="14"/>
      <c r="CY1685" s="14"/>
      <c r="CZ1685" s="14"/>
      <c r="DA1685" s="14"/>
      <c r="DB1685" s="14"/>
      <c r="DC1685" s="14"/>
      <c r="DD1685" s="14"/>
      <c r="DE1685" s="14"/>
      <c r="DF1685" s="14"/>
      <c r="DG1685" s="14"/>
      <c r="DH1685" s="14"/>
      <c r="DI1685" s="14"/>
    </row>
    <row r="1686" spans="2:113" x14ac:dyDescent="0.2"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77"/>
      <c r="AQ1686" s="77"/>
      <c r="AR1686" s="77"/>
      <c r="AS1686" s="77"/>
      <c r="AT1686" s="14"/>
      <c r="AU1686" s="14"/>
      <c r="AV1686" s="14"/>
      <c r="AW1686" s="14"/>
      <c r="AX1686" s="14"/>
      <c r="AY1686" s="14"/>
      <c r="AZ1686" s="14"/>
      <c r="BA1686" s="14"/>
      <c r="BB1686" s="14"/>
      <c r="BC1686" s="14"/>
      <c r="BD1686" s="14"/>
      <c r="BE1686" s="14"/>
      <c r="BF1686" s="14"/>
      <c r="BG1686" s="99"/>
      <c r="BH1686" s="14"/>
      <c r="BI1686" s="14"/>
      <c r="BJ1686" s="14"/>
      <c r="BK1686" s="14"/>
      <c r="BL1686" s="14"/>
      <c r="BM1686" s="14"/>
      <c r="BN1686" s="14"/>
      <c r="BO1686" s="14"/>
      <c r="BP1686" s="14"/>
      <c r="BQ1686" s="14"/>
      <c r="BR1686" s="14"/>
      <c r="BS1686" s="14"/>
      <c r="BT1686" s="14"/>
      <c r="BU1686" s="14"/>
      <c r="BV1686" s="14"/>
      <c r="BW1686" s="14"/>
      <c r="BX1686" s="14"/>
      <c r="BY1686" s="14"/>
      <c r="BZ1686" s="14"/>
      <c r="CA1686" s="14"/>
      <c r="CB1686" s="14"/>
      <c r="CC1686" s="14"/>
      <c r="CD1686" s="14"/>
      <c r="CE1686" s="14"/>
      <c r="CF1686" s="14"/>
      <c r="CG1686" s="14"/>
      <c r="CH1686" s="14"/>
      <c r="CI1686" s="14"/>
      <c r="CJ1686" s="14"/>
      <c r="CK1686" s="14"/>
      <c r="CL1686" s="14"/>
      <c r="CM1686" s="14"/>
      <c r="CN1686" s="14"/>
      <c r="CO1686" s="14"/>
      <c r="CP1686" s="14"/>
      <c r="CQ1686" s="14"/>
      <c r="CR1686" s="14"/>
      <c r="CS1686" s="14"/>
      <c r="CT1686" s="14"/>
      <c r="CU1686" s="14"/>
      <c r="CV1686" s="14"/>
      <c r="CW1686" s="14"/>
      <c r="CX1686" s="14"/>
      <c r="CY1686" s="14"/>
      <c r="CZ1686" s="14"/>
      <c r="DA1686" s="14"/>
      <c r="DB1686" s="14"/>
      <c r="DC1686" s="14"/>
      <c r="DD1686" s="14"/>
      <c r="DE1686" s="14"/>
      <c r="DF1686" s="14"/>
      <c r="DG1686" s="14"/>
      <c r="DH1686" s="14"/>
      <c r="DI1686" s="14"/>
    </row>
    <row r="1687" spans="2:113" x14ac:dyDescent="0.2"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77"/>
      <c r="AQ1687" s="77"/>
      <c r="AR1687" s="77"/>
      <c r="AS1687" s="77"/>
      <c r="AT1687" s="14"/>
      <c r="AU1687" s="14"/>
      <c r="AV1687" s="14"/>
      <c r="AW1687" s="14"/>
      <c r="AX1687" s="14"/>
      <c r="AY1687" s="14"/>
      <c r="AZ1687" s="14"/>
      <c r="BA1687" s="14"/>
      <c r="BB1687" s="14"/>
      <c r="BC1687" s="14"/>
      <c r="BD1687" s="14"/>
      <c r="BE1687" s="14"/>
      <c r="BF1687" s="14"/>
      <c r="BG1687" s="99"/>
      <c r="BH1687" s="14"/>
      <c r="BI1687" s="14"/>
      <c r="BJ1687" s="14"/>
      <c r="BK1687" s="14"/>
      <c r="BL1687" s="14"/>
      <c r="BM1687" s="14"/>
      <c r="BN1687" s="14"/>
      <c r="BO1687" s="14"/>
      <c r="BP1687" s="14"/>
      <c r="BQ1687" s="14"/>
      <c r="BR1687" s="14"/>
      <c r="BS1687" s="14"/>
      <c r="BT1687" s="14"/>
      <c r="BU1687" s="14"/>
      <c r="BV1687" s="14"/>
      <c r="BW1687" s="14"/>
      <c r="BX1687" s="14"/>
      <c r="BY1687" s="14"/>
      <c r="BZ1687" s="14"/>
      <c r="CA1687" s="14"/>
      <c r="CB1687" s="14"/>
      <c r="CC1687" s="14"/>
      <c r="CD1687" s="14"/>
      <c r="CE1687" s="14"/>
      <c r="CF1687" s="14"/>
      <c r="CG1687" s="14"/>
      <c r="CH1687" s="14"/>
      <c r="CI1687" s="14"/>
      <c r="CJ1687" s="14"/>
      <c r="CK1687" s="14"/>
      <c r="CL1687" s="14"/>
      <c r="CM1687" s="14"/>
      <c r="CN1687" s="14"/>
      <c r="CO1687" s="14"/>
      <c r="CP1687" s="14"/>
      <c r="CQ1687" s="14"/>
      <c r="CR1687" s="14"/>
      <c r="CS1687" s="14"/>
      <c r="CT1687" s="14"/>
      <c r="CU1687" s="14"/>
      <c r="CV1687" s="14"/>
      <c r="CW1687" s="14"/>
      <c r="CX1687" s="14"/>
      <c r="CY1687" s="14"/>
      <c r="CZ1687" s="14"/>
      <c r="DA1687" s="14"/>
      <c r="DB1687" s="14"/>
      <c r="DC1687" s="14"/>
      <c r="DD1687" s="14"/>
      <c r="DE1687" s="14"/>
      <c r="DF1687" s="14"/>
      <c r="DG1687" s="14"/>
      <c r="DH1687" s="14"/>
      <c r="DI1687" s="14"/>
    </row>
    <row r="1688" spans="2:113" x14ac:dyDescent="0.2"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77"/>
      <c r="AQ1688" s="77"/>
      <c r="AR1688" s="77"/>
      <c r="AS1688" s="77"/>
      <c r="AT1688" s="14"/>
      <c r="AU1688" s="14"/>
      <c r="AV1688" s="14"/>
      <c r="AW1688" s="14"/>
      <c r="AX1688" s="14"/>
      <c r="AY1688" s="14"/>
      <c r="AZ1688" s="14"/>
      <c r="BA1688" s="14"/>
      <c r="BB1688" s="14"/>
      <c r="BC1688" s="14"/>
      <c r="BD1688" s="14"/>
      <c r="BE1688" s="14"/>
      <c r="BF1688" s="14"/>
      <c r="BG1688" s="99"/>
      <c r="BH1688" s="14"/>
      <c r="BI1688" s="14"/>
      <c r="BJ1688" s="14"/>
      <c r="BK1688" s="14"/>
      <c r="BL1688" s="14"/>
      <c r="BM1688" s="14"/>
      <c r="BN1688" s="14"/>
      <c r="BO1688" s="14"/>
      <c r="BP1688" s="14"/>
      <c r="BQ1688" s="14"/>
      <c r="BR1688" s="14"/>
      <c r="BS1688" s="14"/>
      <c r="BT1688" s="14"/>
      <c r="BU1688" s="14"/>
      <c r="BV1688" s="14"/>
      <c r="BW1688" s="14"/>
      <c r="BX1688" s="14"/>
      <c r="BY1688" s="14"/>
      <c r="BZ1688" s="14"/>
      <c r="CA1688" s="14"/>
      <c r="CB1688" s="14"/>
      <c r="CC1688" s="14"/>
      <c r="CD1688" s="14"/>
      <c r="CE1688" s="14"/>
      <c r="CF1688" s="14"/>
      <c r="CG1688" s="14"/>
      <c r="CH1688" s="14"/>
      <c r="CI1688" s="14"/>
      <c r="CJ1688" s="14"/>
      <c r="CK1688" s="14"/>
      <c r="CL1688" s="14"/>
      <c r="CM1688" s="14"/>
      <c r="CN1688" s="14"/>
      <c r="CO1688" s="14"/>
      <c r="CP1688" s="14"/>
      <c r="CQ1688" s="14"/>
      <c r="CR1688" s="14"/>
      <c r="CS1688" s="14"/>
      <c r="CT1688" s="14"/>
      <c r="CU1688" s="14"/>
      <c r="CV1688" s="14"/>
      <c r="CW1688" s="14"/>
      <c r="CX1688" s="14"/>
      <c r="CY1688" s="14"/>
      <c r="CZ1688" s="14"/>
      <c r="DA1688" s="14"/>
      <c r="DB1688" s="14"/>
      <c r="DC1688" s="14"/>
      <c r="DD1688" s="14"/>
      <c r="DE1688" s="14"/>
      <c r="DF1688" s="14"/>
      <c r="DG1688" s="14"/>
      <c r="DH1688" s="14"/>
      <c r="DI1688" s="14"/>
    </row>
    <row r="1689" spans="2:113" x14ac:dyDescent="0.2"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77"/>
      <c r="AQ1689" s="77"/>
      <c r="AR1689" s="77"/>
      <c r="AS1689" s="77"/>
      <c r="AT1689" s="14"/>
      <c r="AU1689" s="14"/>
      <c r="AV1689" s="14"/>
      <c r="AW1689" s="14"/>
      <c r="AX1689" s="14"/>
      <c r="AY1689" s="14"/>
      <c r="AZ1689" s="14"/>
      <c r="BA1689" s="14"/>
      <c r="BB1689" s="14"/>
      <c r="BC1689" s="14"/>
      <c r="BD1689" s="14"/>
      <c r="BE1689" s="14"/>
      <c r="BF1689" s="14"/>
      <c r="BG1689" s="99"/>
      <c r="BH1689" s="14"/>
      <c r="BI1689" s="14"/>
      <c r="BJ1689" s="14"/>
      <c r="BK1689" s="14"/>
      <c r="BL1689" s="14"/>
      <c r="BM1689" s="14"/>
      <c r="BN1689" s="14"/>
      <c r="BO1689" s="14"/>
      <c r="BP1689" s="14"/>
      <c r="BQ1689" s="14"/>
      <c r="BR1689" s="14"/>
      <c r="BS1689" s="14"/>
      <c r="BT1689" s="14"/>
      <c r="BU1689" s="14"/>
      <c r="BV1689" s="14"/>
      <c r="BW1689" s="14"/>
      <c r="BX1689" s="14"/>
      <c r="BY1689" s="14"/>
      <c r="BZ1689" s="14"/>
      <c r="CA1689" s="14"/>
      <c r="CB1689" s="14"/>
      <c r="CC1689" s="14"/>
      <c r="CD1689" s="14"/>
      <c r="CE1689" s="14"/>
      <c r="CF1689" s="14"/>
      <c r="CG1689" s="14"/>
      <c r="CH1689" s="14"/>
      <c r="CI1689" s="14"/>
      <c r="CJ1689" s="14"/>
      <c r="CK1689" s="14"/>
      <c r="CL1689" s="14"/>
      <c r="CM1689" s="14"/>
      <c r="CN1689" s="14"/>
      <c r="CO1689" s="14"/>
      <c r="CP1689" s="14"/>
      <c r="CQ1689" s="14"/>
      <c r="CR1689" s="14"/>
      <c r="CS1689" s="14"/>
      <c r="CT1689" s="14"/>
      <c r="CU1689" s="14"/>
      <c r="CV1689" s="14"/>
      <c r="CW1689" s="14"/>
      <c r="CX1689" s="14"/>
      <c r="CY1689" s="14"/>
      <c r="CZ1689" s="14"/>
      <c r="DA1689" s="14"/>
      <c r="DB1689" s="14"/>
      <c r="DC1689" s="14"/>
      <c r="DD1689" s="14"/>
      <c r="DE1689" s="14"/>
      <c r="DF1689" s="14"/>
      <c r="DG1689" s="14"/>
      <c r="DH1689" s="14"/>
      <c r="DI1689" s="14"/>
    </row>
    <row r="1690" spans="2:113" x14ac:dyDescent="0.2"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77"/>
      <c r="AQ1690" s="77"/>
      <c r="AR1690" s="77"/>
      <c r="AS1690" s="77"/>
      <c r="AT1690" s="14"/>
      <c r="AU1690" s="14"/>
      <c r="AV1690" s="14"/>
      <c r="AW1690" s="14"/>
      <c r="AX1690" s="14"/>
      <c r="AY1690" s="14"/>
      <c r="AZ1690" s="14"/>
      <c r="BA1690" s="14"/>
      <c r="BB1690" s="14"/>
      <c r="BC1690" s="14"/>
      <c r="BD1690" s="14"/>
      <c r="BE1690" s="14"/>
      <c r="BF1690" s="14"/>
      <c r="BG1690" s="99"/>
      <c r="BH1690" s="14"/>
      <c r="BI1690" s="14"/>
      <c r="BJ1690" s="14"/>
      <c r="BK1690" s="14"/>
      <c r="BL1690" s="14"/>
      <c r="BM1690" s="14"/>
      <c r="BN1690" s="14"/>
      <c r="BO1690" s="14"/>
      <c r="BP1690" s="14"/>
      <c r="BQ1690" s="14"/>
      <c r="BR1690" s="14"/>
      <c r="BS1690" s="14"/>
      <c r="BT1690" s="14"/>
      <c r="BU1690" s="14"/>
      <c r="BV1690" s="14"/>
      <c r="BW1690" s="14"/>
      <c r="BX1690" s="14"/>
      <c r="BY1690" s="14"/>
      <c r="BZ1690" s="14"/>
      <c r="CA1690" s="14"/>
      <c r="CB1690" s="14"/>
      <c r="CC1690" s="14"/>
      <c r="CD1690" s="14"/>
      <c r="CE1690" s="14"/>
      <c r="CF1690" s="14"/>
      <c r="CG1690" s="14"/>
      <c r="CH1690" s="14"/>
      <c r="CI1690" s="14"/>
      <c r="CJ1690" s="14"/>
      <c r="CK1690" s="14"/>
      <c r="CL1690" s="14"/>
      <c r="CM1690" s="14"/>
      <c r="CN1690" s="14"/>
      <c r="CO1690" s="14"/>
      <c r="CP1690" s="14"/>
      <c r="CQ1690" s="14"/>
      <c r="CR1690" s="14"/>
      <c r="CS1690" s="14"/>
      <c r="CT1690" s="14"/>
      <c r="CU1690" s="14"/>
      <c r="CV1690" s="14"/>
      <c r="CW1690" s="14"/>
      <c r="CX1690" s="14"/>
      <c r="CY1690" s="14"/>
      <c r="CZ1690" s="14"/>
      <c r="DA1690" s="14"/>
      <c r="DB1690" s="14"/>
      <c r="DC1690" s="14"/>
      <c r="DD1690" s="14"/>
      <c r="DE1690" s="14"/>
      <c r="DF1690" s="14"/>
      <c r="DG1690" s="14"/>
      <c r="DH1690" s="14"/>
      <c r="DI1690" s="14"/>
    </row>
    <row r="1691" spans="2:113" x14ac:dyDescent="0.2"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77"/>
      <c r="AQ1691" s="77"/>
      <c r="AR1691" s="77"/>
      <c r="AS1691" s="77"/>
      <c r="AT1691" s="14"/>
      <c r="AU1691" s="14"/>
      <c r="AV1691" s="14"/>
      <c r="AW1691" s="14"/>
      <c r="AX1691" s="14"/>
      <c r="AY1691" s="14"/>
      <c r="AZ1691" s="14"/>
      <c r="BA1691" s="14"/>
      <c r="BB1691" s="14"/>
      <c r="BC1691" s="14"/>
      <c r="BD1691" s="14"/>
      <c r="BE1691" s="14"/>
      <c r="BF1691" s="14"/>
      <c r="BG1691" s="99"/>
      <c r="BH1691" s="14"/>
      <c r="BI1691" s="14"/>
      <c r="BJ1691" s="14"/>
      <c r="BK1691" s="14"/>
      <c r="BL1691" s="14"/>
      <c r="BM1691" s="14"/>
      <c r="BN1691" s="14"/>
      <c r="BO1691" s="14"/>
      <c r="BP1691" s="14"/>
      <c r="BQ1691" s="14"/>
      <c r="BR1691" s="14"/>
      <c r="BS1691" s="14"/>
      <c r="BT1691" s="14"/>
      <c r="BU1691" s="14"/>
      <c r="BV1691" s="14"/>
      <c r="BW1691" s="14"/>
      <c r="BX1691" s="14"/>
      <c r="BY1691" s="14"/>
      <c r="BZ1691" s="14"/>
      <c r="CA1691" s="14"/>
      <c r="CB1691" s="14"/>
      <c r="CC1691" s="14"/>
      <c r="CD1691" s="14"/>
      <c r="CE1691" s="14"/>
      <c r="CF1691" s="14"/>
      <c r="CG1691" s="14"/>
      <c r="CH1691" s="14"/>
      <c r="CI1691" s="14"/>
      <c r="CJ1691" s="14"/>
      <c r="CK1691" s="14"/>
      <c r="CL1691" s="14"/>
      <c r="CM1691" s="14"/>
      <c r="CN1691" s="14"/>
      <c r="CO1691" s="14"/>
      <c r="CP1691" s="14"/>
      <c r="CQ1691" s="14"/>
      <c r="CR1691" s="14"/>
      <c r="CS1691" s="14"/>
      <c r="CT1691" s="14"/>
      <c r="CU1691" s="14"/>
      <c r="CV1691" s="14"/>
      <c r="CW1691" s="14"/>
      <c r="CX1691" s="14"/>
      <c r="CY1691" s="14"/>
      <c r="CZ1691" s="14"/>
      <c r="DA1691" s="14"/>
      <c r="DB1691" s="14"/>
      <c r="DC1691" s="14"/>
      <c r="DD1691" s="14"/>
      <c r="DE1691" s="14"/>
      <c r="DF1691" s="14"/>
      <c r="DG1691" s="14"/>
      <c r="DH1691" s="14"/>
      <c r="DI1691" s="14"/>
    </row>
    <row r="1692" spans="2:113" x14ac:dyDescent="0.2"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77"/>
      <c r="AQ1692" s="77"/>
      <c r="AR1692" s="77"/>
      <c r="AS1692" s="77"/>
      <c r="AT1692" s="14"/>
      <c r="AU1692" s="14"/>
      <c r="AV1692" s="14"/>
      <c r="AW1692" s="14"/>
      <c r="AX1692" s="14"/>
      <c r="AY1692" s="14"/>
      <c r="AZ1692" s="14"/>
      <c r="BA1692" s="14"/>
      <c r="BB1692" s="14"/>
      <c r="BC1692" s="14"/>
      <c r="BD1692" s="14"/>
      <c r="BE1692" s="14"/>
      <c r="BF1692" s="14"/>
      <c r="BG1692" s="99"/>
      <c r="BH1692" s="14"/>
      <c r="BI1692" s="14"/>
      <c r="BJ1692" s="14"/>
      <c r="BK1692" s="14"/>
      <c r="BL1692" s="14"/>
      <c r="BM1692" s="14"/>
      <c r="BN1692" s="14"/>
      <c r="BO1692" s="14"/>
      <c r="BP1692" s="14"/>
      <c r="BQ1692" s="14"/>
      <c r="BR1692" s="14"/>
      <c r="BS1692" s="14"/>
      <c r="BT1692" s="14"/>
      <c r="BU1692" s="14"/>
      <c r="BV1692" s="14"/>
      <c r="BW1692" s="14"/>
      <c r="BX1692" s="14"/>
      <c r="BY1692" s="14"/>
      <c r="BZ1692" s="14"/>
      <c r="CA1692" s="14"/>
      <c r="CB1692" s="14"/>
      <c r="CC1692" s="14"/>
      <c r="CD1692" s="14"/>
      <c r="CE1692" s="14"/>
      <c r="CF1692" s="14"/>
      <c r="CG1692" s="14"/>
      <c r="CH1692" s="14"/>
      <c r="CI1692" s="14"/>
      <c r="CJ1692" s="14"/>
      <c r="CK1692" s="14"/>
      <c r="CL1692" s="14"/>
      <c r="CM1692" s="14"/>
      <c r="CN1692" s="14"/>
      <c r="CO1692" s="14"/>
      <c r="CP1692" s="14"/>
      <c r="CQ1692" s="14"/>
      <c r="CR1692" s="14"/>
      <c r="CS1692" s="14"/>
      <c r="CT1692" s="14"/>
      <c r="CU1692" s="14"/>
      <c r="CV1692" s="14"/>
      <c r="CW1692" s="14"/>
      <c r="CX1692" s="14"/>
      <c r="CY1692" s="14"/>
      <c r="CZ1692" s="14"/>
      <c r="DA1692" s="14"/>
      <c r="DB1692" s="14"/>
      <c r="DC1692" s="14"/>
      <c r="DD1692" s="14"/>
      <c r="DE1692" s="14"/>
      <c r="DF1692" s="14"/>
      <c r="DG1692" s="14"/>
      <c r="DH1692" s="14"/>
      <c r="DI1692" s="14"/>
    </row>
    <row r="1693" spans="2:113" x14ac:dyDescent="0.2"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77"/>
      <c r="AQ1693" s="77"/>
      <c r="AR1693" s="77"/>
      <c r="AS1693" s="77"/>
      <c r="AT1693" s="14"/>
      <c r="AU1693" s="14"/>
      <c r="AV1693" s="14"/>
      <c r="AW1693" s="14"/>
      <c r="AX1693" s="14"/>
      <c r="AY1693" s="14"/>
      <c r="AZ1693" s="14"/>
      <c r="BA1693" s="14"/>
      <c r="BB1693" s="14"/>
      <c r="BC1693" s="14"/>
      <c r="BD1693" s="14"/>
      <c r="BE1693" s="14"/>
      <c r="BF1693" s="14"/>
      <c r="BG1693" s="99"/>
      <c r="BH1693" s="14"/>
      <c r="BI1693" s="14"/>
      <c r="BJ1693" s="14"/>
      <c r="BK1693" s="14"/>
      <c r="BL1693" s="14"/>
      <c r="BM1693" s="14"/>
      <c r="BN1693" s="14"/>
      <c r="BO1693" s="14"/>
      <c r="BP1693" s="14"/>
      <c r="BQ1693" s="14"/>
      <c r="BR1693" s="14"/>
      <c r="BS1693" s="14"/>
      <c r="BT1693" s="14"/>
      <c r="BU1693" s="14"/>
      <c r="BV1693" s="14"/>
      <c r="BW1693" s="14"/>
      <c r="BX1693" s="14"/>
      <c r="BY1693" s="14"/>
      <c r="BZ1693" s="14"/>
      <c r="CA1693" s="14"/>
      <c r="CB1693" s="14"/>
      <c r="CC1693" s="14"/>
      <c r="CD1693" s="14"/>
      <c r="CE1693" s="14"/>
      <c r="CF1693" s="14"/>
      <c r="CG1693" s="14"/>
      <c r="CH1693" s="14"/>
      <c r="CI1693" s="14"/>
      <c r="CJ1693" s="14"/>
      <c r="CK1693" s="14"/>
      <c r="CL1693" s="14"/>
      <c r="CM1693" s="14"/>
      <c r="CN1693" s="14"/>
      <c r="CO1693" s="14"/>
      <c r="CP1693" s="14"/>
      <c r="CQ1693" s="14"/>
      <c r="CR1693" s="14"/>
      <c r="CS1693" s="14"/>
      <c r="CT1693" s="14"/>
      <c r="CU1693" s="14"/>
      <c r="CV1693" s="14"/>
      <c r="CW1693" s="14"/>
      <c r="CX1693" s="14"/>
      <c r="CY1693" s="14"/>
      <c r="CZ1693" s="14"/>
      <c r="DA1693" s="14"/>
      <c r="DB1693" s="14"/>
      <c r="DC1693" s="14"/>
      <c r="DD1693" s="14"/>
      <c r="DE1693" s="14"/>
      <c r="DF1693" s="14"/>
      <c r="DG1693" s="14"/>
      <c r="DH1693" s="14"/>
      <c r="DI1693" s="14"/>
    </row>
    <row r="1694" spans="2:113" x14ac:dyDescent="0.2"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77"/>
      <c r="AQ1694" s="77"/>
      <c r="AR1694" s="77"/>
      <c r="AS1694" s="77"/>
      <c r="AT1694" s="14"/>
      <c r="AU1694" s="14"/>
      <c r="AV1694" s="14"/>
      <c r="AW1694" s="14"/>
      <c r="AX1694" s="14"/>
      <c r="AY1694" s="14"/>
      <c r="AZ1694" s="14"/>
      <c r="BA1694" s="14"/>
      <c r="BB1694" s="14"/>
      <c r="BC1694" s="14"/>
      <c r="BD1694" s="14"/>
      <c r="BE1694" s="14"/>
      <c r="BF1694" s="14"/>
      <c r="BG1694" s="99"/>
      <c r="BH1694" s="14"/>
      <c r="BI1694" s="14"/>
      <c r="BJ1694" s="14"/>
      <c r="BK1694" s="14"/>
      <c r="BL1694" s="14"/>
      <c r="BM1694" s="14"/>
      <c r="BN1694" s="14"/>
      <c r="BO1694" s="14"/>
      <c r="BP1694" s="14"/>
      <c r="BQ1694" s="14"/>
      <c r="BR1694" s="14"/>
      <c r="BS1694" s="14"/>
      <c r="BT1694" s="14"/>
      <c r="BU1694" s="14"/>
      <c r="BV1694" s="14"/>
      <c r="BW1694" s="14"/>
      <c r="BX1694" s="14"/>
      <c r="BY1694" s="14"/>
      <c r="BZ1694" s="14"/>
      <c r="CA1694" s="14"/>
      <c r="CB1694" s="14"/>
      <c r="CC1694" s="14"/>
      <c r="CD1694" s="14"/>
      <c r="CE1694" s="14"/>
      <c r="CF1694" s="14"/>
      <c r="CG1694" s="14"/>
      <c r="CH1694" s="14"/>
      <c r="CI1694" s="14"/>
      <c r="CJ1694" s="14"/>
      <c r="CK1694" s="14"/>
      <c r="CL1694" s="14"/>
      <c r="CM1694" s="14"/>
      <c r="CN1694" s="14"/>
      <c r="CO1694" s="14"/>
      <c r="CP1694" s="14"/>
      <c r="CQ1694" s="14"/>
      <c r="CR1694" s="14"/>
      <c r="CS1694" s="14"/>
      <c r="CT1694" s="14"/>
      <c r="CU1694" s="14"/>
      <c r="CV1694" s="14"/>
      <c r="CW1694" s="14"/>
      <c r="CX1694" s="14"/>
      <c r="CY1694" s="14"/>
      <c r="CZ1694" s="14"/>
      <c r="DA1694" s="14"/>
      <c r="DB1694" s="14"/>
      <c r="DC1694" s="14"/>
      <c r="DD1694" s="14"/>
      <c r="DE1694" s="14"/>
      <c r="DF1694" s="14"/>
      <c r="DG1694" s="14"/>
      <c r="DH1694" s="14"/>
      <c r="DI1694" s="14"/>
    </row>
    <row r="1695" spans="2:113" x14ac:dyDescent="0.2"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77"/>
      <c r="AQ1695" s="77"/>
      <c r="AR1695" s="77"/>
      <c r="AS1695" s="77"/>
      <c r="AT1695" s="14"/>
      <c r="AU1695" s="14"/>
      <c r="AV1695" s="14"/>
      <c r="AW1695" s="14"/>
      <c r="AX1695" s="14"/>
      <c r="AY1695" s="14"/>
      <c r="AZ1695" s="14"/>
      <c r="BA1695" s="14"/>
      <c r="BB1695" s="14"/>
      <c r="BC1695" s="14"/>
      <c r="BD1695" s="14"/>
      <c r="BE1695" s="14"/>
      <c r="BF1695" s="14"/>
      <c r="BG1695" s="99"/>
      <c r="BH1695" s="14"/>
      <c r="BI1695" s="14"/>
      <c r="BJ1695" s="14"/>
      <c r="BK1695" s="14"/>
      <c r="BL1695" s="14"/>
      <c r="BM1695" s="14"/>
      <c r="BN1695" s="14"/>
      <c r="BO1695" s="14"/>
      <c r="BP1695" s="14"/>
      <c r="BQ1695" s="14"/>
      <c r="BR1695" s="14"/>
      <c r="BS1695" s="14"/>
      <c r="BT1695" s="14"/>
      <c r="BU1695" s="14"/>
      <c r="BV1695" s="14"/>
      <c r="BW1695" s="14"/>
      <c r="BX1695" s="14"/>
      <c r="BY1695" s="14"/>
      <c r="BZ1695" s="14"/>
      <c r="CA1695" s="14"/>
      <c r="CB1695" s="14"/>
      <c r="CC1695" s="14"/>
      <c r="CD1695" s="14"/>
      <c r="CE1695" s="14"/>
      <c r="CF1695" s="14"/>
      <c r="CG1695" s="14"/>
      <c r="CH1695" s="14"/>
      <c r="CI1695" s="14"/>
      <c r="CJ1695" s="14"/>
      <c r="CK1695" s="14"/>
      <c r="CL1695" s="14"/>
      <c r="CM1695" s="14"/>
      <c r="CN1695" s="14"/>
      <c r="CO1695" s="14"/>
      <c r="CP1695" s="14"/>
      <c r="CQ1695" s="14"/>
      <c r="CR1695" s="14"/>
      <c r="CS1695" s="14"/>
      <c r="CT1695" s="14"/>
      <c r="CU1695" s="14"/>
      <c r="CV1695" s="14"/>
      <c r="CW1695" s="14"/>
      <c r="CX1695" s="14"/>
      <c r="CY1695" s="14"/>
      <c r="CZ1695" s="14"/>
      <c r="DA1695" s="14"/>
      <c r="DB1695" s="14"/>
      <c r="DC1695" s="14"/>
      <c r="DD1695" s="14"/>
      <c r="DE1695" s="14"/>
      <c r="DF1695" s="14"/>
      <c r="DG1695" s="14"/>
      <c r="DH1695" s="14"/>
      <c r="DI1695" s="14"/>
    </row>
    <row r="1696" spans="2:113" x14ac:dyDescent="0.2"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77"/>
      <c r="AQ1696" s="77"/>
      <c r="AR1696" s="77"/>
      <c r="AS1696" s="77"/>
      <c r="AT1696" s="14"/>
      <c r="AU1696" s="14"/>
      <c r="AV1696" s="14"/>
      <c r="AW1696" s="14"/>
      <c r="AX1696" s="14"/>
      <c r="AY1696" s="14"/>
      <c r="AZ1696" s="14"/>
      <c r="BA1696" s="14"/>
      <c r="BB1696" s="14"/>
      <c r="BC1696" s="14"/>
      <c r="BD1696" s="14"/>
      <c r="BE1696" s="14"/>
      <c r="BF1696" s="14"/>
      <c r="BG1696" s="99"/>
      <c r="BH1696" s="14"/>
      <c r="BI1696" s="14"/>
      <c r="BJ1696" s="14"/>
      <c r="BK1696" s="14"/>
      <c r="BL1696" s="14"/>
      <c r="BM1696" s="14"/>
      <c r="BN1696" s="14"/>
      <c r="BO1696" s="14"/>
      <c r="BP1696" s="14"/>
      <c r="BQ1696" s="14"/>
      <c r="BR1696" s="14"/>
      <c r="BS1696" s="14"/>
      <c r="BT1696" s="14"/>
      <c r="BU1696" s="14"/>
      <c r="BV1696" s="14"/>
      <c r="BW1696" s="14"/>
      <c r="BX1696" s="14"/>
      <c r="BY1696" s="14"/>
      <c r="BZ1696" s="14"/>
      <c r="CA1696" s="14"/>
      <c r="CB1696" s="14"/>
      <c r="CC1696" s="14"/>
      <c r="CD1696" s="14"/>
      <c r="CE1696" s="14"/>
      <c r="CF1696" s="14"/>
      <c r="CG1696" s="14"/>
      <c r="CH1696" s="14"/>
      <c r="CI1696" s="14"/>
      <c r="CJ1696" s="14"/>
      <c r="CK1696" s="14"/>
      <c r="CL1696" s="14"/>
      <c r="CM1696" s="14"/>
      <c r="CN1696" s="14"/>
      <c r="CO1696" s="14"/>
      <c r="CP1696" s="14"/>
      <c r="CQ1696" s="14"/>
      <c r="CR1696" s="14"/>
      <c r="CS1696" s="14"/>
      <c r="CT1696" s="14"/>
      <c r="CU1696" s="14"/>
      <c r="CV1696" s="14"/>
      <c r="CW1696" s="14"/>
      <c r="CX1696" s="14"/>
      <c r="CY1696" s="14"/>
      <c r="CZ1696" s="14"/>
      <c r="DA1696" s="14"/>
      <c r="DB1696" s="14"/>
      <c r="DC1696" s="14"/>
      <c r="DD1696" s="14"/>
      <c r="DE1696" s="14"/>
      <c r="DF1696" s="14"/>
      <c r="DG1696" s="14"/>
      <c r="DH1696" s="14"/>
      <c r="DI1696" s="14"/>
    </row>
    <row r="1697" spans="2:113" x14ac:dyDescent="0.2"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77"/>
      <c r="AQ1697" s="77"/>
      <c r="AR1697" s="77"/>
      <c r="AS1697" s="77"/>
      <c r="AT1697" s="14"/>
      <c r="AU1697" s="14"/>
      <c r="AV1697" s="14"/>
      <c r="AW1697" s="14"/>
      <c r="AX1697" s="14"/>
      <c r="AY1697" s="14"/>
      <c r="AZ1697" s="14"/>
      <c r="BA1697" s="14"/>
      <c r="BB1697" s="14"/>
      <c r="BC1697" s="14"/>
      <c r="BD1697" s="14"/>
      <c r="BE1697" s="14"/>
      <c r="BF1697" s="14"/>
      <c r="BG1697" s="99"/>
      <c r="BH1697" s="14"/>
      <c r="BI1697" s="14"/>
      <c r="BJ1697" s="14"/>
      <c r="BK1697" s="14"/>
      <c r="BL1697" s="14"/>
      <c r="BM1697" s="14"/>
      <c r="BN1697" s="14"/>
      <c r="BO1697" s="14"/>
      <c r="BP1697" s="14"/>
      <c r="BQ1697" s="14"/>
      <c r="BR1697" s="14"/>
      <c r="BS1697" s="14"/>
      <c r="BT1697" s="14"/>
      <c r="BU1697" s="14"/>
      <c r="BV1697" s="14"/>
      <c r="BW1697" s="14"/>
      <c r="BX1697" s="14"/>
      <c r="BY1697" s="14"/>
      <c r="BZ1697" s="14"/>
      <c r="CA1697" s="14"/>
      <c r="CB1697" s="14"/>
      <c r="CC1697" s="14"/>
      <c r="CD1697" s="14"/>
      <c r="CE1697" s="14"/>
      <c r="CF1697" s="14"/>
      <c r="CG1697" s="14"/>
      <c r="CH1697" s="14"/>
      <c r="CI1697" s="14"/>
      <c r="CJ1697" s="14"/>
      <c r="CK1697" s="14"/>
      <c r="CL1697" s="14"/>
      <c r="CM1697" s="14"/>
      <c r="CN1697" s="14"/>
      <c r="CO1697" s="14"/>
      <c r="CP1697" s="14"/>
      <c r="CQ1697" s="14"/>
      <c r="CR1697" s="14"/>
      <c r="CS1697" s="14"/>
      <c r="CT1697" s="14"/>
      <c r="CU1697" s="14"/>
      <c r="CV1697" s="14"/>
      <c r="CW1697" s="14"/>
      <c r="CX1697" s="14"/>
      <c r="CY1697" s="14"/>
      <c r="CZ1697" s="14"/>
      <c r="DA1697" s="14"/>
      <c r="DB1697" s="14"/>
      <c r="DC1697" s="14"/>
      <c r="DD1697" s="14"/>
      <c r="DE1697" s="14"/>
      <c r="DF1697" s="14"/>
      <c r="DG1697" s="14"/>
      <c r="DH1697" s="14"/>
      <c r="DI1697" s="14"/>
    </row>
    <row r="1698" spans="2:113" x14ac:dyDescent="0.2"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77"/>
      <c r="AQ1698" s="77"/>
      <c r="AR1698" s="77"/>
      <c r="AS1698" s="77"/>
      <c r="AT1698" s="14"/>
      <c r="AU1698" s="14"/>
      <c r="AV1698" s="14"/>
      <c r="AW1698" s="14"/>
      <c r="AX1698" s="14"/>
      <c r="AY1698" s="14"/>
      <c r="AZ1698" s="14"/>
      <c r="BA1698" s="14"/>
      <c r="BB1698" s="14"/>
      <c r="BC1698" s="14"/>
      <c r="BD1698" s="14"/>
      <c r="BE1698" s="14"/>
      <c r="BF1698" s="14"/>
      <c r="BG1698" s="99"/>
      <c r="BH1698" s="14"/>
      <c r="BI1698" s="14"/>
      <c r="BJ1698" s="14"/>
      <c r="BK1698" s="14"/>
      <c r="BL1698" s="14"/>
      <c r="BM1698" s="14"/>
      <c r="BN1698" s="14"/>
      <c r="BO1698" s="14"/>
      <c r="BP1698" s="14"/>
      <c r="BQ1698" s="14"/>
      <c r="BR1698" s="14"/>
      <c r="BS1698" s="14"/>
      <c r="BT1698" s="14"/>
      <c r="BU1698" s="14"/>
      <c r="BV1698" s="14"/>
      <c r="BW1698" s="14"/>
      <c r="BX1698" s="14"/>
      <c r="BY1698" s="14"/>
      <c r="BZ1698" s="14"/>
      <c r="CA1698" s="14"/>
      <c r="CB1698" s="14"/>
      <c r="CC1698" s="14"/>
      <c r="CD1698" s="14"/>
      <c r="CE1698" s="14"/>
      <c r="CF1698" s="14"/>
      <c r="CG1698" s="14"/>
      <c r="CH1698" s="14"/>
      <c r="CI1698" s="14"/>
      <c r="CJ1698" s="14"/>
      <c r="CK1698" s="14"/>
      <c r="CL1698" s="14"/>
      <c r="CM1698" s="14"/>
      <c r="CN1698" s="14"/>
      <c r="CO1698" s="14"/>
      <c r="CP1698" s="14"/>
      <c r="CQ1698" s="14"/>
      <c r="CR1698" s="14"/>
      <c r="CS1698" s="14"/>
      <c r="CT1698" s="14"/>
      <c r="CU1698" s="14"/>
      <c r="CV1698" s="14"/>
      <c r="CW1698" s="14"/>
      <c r="CX1698" s="14"/>
      <c r="CY1698" s="14"/>
      <c r="CZ1698" s="14"/>
      <c r="DA1698" s="14"/>
      <c r="DB1698" s="14"/>
      <c r="DC1698" s="14"/>
      <c r="DD1698" s="14"/>
      <c r="DE1698" s="14"/>
      <c r="DF1698" s="14"/>
      <c r="DG1698" s="14"/>
      <c r="DH1698" s="14"/>
      <c r="DI1698" s="14"/>
    </row>
    <row r="1699" spans="2:113" x14ac:dyDescent="0.2"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77"/>
      <c r="AQ1699" s="77"/>
      <c r="AR1699" s="77"/>
      <c r="AS1699" s="77"/>
      <c r="AT1699" s="14"/>
      <c r="AU1699" s="14"/>
      <c r="AV1699" s="14"/>
      <c r="AW1699" s="14"/>
      <c r="AX1699" s="14"/>
      <c r="AY1699" s="14"/>
      <c r="AZ1699" s="14"/>
      <c r="BA1699" s="14"/>
      <c r="BB1699" s="14"/>
      <c r="BC1699" s="14"/>
      <c r="BD1699" s="14"/>
      <c r="BE1699" s="14"/>
      <c r="BF1699" s="14"/>
      <c r="BG1699" s="99"/>
      <c r="BH1699" s="14"/>
      <c r="BI1699" s="14"/>
      <c r="BJ1699" s="14"/>
      <c r="BK1699" s="14"/>
      <c r="BL1699" s="14"/>
      <c r="BM1699" s="14"/>
      <c r="BN1699" s="14"/>
      <c r="BO1699" s="14"/>
      <c r="BP1699" s="14"/>
      <c r="BQ1699" s="14"/>
      <c r="BR1699" s="14"/>
      <c r="BS1699" s="14"/>
      <c r="BT1699" s="14"/>
      <c r="BU1699" s="14"/>
      <c r="BV1699" s="14"/>
      <c r="BW1699" s="14"/>
      <c r="BX1699" s="14"/>
      <c r="BY1699" s="14"/>
      <c r="BZ1699" s="14"/>
      <c r="CA1699" s="14"/>
      <c r="CB1699" s="14"/>
      <c r="CC1699" s="14"/>
      <c r="CD1699" s="14"/>
      <c r="CE1699" s="14"/>
      <c r="CF1699" s="14"/>
      <c r="CG1699" s="14"/>
      <c r="CH1699" s="14"/>
      <c r="CI1699" s="14"/>
      <c r="CJ1699" s="14"/>
      <c r="CK1699" s="14"/>
      <c r="CL1699" s="14"/>
      <c r="CM1699" s="14"/>
      <c r="CN1699" s="14"/>
      <c r="CO1699" s="14"/>
      <c r="CP1699" s="14"/>
      <c r="CQ1699" s="14"/>
      <c r="CR1699" s="14"/>
      <c r="CS1699" s="14"/>
      <c r="CT1699" s="14"/>
      <c r="CU1699" s="14"/>
      <c r="CV1699" s="14"/>
      <c r="CW1699" s="14"/>
      <c r="CX1699" s="14"/>
      <c r="CY1699" s="14"/>
      <c r="CZ1699" s="14"/>
      <c r="DA1699" s="14"/>
      <c r="DB1699" s="14"/>
      <c r="DC1699" s="14"/>
      <c r="DD1699" s="14"/>
      <c r="DE1699" s="14"/>
      <c r="DF1699" s="14"/>
      <c r="DG1699" s="14"/>
      <c r="DH1699" s="14"/>
      <c r="DI1699" s="14"/>
    </row>
    <row r="1700" spans="2:113" x14ac:dyDescent="0.2"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77"/>
      <c r="AQ1700" s="77"/>
      <c r="AR1700" s="77"/>
      <c r="AS1700" s="77"/>
      <c r="AT1700" s="14"/>
      <c r="AU1700" s="14"/>
      <c r="AV1700" s="14"/>
      <c r="AW1700" s="14"/>
      <c r="AX1700" s="14"/>
      <c r="AY1700" s="14"/>
      <c r="AZ1700" s="14"/>
      <c r="BA1700" s="14"/>
      <c r="BB1700" s="14"/>
      <c r="BC1700" s="14"/>
      <c r="BD1700" s="14"/>
      <c r="BE1700" s="14"/>
      <c r="BF1700" s="14"/>
      <c r="BG1700" s="99"/>
      <c r="BH1700" s="14"/>
      <c r="BI1700" s="14"/>
      <c r="BJ1700" s="14"/>
      <c r="BK1700" s="14"/>
      <c r="BL1700" s="14"/>
      <c r="BM1700" s="14"/>
      <c r="BN1700" s="14"/>
      <c r="BO1700" s="14"/>
      <c r="BP1700" s="14"/>
      <c r="BQ1700" s="14"/>
      <c r="BR1700" s="14"/>
      <c r="BS1700" s="14"/>
      <c r="BT1700" s="14"/>
      <c r="BU1700" s="14"/>
      <c r="BV1700" s="14"/>
      <c r="BW1700" s="14"/>
      <c r="BX1700" s="14"/>
      <c r="BY1700" s="14"/>
      <c r="BZ1700" s="14"/>
      <c r="CA1700" s="14"/>
      <c r="CB1700" s="14"/>
      <c r="CC1700" s="14"/>
      <c r="CD1700" s="14"/>
      <c r="CE1700" s="14"/>
      <c r="CF1700" s="14"/>
      <c r="CG1700" s="14"/>
      <c r="CH1700" s="14"/>
      <c r="CI1700" s="14"/>
      <c r="CJ1700" s="14"/>
      <c r="CK1700" s="14"/>
      <c r="CL1700" s="14"/>
      <c r="CM1700" s="14"/>
      <c r="CN1700" s="14"/>
      <c r="CO1700" s="14"/>
      <c r="CP1700" s="14"/>
      <c r="CQ1700" s="14"/>
      <c r="CR1700" s="14"/>
      <c r="CS1700" s="14"/>
      <c r="CT1700" s="14"/>
      <c r="CU1700" s="14"/>
      <c r="CV1700" s="14"/>
      <c r="CW1700" s="14"/>
      <c r="CX1700" s="14"/>
      <c r="CY1700" s="14"/>
      <c r="CZ1700" s="14"/>
      <c r="DA1700" s="14"/>
      <c r="DB1700" s="14"/>
      <c r="DC1700" s="14"/>
      <c r="DD1700" s="14"/>
      <c r="DE1700" s="14"/>
      <c r="DF1700" s="14"/>
      <c r="DG1700" s="14"/>
      <c r="DH1700" s="14"/>
      <c r="DI1700" s="14"/>
    </row>
    <row r="1701" spans="2:113" x14ac:dyDescent="0.2"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77"/>
      <c r="AQ1701" s="77"/>
      <c r="AR1701" s="77"/>
      <c r="AS1701" s="77"/>
      <c r="AT1701" s="14"/>
      <c r="AU1701" s="14"/>
      <c r="AV1701" s="14"/>
      <c r="AW1701" s="14"/>
      <c r="AX1701" s="14"/>
      <c r="AY1701" s="14"/>
      <c r="AZ1701" s="14"/>
      <c r="BA1701" s="14"/>
      <c r="BB1701" s="14"/>
      <c r="BC1701" s="14"/>
      <c r="BD1701" s="14"/>
      <c r="BE1701" s="14"/>
      <c r="BF1701" s="14"/>
      <c r="BG1701" s="99"/>
      <c r="BH1701" s="14"/>
      <c r="BI1701" s="14"/>
      <c r="BJ1701" s="14"/>
      <c r="BK1701" s="14"/>
      <c r="BL1701" s="14"/>
      <c r="BM1701" s="14"/>
      <c r="BN1701" s="14"/>
      <c r="BO1701" s="14"/>
      <c r="BP1701" s="14"/>
      <c r="BQ1701" s="14"/>
      <c r="BR1701" s="14"/>
      <c r="BS1701" s="14"/>
      <c r="BT1701" s="14"/>
      <c r="BU1701" s="14"/>
      <c r="BV1701" s="14"/>
      <c r="BW1701" s="14"/>
      <c r="BX1701" s="14"/>
      <c r="BY1701" s="14"/>
      <c r="BZ1701" s="14"/>
      <c r="CA1701" s="14"/>
      <c r="CB1701" s="14"/>
      <c r="CC1701" s="14"/>
      <c r="CD1701" s="14"/>
      <c r="CE1701" s="14"/>
      <c r="CF1701" s="14"/>
      <c r="CG1701" s="14"/>
      <c r="CH1701" s="14"/>
      <c r="CI1701" s="14"/>
      <c r="CJ1701" s="14"/>
      <c r="CK1701" s="14"/>
      <c r="CL1701" s="14"/>
      <c r="CM1701" s="14"/>
      <c r="CN1701" s="14"/>
      <c r="CO1701" s="14"/>
      <c r="CP1701" s="14"/>
      <c r="CQ1701" s="14"/>
      <c r="CR1701" s="14"/>
      <c r="CS1701" s="14"/>
      <c r="CT1701" s="14"/>
      <c r="CU1701" s="14"/>
      <c r="CV1701" s="14"/>
      <c r="CW1701" s="14"/>
      <c r="CX1701" s="14"/>
      <c r="CY1701" s="14"/>
      <c r="CZ1701" s="14"/>
      <c r="DA1701" s="14"/>
      <c r="DB1701" s="14"/>
      <c r="DC1701" s="14"/>
      <c r="DD1701" s="14"/>
      <c r="DE1701" s="14"/>
      <c r="DF1701" s="14"/>
      <c r="DG1701" s="14"/>
      <c r="DH1701" s="14"/>
      <c r="DI1701" s="14"/>
    </row>
    <row r="1702" spans="2:113" x14ac:dyDescent="0.2"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77"/>
      <c r="AQ1702" s="77"/>
      <c r="AR1702" s="77"/>
      <c r="AS1702" s="77"/>
      <c r="AT1702" s="14"/>
      <c r="AU1702" s="14"/>
      <c r="AV1702" s="14"/>
      <c r="AW1702" s="14"/>
      <c r="AX1702" s="14"/>
      <c r="AY1702" s="14"/>
      <c r="AZ1702" s="14"/>
      <c r="BA1702" s="14"/>
      <c r="BB1702" s="14"/>
      <c r="BC1702" s="14"/>
      <c r="BD1702" s="14"/>
      <c r="BE1702" s="14"/>
      <c r="BF1702" s="14"/>
      <c r="BG1702" s="99"/>
      <c r="BH1702" s="14"/>
      <c r="BI1702" s="14"/>
      <c r="BJ1702" s="14"/>
      <c r="BK1702" s="14"/>
      <c r="BL1702" s="14"/>
      <c r="BM1702" s="14"/>
      <c r="BN1702" s="14"/>
      <c r="BO1702" s="14"/>
      <c r="BP1702" s="14"/>
      <c r="BQ1702" s="14"/>
      <c r="BR1702" s="14"/>
      <c r="BS1702" s="14"/>
      <c r="BT1702" s="14"/>
      <c r="BU1702" s="14"/>
      <c r="BV1702" s="14"/>
      <c r="BW1702" s="14"/>
      <c r="BX1702" s="14"/>
      <c r="BY1702" s="14"/>
      <c r="BZ1702" s="14"/>
      <c r="CA1702" s="14"/>
      <c r="CB1702" s="14"/>
      <c r="CC1702" s="14"/>
      <c r="CD1702" s="14"/>
      <c r="CE1702" s="14"/>
      <c r="CF1702" s="14"/>
      <c r="CG1702" s="14"/>
      <c r="CH1702" s="14"/>
      <c r="CI1702" s="14"/>
      <c r="CJ1702" s="14"/>
      <c r="CK1702" s="14"/>
      <c r="CL1702" s="14"/>
      <c r="CM1702" s="14"/>
      <c r="CN1702" s="14"/>
      <c r="CO1702" s="14"/>
      <c r="CP1702" s="14"/>
      <c r="CQ1702" s="14"/>
      <c r="CR1702" s="14"/>
      <c r="CS1702" s="14"/>
      <c r="CT1702" s="14"/>
      <c r="CU1702" s="14"/>
      <c r="CV1702" s="14"/>
      <c r="CW1702" s="14"/>
      <c r="CX1702" s="14"/>
      <c r="CY1702" s="14"/>
      <c r="CZ1702" s="14"/>
      <c r="DA1702" s="14"/>
      <c r="DB1702" s="14"/>
      <c r="DC1702" s="14"/>
      <c r="DD1702" s="14"/>
      <c r="DE1702" s="14"/>
      <c r="DF1702" s="14"/>
      <c r="DG1702" s="14"/>
      <c r="DH1702" s="14"/>
      <c r="DI1702" s="14"/>
    </row>
    <row r="1703" spans="2:113" x14ac:dyDescent="0.2"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77"/>
      <c r="AQ1703" s="77"/>
      <c r="AR1703" s="77"/>
      <c r="AS1703" s="77"/>
      <c r="AT1703" s="14"/>
      <c r="AU1703" s="14"/>
      <c r="AV1703" s="14"/>
      <c r="AW1703" s="14"/>
      <c r="AX1703" s="14"/>
      <c r="AY1703" s="14"/>
      <c r="AZ1703" s="14"/>
      <c r="BA1703" s="14"/>
      <c r="BB1703" s="14"/>
      <c r="BC1703" s="14"/>
      <c r="BD1703" s="14"/>
      <c r="BE1703" s="14"/>
      <c r="BF1703" s="14"/>
      <c r="BG1703" s="99"/>
      <c r="BH1703" s="14"/>
      <c r="BI1703" s="14"/>
      <c r="BJ1703" s="14"/>
      <c r="BK1703" s="14"/>
      <c r="BL1703" s="14"/>
      <c r="BM1703" s="14"/>
      <c r="BN1703" s="14"/>
      <c r="BO1703" s="14"/>
      <c r="BP1703" s="14"/>
      <c r="BQ1703" s="14"/>
      <c r="BR1703" s="14"/>
      <c r="BS1703" s="14"/>
      <c r="BT1703" s="14"/>
      <c r="BU1703" s="14"/>
      <c r="BV1703" s="14"/>
      <c r="BW1703" s="14"/>
      <c r="BX1703" s="14"/>
      <c r="BY1703" s="14"/>
      <c r="BZ1703" s="14"/>
      <c r="CA1703" s="14"/>
      <c r="CB1703" s="14"/>
      <c r="CC1703" s="14"/>
      <c r="CD1703" s="14"/>
      <c r="CE1703" s="14"/>
      <c r="CF1703" s="14"/>
      <c r="CG1703" s="14"/>
      <c r="CH1703" s="14"/>
      <c r="CI1703" s="14"/>
      <c r="CJ1703" s="14"/>
      <c r="CK1703" s="14"/>
      <c r="CL1703" s="14"/>
      <c r="CM1703" s="14"/>
      <c r="CN1703" s="14"/>
      <c r="CO1703" s="14"/>
      <c r="CP1703" s="14"/>
      <c r="CQ1703" s="14"/>
      <c r="CR1703" s="14"/>
      <c r="CS1703" s="14"/>
      <c r="CT1703" s="14"/>
      <c r="CU1703" s="14"/>
      <c r="CV1703" s="14"/>
      <c r="CW1703" s="14"/>
      <c r="CX1703" s="14"/>
      <c r="CY1703" s="14"/>
      <c r="CZ1703" s="14"/>
      <c r="DA1703" s="14"/>
      <c r="DB1703" s="14"/>
      <c r="DC1703" s="14"/>
      <c r="DD1703" s="14"/>
      <c r="DE1703" s="14"/>
      <c r="DF1703" s="14"/>
      <c r="DG1703" s="14"/>
      <c r="DH1703" s="14"/>
      <c r="DI1703" s="14"/>
    </row>
    <row r="1704" spans="2:113" x14ac:dyDescent="0.2"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77"/>
      <c r="AQ1704" s="77"/>
      <c r="AR1704" s="77"/>
      <c r="AS1704" s="77"/>
      <c r="AT1704" s="14"/>
      <c r="AU1704" s="14"/>
      <c r="AV1704" s="14"/>
      <c r="AW1704" s="14"/>
      <c r="AX1704" s="14"/>
      <c r="AY1704" s="14"/>
      <c r="AZ1704" s="14"/>
      <c r="BA1704" s="14"/>
      <c r="BB1704" s="14"/>
      <c r="BC1704" s="14"/>
      <c r="BD1704" s="14"/>
      <c r="BE1704" s="14"/>
      <c r="BF1704" s="14"/>
      <c r="BG1704" s="99"/>
      <c r="BH1704" s="14"/>
      <c r="BI1704" s="14"/>
      <c r="BJ1704" s="14"/>
      <c r="BK1704" s="14"/>
      <c r="BL1704" s="14"/>
      <c r="BM1704" s="14"/>
      <c r="BN1704" s="14"/>
      <c r="BO1704" s="14"/>
      <c r="BP1704" s="14"/>
      <c r="BQ1704" s="14"/>
      <c r="BR1704" s="14"/>
      <c r="BS1704" s="14"/>
      <c r="BT1704" s="14"/>
      <c r="BU1704" s="14"/>
      <c r="BV1704" s="14"/>
      <c r="BW1704" s="14"/>
      <c r="BX1704" s="14"/>
      <c r="BY1704" s="14"/>
      <c r="BZ1704" s="14"/>
      <c r="CA1704" s="14"/>
      <c r="CB1704" s="14"/>
      <c r="CC1704" s="14"/>
      <c r="CD1704" s="14"/>
      <c r="CE1704" s="14"/>
      <c r="CF1704" s="14"/>
      <c r="CG1704" s="14"/>
      <c r="CH1704" s="14"/>
      <c r="CI1704" s="14"/>
      <c r="CJ1704" s="14"/>
      <c r="CK1704" s="14"/>
      <c r="CL1704" s="14"/>
      <c r="CM1704" s="14"/>
      <c r="CN1704" s="14"/>
      <c r="CO1704" s="14"/>
      <c r="CP1704" s="14"/>
      <c r="CQ1704" s="14"/>
      <c r="CR1704" s="14"/>
      <c r="CS1704" s="14"/>
      <c r="CT1704" s="14"/>
      <c r="CU1704" s="14"/>
      <c r="CV1704" s="14"/>
      <c r="CW1704" s="14"/>
      <c r="CX1704" s="14"/>
      <c r="CY1704" s="14"/>
      <c r="CZ1704" s="14"/>
      <c r="DA1704" s="14"/>
      <c r="DB1704" s="14"/>
      <c r="DC1704" s="14"/>
      <c r="DD1704" s="14"/>
      <c r="DE1704" s="14"/>
      <c r="DF1704" s="14"/>
      <c r="DG1704" s="14"/>
      <c r="DH1704" s="14"/>
      <c r="DI1704" s="14"/>
    </row>
    <row r="1705" spans="2:113" x14ac:dyDescent="0.2"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77"/>
      <c r="AQ1705" s="77"/>
      <c r="AR1705" s="77"/>
      <c r="AS1705" s="77"/>
      <c r="AT1705" s="14"/>
      <c r="AU1705" s="14"/>
      <c r="AV1705" s="14"/>
      <c r="AW1705" s="14"/>
      <c r="AX1705" s="14"/>
      <c r="AY1705" s="14"/>
      <c r="AZ1705" s="14"/>
      <c r="BA1705" s="14"/>
      <c r="BB1705" s="14"/>
      <c r="BC1705" s="14"/>
      <c r="BD1705" s="14"/>
      <c r="BE1705" s="14"/>
      <c r="BF1705" s="14"/>
      <c r="BG1705" s="99"/>
      <c r="BH1705" s="14"/>
      <c r="BI1705" s="14"/>
      <c r="BJ1705" s="14"/>
      <c r="BK1705" s="14"/>
      <c r="BL1705" s="14"/>
      <c r="BM1705" s="14"/>
      <c r="BN1705" s="14"/>
      <c r="BO1705" s="14"/>
      <c r="BP1705" s="14"/>
      <c r="BQ1705" s="14"/>
      <c r="BR1705" s="14"/>
      <c r="BS1705" s="14"/>
      <c r="BT1705" s="14"/>
      <c r="BU1705" s="14"/>
      <c r="BV1705" s="14"/>
      <c r="BW1705" s="14"/>
      <c r="BX1705" s="14"/>
      <c r="BY1705" s="14"/>
      <c r="BZ1705" s="14"/>
      <c r="CA1705" s="14"/>
      <c r="CB1705" s="14"/>
      <c r="CC1705" s="14"/>
      <c r="CD1705" s="14"/>
      <c r="CE1705" s="14"/>
      <c r="CF1705" s="14"/>
      <c r="CG1705" s="14"/>
      <c r="CH1705" s="14"/>
      <c r="CI1705" s="14"/>
      <c r="CJ1705" s="14"/>
      <c r="CK1705" s="14"/>
      <c r="CL1705" s="14"/>
      <c r="CM1705" s="14"/>
      <c r="CN1705" s="14"/>
      <c r="CO1705" s="14"/>
      <c r="CP1705" s="14"/>
      <c r="CQ1705" s="14"/>
      <c r="CR1705" s="14"/>
      <c r="CS1705" s="14"/>
      <c r="CT1705" s="14"/>
      <c r="CU1705" s="14"/>
      <c r="CV1705" s="14"/>
      <c r="CW1705" s="14"/>
      <c r="CX1705" s="14"/>
      <c r="CY1705" s="14"/>
      <c r="CZ1705" s="14"/>
      <c r="DA1705" s="14"/>
      <c r="DB1705" s="14"/>
      <c r="DC1705" s="14"/>
      <c r="DD1705" s="14"/>
      <c r="DE1705" s="14"/>
      <c r="DF1705" s="14"/>
      <c r="DG1705" s="14"/>
      <c r="DH1705" s="14"/>
      <c r="DI1705" s="14"/>
    </row>
    <row r="1706" spans="2:113" x14ac:dyDescent="0.2"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77"/>
      <c r="AQ1706" s="77"/>
      <c r="AR1706" s="77"/>
      <c r="AS1706" s="77"/>
      <c r="AT1706" s="14"/>
      <c r="AU1706" s="14"/>
      <c r="AV1706" s="14"/>
      <c r="AW1706" s="14"/>
      <c r="AX1706" s="14"/>
      <c r="AY1706" s="14"/>
      <c r="AZ1706" s="14"/>
      <c r="BA1706" s="14"/>
      <c r="BB1706" s="14"/>
      <c r="BC1706" s="14"/>
      <c r="BD1706" s="14"/>
      <c r="BE1706" s="14"/>
      <c r="BF1706" s="14"/>
      <c r="BG1706" s="99"/>
      <c r="BH1706" s="14"/>
      <c r="BI1706" s="14"/>
      <c r="BJ1706" s="14"/>
      <c r="BK1706" s="14"/>
      <c r="BL1706" s="14"/>
      <c r="BM1706" s="14"/>
      <c r="BN1706" s="14"/>
      <c r="BO1706" s="14"/>
      <c r="BP1706" s="14"/>
      <c r="BQ1706" s="14"/>
      <c r="BR1706" s="14"/>
      <c r="BS1706" s="14"/>
      <c r="BT1706" s="14"/>
      <c r="BU1706" s="14"/>
      <c r="BV1706" s="14"/>
      <c r="BW1706" s="14"/>
      <c r="BX1706" s="14"/>
      <c r="BY1706" s="14"/>
      <c r="BZ1706" s="14"/>
      <c r="CA1706" s="14"/>
      <c r="CB1706" s="14"/>
      <c r="CC1706" s="14"/>
      <c r="CD1706" s="14"/>
      <c r="CE1706" s="14"/>
      <c r="CF1706" s="14"/>
      <c r="CG1706" s="14"/>
      <c r="CH1706" s="14"/>
      <c r="CI1706" s="14"/>
      <c r="CJ1706" s="14"/>
      <c r="CK1706" s="14"/>
      <c r="CL1706" s="14"/>
      <c r="CM1706" s="14"/>
      <c r="CN1706" s="14"/>
      <c r="CO1706" s="14"/>
      <c r="CP1706" s="14"/>
      <c r="CQ1706" s="14"/>
      <c r="CR1706" s="14"/>
      <c r="CS1706" s="14"/>
      <c r="CT1706" s="14"/>
      <c r="CU1706" s="14"/>
      <c r="CV1706" s="14"/>
      <c r="CW1706" s="14"/>
      <c r="CX1706" s="14"/>
      <c r="CY1706" s="14"/>
      <c r="CZ1706" s="14"/>
      <c r="DA1706" s="14"/>
      <c r="DB1706" s="14"/>
      <c r="DC1706" s="14"/>
      <c r="DD1706" s="14"/>
      <c r="DE1706" s="14"/>
      <c r="DF1706" s="14"/>
      <c r="DG1706" s="14"/>
      <c r="DH1706" s="14"/>
      <c r="DI1706" s="14"/>
    </row>
    <row r="1707" spans="2:113" x14ac:dyDescent="0.2"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77"/>
      <c r="AQ1707" s="77"/>
      <c r="AR1707" s="77"/>
      <c r="AS1707" s="77"/>
      <c r="AT1707" s="14"/>
      <c r="AU1707" s="14"/>
      <c r="AV1707" s="14"/>
      <c r="AW1707" s="14"/>
      <c r="AX1707" s="14"/>
      <c r="AY1707" s="14"/>
      <c r="AZ1707" s="14"/>
      <c r="BA1707" s="14"/>
      <c r="BB1707" s="14"/>
      <c r="BC1707" s="14"/>
      <c r="BD1707" s="14"/>
      <c r="BE1707" s="14"/>
      <c r="BF1707" s="14"/>
      <c r="BG1707" s="99"/>
      <c r="BH1707" s="14"/>
      <c r="BI1707" s="14"/>
      <c r="BJ1707" s="14"/>
      <c r="BK1707" s="14"/>
      <c r="BL1707" s="14"/>
      <c r="BM1707" s="14"/>
      <c r="BN1707" s="14"/>
      <c r="BO1707" s="14"/>
      <c r="BP1707" s="14"/>
      <c r="BQ1707" s="14"/>
      <c r="BR1707" s="14"/>
      <c r="BS1707" s="14"/>
      <c r="BT1707" s="14"/>
      <c r="BU1707" s="14"/>
      <c r="BV1707" s="14"/>
      <c r="BW1707" s="14"/>
      <c r="BX1707" s="14"/>
      <c r="BY1707" s="14"/>
      <c r="BZ1707" s="14"/>
      <c r="CA1707" s="14"/>
      <c r="CB1707" s="14"/>
      <c r="CC1707" s="14"/>
      <c r="CD1707" s="14"/>
      <c r="CE1707" s="14"/>
      <c r="CF1707" s="14"/>
      <c r="CG1707" s="14"/>
      <c r="CH1707" s="14"/>
      <c r="CI1707" s="14"/>
      <c r="CJ1707" s="14"/>
      <c r="CK1707" s="14"/>
      <c r="CL1707" s="14"/>
      <c r="CM1707" s="14"/>
      <c r="CN1707" s="14"/>
      <c r="CO1707" s="14"/>
      <c r="CP1707" s="14"/>
      <c r="CQ1707" s="14"/>
      <c r="CR1707" s="14"/>
      <c r="CS1707" s="14"/>
      <c r="CT1707" s="14"/>
      <c r="CU1707" s="14"/>
      <c r="CV1707" s="14"/>
      <c r="CW1707" s="14"/>
      <c r="CX1707" s="14"/>
      <c r="CY1707" s="14"/>
      <c r="CZ1707" s="14"/>
      <c r="DA1707" s="14"/>
      <c r="DB1707" s="14"/>
      <c r="DC1707" s="14"/>
      <c r="DD1707" s="14"/>
      <c r="DE1707" s="14"/>
      <c r="DF1707" s="14"/>
      <c r="DG1707" s="14"/>
      <c r="DH1707" s="14"/>
      <c r="DI1707" s="14"/>
    </row>
    <row r="1708" spans="2:113" x14ac:dyDescent="0.2"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77"/>
      <c r="AQ1708" s="77"/>
      <c r="AR1708" s="77"/>
      <c r="AS1708" s="77"/>
      <c r="AT1708" s="14"/>
      <c r="AU1708" s="14"/>
      <c r="AV1708" s="14"/>
      <c r="AW1708" s="14"/>
      <c r="AX1708" s="14"/>
      <c r="AY1708" s="14"/>
      <c r="AZ1708" s="14"/>
      <c r="BA1708" s="14"/>
      <c r="BB1708" s="14"/>
      <c r="BC1708" s="14"/>
      <c r="BD1708" s="14"/>
      <c r="BE1708" s="14"/>
      <c r="BF1708" s="14"/>
      <c r="BG1708" s="99"/>
      <c r="BH1708" s="14"/>
      <c r="BI1708" s="14"/>
      <c r="BJ1708" s="14"/>
      <c r="BK1708" s="14"/>
      <c r="BL1708" s="14"/>
      <c r="BM1708" s="14"/>
      <c r="BN1708" s="14"/>
      <c r="BO1708" s="14"/>
      <c r="BP1708" s="14"/>
      <c r="BQ1708" s="14"/>
      <c r="BR1708" s="14"/>
      <c r="BS1708" s="14"/>
      <c r="BT1708" s="14"/>
      <c r="BU1708" s="14"/>
      <c r="BV1708" s="14"/>
      <c r="BW1708" s="14"/>
      <c r="BX1708" s="14"/>
      <c r="BY1708" s="14"/>
      <c r="BZ1708" s="14"/>
      <c r="CA1708" s="14"/>
      <c r="CB1708" s="14"/>
      <c r="CC1708" s="14"/>
      <c r="CD1708" s="14"/>
      <c r="CE1708" s="14"/>
      <c r="CF1708" s="14"/>
      <c r="CG1708" s="14"/>
      <c r="CH1708" s="14"/>
      <c r="CI1708" s="14"/>
      <c r="CJ1708" s="14"/>
      <c r="CK1708" s="14"/>
      <c r="CL1708" s="14"/>
      <c r="CM1708" s="14"/>
      <c r="CN1708" s="14"/>
      <c r="CO1708" s="14"/>
      <c r="CP1708" s="14"/>
      <c r="CQ1708" s="14"/>
      <c r="CR1708" s="14"/>
      <c r="CS1708" s="14"/>
      <c r="CT1708" s="14"/>
      <c r="CU1708" s="14"/>
      <c r="CV1708" s="14"/>
      <c r="CW1708" s="14"/>
      <c r="CX1708" s="14"/>
      <c r="CY1708" s="14"/>
      <c r="CZ1708" s="14"/>
      <c r="DA1708" s="14"/>
      <c r="DB1708" s="14"/>
      <c r="DC1708" s="14"/>
      <c r="DD1708" s="14"/>
      <c r="DE1708" s="14"/>
      <c r="DF1708" s="14"/>
      <c r="DG1708" s="14"/>
      <c r="DH1708" s="14"/>
      <c r="DI1708" s="14"/>
    </row>
    <row r="1709" spans="2:113" x14ac:dyDescent="0.2"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77"/>
      <c r="AQ1709" s="77"/>
      <c r="AR1709" s="77"/>
      <c r="AS1709" s="77"/>
      <c r="AT1709" s="14"/>
      <c r="AU1709" s="14"/>
      <c r="AV1709" s="14"/>
      <c r="AW1709" s="14"/>
      <c r="AX1709" s="14"/>
      <c r="AY1709" s="14"/>
      <c r="AZ1709" s="14"/>
      <c r="BA1709" s="14"/>
      <c r="BB1709" s="14"/>
      <c r="BC1709" s="14"/>
      <c r="BD1709" s="14"/>
      <c r="BE1709" s="14"/>
      <c r="BF1709" s="14"/>
      <c r="BG1709" s="99"/>
      <c r="BH1709" s="14"/>
      <c r="BI1709" s="14"/>
      <c r="BJ1709" s="14"/>
      <c r="BK1709" s="14"/>
      <c r="BL1709" s="14"/>
      <c r="BM1709" s="14"/>
      <c r="BN1709" s="14"/>
      <c r="BO1709" s="14"/>
      <c r="BP1709" s="14"/>
      <c r="BQ1709" s="14"/>
      <c r="BR1709" s="14"/>
      <c r="BS1709" s="14"/>
      <c r="BT1709" s="14"/>
      <c r="BU1709" s="14"/>
      <c r="BV1709" s="14"/>
      <c r="BW1709" s="14"/>
      <c r="BX1709" s="14"/>
      <c r="BY1709" s="14"/>
      <c r="BZ1709" s="14"/>
      <c r="CA1709" s="14"/>
      <c r="CB1709" s="14"/>
      <c r="CC1709" s="14"/>
      <c r="CD1709" s="14"/>
      <c r="CE1709" s="14"/>
      <c r="CF1709" s="14"/>
      <c r="CG1709" s="14"/>
      <c r="CH1709" s="14"/>
      <c r="CI1709" s="14"/>
      <c r="CJ1709" s="14"/>
      <c r="CK1709" s="14"/>
      <c r="CL1709" s="14"/>
      <c r="CM1709" s="14"/>
      <c r="CN1709" s="14"/>
      <c r="CO1709" s="14"/>
      <c r="CP1709" s="14"/>
      <c r="CQ1709" s="14"/>
      <c r="CR1709" s="14"/>
      <c r="CS1709" s="14"/>
      <c r="CT1709" s="14"/>
      <c r="CU1709" s="14"/>
      <c r="CV1709" s="14"/>
      <c r="CW1709" s="14"/>
      <c r="CX1709" s="14"/>
      <c r="CY1709" s="14"/>
      <c r="CZ1709" s="14"/>
      <c r="DA1709" s="14"/>
      <c r="DB1709" s="14"/>
      <c r="DC1709" s="14"/>
      <c r="DD1709" s="14"/>
      <c r="DE1709" s="14"/>
      <c r="DF1709" s="14"/>
      <c r="DG1709" s="14"/>
      <c r="DH1709" s="14"/>
      <c r="DI1709" s="14"/>
    </row>
    <row r="1710" spans="2:113" x14ac:dyDescent="0.2"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77"/>
      <c r="AQ1710" s="77"/>
      <c r="AR1710" s="77"/>
      <c r="AS1710" s="77"/>
      <c r="AT1710" s="14"/>
      <c r="AU1710" s="14"/>
      <c r="AV1710" s="14"/>
      <c r="AW1710" s="14"/>
      <c r="AX1710" s="14"/>
      <c r="AY1710" s="14"/>
      <c r="AZ1710" s="14"/>
      <c r="BA1710" s="14"/>
      <c r="BB1710" s="14"/>
      <c r="BC1710" s="14"/>
      <c r="BD1710" s="14"/>
      <c r="BE1710" s="14"/>
      <c r="BF1710" s="14"/>
      <c r="BG1710" s="99"/>
      <c r="BH1710" s="14"/>
      <c r="BI1710" s="14"/>
      <c r="BJ1710" s="14"/>
      <c r="BK1710" s="14"/>
      <c r="BL1710" s="14"/>
      <c r="BM1710" s="14"/>
      <c r="BN1710" s="14"/>
      <c r="BO1710" s="14"/>
      <c r="BP1710" s="14"/>
      <c r="BQ1710" s="14"/>
      <c r="BR1710" s="14"/>
      <c r="BS1710" s="14"/>
      <c r="BT1710" s="14"/>
      <c r="BU1710" s="14"/>
      <c r="BV1710" s="14"/>
      <c r="BW1710" s="14"/>
      <c r="BX1710" s="14"/>
      <c r="BY1710" s="14"/>
      <c r="BZ1710" s="14"/>
      <c r="CA1710" s="14"/>
      <c r="CB1710" s="14"/>
      <c r="CC1710" s="14"/>
      <c r="CD1710" s="14"/>
      <c r="CE1710" s="14"/>
      <c r="CF1710" s="14"/>
      <c r="CG1710" s="14"/>
      <c r="CH1710" s="14"/>
      <c r="CI1710" s="14"/>
      <c r="CJ1710" s="14"/>
      <c r="CK1710" s="14"/>
      <c r="CL1710" s="14"/>
      <c r="CM1710" s="14"/>
      <c r="CN1710" s="14"/>
      <c r="CO1710" s="14"/>
      <c r="CP1710" s="14"/>
      <c r="CQ1710" s="14"/>
      <c r="CR1710" s="14"/>
      <c r="CS1710" s="14"/>
      <c r="CT1710" s="14"/>
      <c r="CU1710" s="14"/>
      <c r="CV1710" s="14"/>
      <c r="CW1710" s="14"/>
      <c r="CX1710" s="14"/>
      <c r="CY1710" s="14"/>
      <c r="CZ1710" s="14"/>
      <c r="DA1710" s="14"/>
      <c r="DB1710" s="14"/>
      <c r="DC1710" s="14"/>
      <c r="DD1710" s="14"/>
      <c r="DE1710" s="14"/>
      <c r="DF1710" s="14"/>
      <c r="DG1710" s="14"/>
      <c r="DH1710" s="14"/>
      <c r="DI1710" s="14"/>
    </row>
    <row r="1711" spans="2:113" x14ac:dyDescent="0.2"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77"/>
      <c r="AQ1711" s="77"/>
      <c r="AR1711" s="77"/>
      <c r="AS1711" s="77"/>
      <c r="AT1711" s="14"/>
      <c r="AU1711" s="14"/>
      <c r="AV1711" s="14"/>
      <c r="AW1711" s="14"/>
      <c r="AX1711" s="14"/>
      <c r="AY1711" s="14"/>
      <c r="AZ1711" s="14"/>
      <c r="BA1711" s="14"/>
      <c r="BB1711" s="14"/>
      <c r="BC1711" s="14"/>
      <c r="BD1711" s="14"/>
      <c r="BE1711" s="14"/>
      <c r="BF1711" s="14"/>
      <c r="BG1711" s="99"/>
      <c r="BH1711" s="14"/>
      <c r="BI1711" s="14"/>
      <c r="BJ1711" s="14"/>
      <c r="BK1711" s="14"/>
      <c r="BL1711" s="14"/>
      <c r="BM1711" s="14"/>
      <c r="BN1711" s="14"/>
      <c r="BO1711" s="14"/>
      <c r="BP1711" s="14"/>
      <c r="BQ1711" s="14"/>
      <c r="BR1711" s="14"/>
      <c r="BS1711" s="14"/>
      <c r="BT1711" s="14"/>
      <c r="BU1711" s="14"/>
      <c r="BV1711" s="14"/>
      <c r="BW1711" s="14"/>
      <c r="BX1711" s="14"/>
      <c r="BY1711" s="14"/>
      <c r="BZ1711" s="14"/>
      <c r="CA1711" s="14"/>
      <c r="CB1711" s="14"/>
      <c r="CC1711" s="14"/>
      <c r="CD1711" s="14"/>
      <c r="CE1711" s="14"/>
      <c r="CF1711" s="14"/>
      <c r="CG1711" s="14"/>
      <c r="CH1711" s="14"/>
      <c r="CI1711" s="14"/>
      <c r="CJ1711" s="14"/>
      <c r="CK1711" s="14"/>
      <c r="CL1711" s="14"/>
      <c r="CM1711" s="14"/>
      <c r="CN1711" s="14"/>
      <c r="CO1711" s="14"/>
      <c r="CP1711" s="14"/>
      <c r="CQ1711" s="14"/>
      <c r="CR1711" s="14"/>
      <c r="CS1711" s="14"/>
      <c r="CT1711" s="14"/>
      <c r="CU1711" s="14"/>
      <c r="CV1711" s="14"/>
      <c r="CW1711" s="14"/>
      <c r="CX1711" s="14"/>
      <c r="CY1711" s="14"/>
      <c r="CZ1711" s="14"/>
      <c r="DA1711" s="14"/>
      <c r="DB1711" s="14"/>
      <c r="DC1711" s="14"/>
      <c r="DD1711" s="14"/>
      <c r="DE1711" s="14"/>
      <c r="DF1711" s="14"/>
      <c r="DG1711" s="14"/>
      <c r="DH1711" s="14"/>
      <c r="DI1711" s="14"/>
    </row>
    <row r="1712" spans="2:113" x14ac:dyDescent="0.2"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77"/>
      <c r="AQ1712" s="77"/>
      <c r="AR1712" s="77"/>
      <c r="AS1712" s="77"/>
      <c r="AT1712" s="14"/>
      <c r="AU1712" s="14"/>
      <c r="AV1712" s="14"/>
      <c r="AW1712" s="14"/>
      <c r="AX1712" s="14"/>
      <c r="AY1712" s="14"/>
      <c r="AZ1712" s="14"/>
      <c r="BA1712" s="14"/>
      <c r="BB1712" s="14"/>
      <c r="BC1712" s="14"/>
      <c r="BD1712" s="14"/>
      <c r="BE1712" s="14"/>
      <c r="BF1712" s="14"/>
      <c r="BG1712" s="99"/>
      <c r="BH1712" s="14"/>
      <c r="BI1712" s="14"/>
      <c r="BJ1712" s="14"/>
      <c r="BK1712" s="14"/>
      <c r="BL1712" s="14"/>
      <c r="BM1712" s="14"/>
      <c r="BN1712" s="14"/>
      <c r="BO1712" s="14"/>
      <c r="BP1712" s="14"/>
      <c r="BQ1712" s="14"/>
      <c r="BR1712" s="14"/>
      <c r="BS1712" s="14"/>
      <c r="BT1712" s="14"/>
      <c r="BU1712" s="14"/>
      <c r="BV1712" s="14"/>
      <c r="BW1712" s="14"/>
      <c r="BX1712" s="14"/>
      <c r="BY1712" s="14"/>
      <c r="BZ1712" s="14"/>
      <c r="CA1712" s="14"/>
      <c r="CB1712" s="14"/>
      <c r="CC1712" s="14"/>
      <c r="CD1712" s="14"/>
      <c r="CE1712" s="14"/>
      <c r="CF1712" s="14"/>
      <c r="CG1712" s="14"/>
      <c r="CH1712" s="14"/>
      <c r="CI1712" s="14"/>
      <c r="CJ1712" s="14"/>
      <c r="CK1712" s="14"/>
      <c r="CL1712" s="14"/>
      <c r="CM1712" s="14"/>
      <c r="CN1712" s="14"/>
      <c r="CO1712" s="14"/>
      <c r="CP1712" s="14"/>
      <c r="CQ1712" s="14"/>
      <c r="CR1712" s="14"/>
      <c r="CS1712" s="14"/>
      <c r="CT1712" s="14"/>
      <c r="CU1712" s="14"/>
      <c r="CV1712" s="14"/>
      <c r="CW1712" s="14"/>
      <c r="CX1712" s="14"/>
      <c r="CY1712" s="14"/>
      <c r="CZ1712" s="14"/>
      <c r="DA1712" s="14"/>
      <c r="DB1712" s="14"/>
      <c r="DC1712" s="14"/>
      <c r="DD1712" s="14"/>
      <c r="DE1712" s="14"/>
      <c r="DF1712" s="14"/>
      <c r="DG1712" s="14"/>
      <c r="DH1712" s="14"/>
      <c r="DI1712" s="14"/>
    </row>
    <row r="1713" spans="2:113" x14ac:dyDescent="0.2"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77"/>
      <c r="AQ1713" s="77"/>
      <c r="AR1713" s="77"/>
      <c r="AS1713" s="77"/>
      <c r="AT1713" s="14"/>
      <c r="AU1713" s="14"/>
      <c r="AV1713" s="14"/>
      <c r="AW1713" s="14"/>
      <c r="AX1713" s="14"/>
      <c r="AY1713" s="14"/>
      <c r="AZ1713" s="14"/>
      <c r="BA1713" s="14"/>
      <c r="BB1713" s="14"/>
      <c r="BC1713" s="14"/>
      <c r="BD1713" s="14"/>
      <c r="BE1713" s="14"/>
      <c r="BF1713" s="14"/>
      <c r="BG1713" s="99"/>
      <c r="BH1713" s="14"/>
      <c r="BI1713" s="14"/>
      <c r="BJ1713" s="14"/>
      <c r="BK1713" s="14"/>
      <c r="BL1713" s="14"/>
      <c r="BM1713" s="14"/>
      <c r="BN1713" s="14"/>
      <c r="BO1713" s="14"/>
      <c r="BP1713" s="14"/>
      <c r="BQ1713" s="14"/>
      <c r="BR1713" s="14"/>
      <c r="BS1713" s="14"/>
      <c r="BT1713" s="14"/>
      <c r="BU1713" s="14"/>
      <c r="BV1713" s="14"/>
      <c r="BW1713" s="14"/>
      <c r="BX1713" s="14"/>
      <c r="BY1713" s="14"/>
      <c r="BZ1713" s="14"/>
      <c r="CA1713" s="14"/>
      <c r="CB1713" s="14"/>
      <c r="CC1713" s="14"/>
      <c r="CD1713" s="14"/>
      <c r="CE1713" s="14"/>
      <c r="CF1713" s="14"/>
      <c r="CG1713" s="14"/>
      <c r="CH1713" s="14"/>
      <c r="CI1713" s="14"/>
      <c r="CJ1713" s="14"/>
      <c r="CK1713" s="14"/>
      <c r="CL1713" s="14"/>
      <c r="CM1713" s="14"/>
      <c r="CN1713" s="14"/>
      <c r="CO1713" s="14"/>
      <c r="CP1713" s="14"/>
      <c r="CQ1713" s="14"/>
      <c r="CR1713" s="14"/>
      <c r="CS1713" s="14"/>
      <c r="CT1713" s="14"/>
      <c r="CU1713" s="14"/>
      <c r="CV1713" s="14"/>
      <c r="CW1713" s="14"/>
      <c r="CX1713" s="14"/>
      <c r="CY1713" s="14"/>
      <c r="CZ1713" s="14"/>
      <c r="DA1713" s="14"/>
      <c r="DB1713" s="14"/>
      <c r="DC1713" s="14"/>
      <c r="DD1713" s="14"/>
      <c r="DE1713" s="14"/>
      <c r="DF1713" s="14"/>
      <c r="DG1713" s="14"/>
      <c r="DH1713" s="14"/>
      <c r="DI1713" s="14"/>
    </row>
    <row r="1714" spans="2:113" x14ac:dyDescent="0.2"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77"/>
      <c r="AQ1714" s="77"/>
      <c r="AR1714" s="77"/>
      <c r="AS1714" s="77"/>
      <c r="AT1714" s="14"/>
      <c r="AU1714" s="14"/>
      <c r="AV1714" s="14"/>
      <c r="AW1714" s="14"/>
      <c r="AX1714" s="14"/>
      <c r="AY1714" s="14"/>
      <c r="AZ1714" s="14"/>
      <c r="BA1714" s="14"/>
      <c r="BB1714" s="14"/>
      <c r="BC1714" s="14"/>
      <c r="BD1714" s="14"/>
      <c r="BE1714" s="14"/>
      <c r="BF1714" s="14"/>
      <c r="BG1714" s="99"/>
      <c r="BH1714" s="14"/>
      <c r="BI1714" s="14"/>
      <c r="BJ1714" s="14"/>
      <c r="BK1714" s="14"/>
      <c r="BL1714" s="14"/>
      <c r="BM1714" s="14"/>
      <c r="BN1714" s="14"/>
      <c r="BO1714" s="14"/>
      <c r="BP1714" s="14"/>
      <c r="BQ1714" s="14"/>
      <c r="BR1714" s="14"/>
      <c r="BS1714" s="14"/>
      <c r="BT1714" s="14"/>
      <c r="BU1714" s="14"/>
      <c r="BV1714" s="14"/>
      <c r="BW1714" s="14"/>
      <c r="BX1714" s="14"/>
      <c r="BY1714" s="14"/>
      <c r="BZ1714" s="14"/>
      <c r="CA1714" s="14"/>
      <c r="CB1714" s="14"/>
      <c r="CC1714" s="14"/>
      <c r="CD1714" s="14"/>
      <c r="CE1714" s="14"/>
      <c r="CF1714" s="14"/>
      <c r="CG1714" s="14"/>
      <c r="CH1714" s="14"/>
      <c r="CI1714" s="14"/>
      <c r="CJ1714" s="14"/>
      <c r="CK1714" s="14"/>
      <c r="CL1714" s="14"/>
      <c r="CM1714" s="14"/>
      <c r="CN1714" s="14"/>
      <c r="CO1714" s="14"/>
      <c r="CP1714" s="14"/>
      <c r="CQ1714" s="14"/>
      <c r="CR1714" s="14"/>
      <c r="CS1714" s="14"/>
      <c r="CT1714" s="14"/>
      <c r="CU1714" s="14"/>
      <c r="CV1714" s="14"/>
      <c r="CW1714" s="14"/>
      <c r="CX1714" s="14"/>
      <c r="CY1714" s="14"/>
      <c r="CZ1714" s="14"/>
      <c r="DA1714" s="14"/>
      <c r="DB1714" s="14"/>
      <c r="DC1714" s="14"/>
      <c r="DD1714" s="14"/>
      <c r="DE1714" s="14"/>
      <c r="DF1714" s="14"/>
      <c r="DG1714" s="14"/>
      <c r="DH1714" s="14"/>
      <c r="DI1714" s="14"/>
    </row>
    <row r="1715" spans="2:113" x14ac:dyDescent="0.2"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77"/>
      <c r="AQ1715" s="77"/>
      <c r="AR1715" s="77"/>
      <c r="AS1715" s="77"/>
      <c r="AT1715" s="14"/>
      <c r="AU1715" s="14"/>
      <c r="AV1715" s="14"/>
      <c r="AW1715" s="14"/>
      <c r="AX1715" s="14"/>
      <c r="AY1715" s="14"/>
      <c r="AZ1715" s="14"/>
      <c r="BA1715" s="14"/>
      <c r="BB1715" s="14"/>
      <c r="BC1715" s="14"/>
      <c r="BD1715" s="14"/>
      <c r="BE1715" s="14"/>
      <c r="BF1715" s="14"/>
      <c r="BG1715" s="99"/>
      <c r="BH1715" s="14"/>
      <c r="BI1715" s="14"/>
      <c r="BJ1715" s="14"/>
      <c r="BK1715" s="14"/>
      <c r="BL1715" s="14"/>
      <c r="BM1715" s="14"/>
      <c r="BN1715" s="14"/>
      <c r="BO1715" s="14"/>
      <c r="BP1715" s="14"/>
      <c r="BQ1715" s="14"/>
      <c r="BR1715" s="14"/>
      <c r="BS1715" s="14"/>
      <c r="BT1715" s="14"/>
      <c r="BU1715" s="14"/>
      <c r="BV1715" s="14"/>
      <c r="BW1715" s="14"/>
      <c r="BX1715" s="14"/>
      <c r="BY1715" s="14"/>
      <c r="BZ1715" s="14"/>
      <c r="CA1715" s="14"/>
      <c r="CB1715" s="14"/>
      <c r="CC1715" s="14"/>
      <c r="CD1715" s="14"/>
      <c r="CE1715" s="14"/>
      <c r="CF1715" s="14"/>
      <c r="CG1715" s="14"/>
      <c r="CH1715" s="14"/>
      <c r="CI1715" s="14"/>
      <c r="CJ1715" s="14"/>
      <c r="CK1715" s="14"/>
      <c r="CL1715" s="14"/>
      <c r="CM1715" s="14"/>
      <c r="CN1715" s="14"/>
      <c r="CO1715" s="14"/>
      <c r="CP1715" s="14"/>
      <c r="CQ1715" s="14"/>
      <c r="CR1715" s="14"/>
      <c r="CS1715" s="14"/>
      <c r="CT1715" s="14"/>
      <c r="CU1715" s="14"/>
      <c r="CV1715" s="14"/>
      <c r="CW1715" s="14"/>
      <c r="CX1715" s="14"/>
      <c r="CY1715" s="14"/>
      <c r="CZ1715" s="14"/>
      <c r="DA1715" s="14"/>
      <c r="DB1715" s="14"/>
      <c r="DC1715" s="14"/>
      <c r="DD1715" s="14"/>
      <c r="DE1715" s="14"/>
      <c r="DF1715" s="14"/>
      <c r="DG1715" s="14"/>
      <c r="DH1715" s="14"/>
      <c r="DI1715" s="14"/>
    </row>
    <row r="1716" spans="2:113" x14ac:dyDescent="0.2"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77"/>
      <c r="AQ1716" s="77"/>
      <c r="AR1716" s="77"/>
      <c r="AS1716" s="77"/>
      <c r="AT1716" s="14"/>
      <c r="AU1716" s="14"/>
      <c r="AV1716" s="14"/>
      <c r="AW1716" s="14"/>
      <c r="AX1716" s="14"/>
      <c r="AY1716" s="14"/>
      <c r="AZ1716" s="14"/>
      <c r="BA1716" s="14"/>
      <c r="BB1716" s="14"/>
      <c r="BC1716" s="14"/>
      <c r="BD1716" s="14"/>
      <c r="BE1716" s="14"/>
      <c r="BF1716" s="14"/>
      <c r="BG1716" s="99"/>
      <c r="BH1716" s="14"/>
      <c r="BI1716" s="14"/>
      <c r="BJ1716" s="14"/>
      <c r="BK1716" s="14"/>
      <c r="BL1716" s="14"/>
      <c r="BM1716" s="14"/>
      <c r="BN1716" s="14"/>
      <c r="BO1716" s="14"/>
      <c r="BP1716" s="14"/>
      <c r="BQ1716" s="14"/>
      <c r="BR1716" s="14"/>
      <c r="BS1716" s="14"/>
      <c r="BT1716" s="14"/>
      <c r="BU1716" s="14"/>
      <c r="BV1716" s="14"/>
      <c r="BW1716" s="14"/>
      <c r="BX1716" s="14"/>
      <c r="BY1716" s="14"/>
      <c r="BZ1716" s="14"/>
      <c r="CA1716" s="14"/>
      <c r="CB1716" s="14"/>
      <c r="CC1716" s="14"/>
      <c r="CD1716" s="14"/>
      <c r="CE1716" s="14"/>
      <c r="CF1716" s="14"/>
      <c r="CG1716" s="14"/>
      <c r="CH1716" s="14"/>
      <c r="CI1716" s="14"/>
      <c r="CJ1716" s="14"/>
      <c r="CK1716" s="14"/>
      <c r="CL1716" s="14"/>
      <c r="CM1716" s="14"/>
      <c r="CN1716" s="14"/>
      <c r="CO1716" s="14"/>
      <c r="CP1716" s="14"/>
      <c r="CQ1716" s="14"/>
      <c r="CR1716" s="14"/>
      <c r="CS1716" s="14"/>
      <c r="CT1716" s="14"/>
      <c r="CU1716" s="14"/>
      <c r="CV1716" s="14"/>
      <c r="CW1716" s="14"/>
      <c r="CX1716" s="14"/>
      <c r="CY1716" s="14"/>
      <c r="CZ1716" s="14"/>
      <c r="DA1716" s="14"/>
      <c r="DB1716" s="14"/>
      <c r="DC1716" s="14"/>
      <c r="DD1716" s="14"/>
      <c r="DE1716" s="14"/>
      <c r="DF1716" s="14"/>
      <c r="DG1716" s="14"/>
      <c r="DH1716" s="14"/>
      <c r="DI1716" s="14"/>
    </row>
    <row r="1717" spans="2:113" x14ac:dyDescent="0.2"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77"/>
      <c r="AQ1717" s="77"/>
      <c r="AR1717" s="77"/>
      <c r="AS1717" s="77"/>
      <c r="AT1717" s="14"/>
      <c r="AU1717" s="14"/>
      <c r="AV1717" s="14"/>
      <c r="AW1717" s="14"/>
      <c r="AX1717" s="14"/>
      <c r="AY1717" s="14"/>
      <c r="AZ1717" s="14"/>
      <c r="BA1717" s="14"/>
      <c r="BB1717" s="14"/>
      <c r="BC1717" s="14"/>
      <c r="BD1717" s="14"/>
      <c r="BE1717" s="14"/>
      <c r="BF1717" s="14"/>
      <c r="BG1717" s="99"/>
      <c r="BH1717" s="14"/>
      <c r="BI1717" s="14"/>
      <c r="BJ1717" s="14"/>
      <c r="BK1717" s="14"/>
      <c r="BL1717" s="14"/>
      <c r="BM1717" s="14"/>
      <c r="BN1717" s="14"/>
      <c r="BO1717" s="14"/>
      <c r="BP1717" s="14"/>
      <c r="BQ1717" s="14"/>
      <c r="BR1717" s="14"/>
      <c r="BS1717" s="14"/>
      <c r="BT1717" s="14"/>
      <c r="BU1717" s="14"/>
      <c r="BV1717" s="14"/>
      <c r="BW1717" s="14"/>
      <c r="BX1717" s="14"/>
      <c r="BY1717" s="14"/>
      <c r="BZ1717" s="14"/>
      <c r="CA1717" s="14"/>
      <c r="CB1717" s="14"/>
      <c r="CC1717" s="14"/>
      <c r="CD1717" s="14"/>
      <c r="CE1717" s="14"/>
      <c r="CF1717" s="14"/>
      <c r="CG1717" s="14"/>
      <c r="CH1717" s="14"/>
      <c r="CI1717" s="14"/>
      <c r="CJ1717" s="14"/>
      <c r="CK1717" s="14"/>
      <c r="CL1717" s="14"/>
      <c r="CM1717" s="14"/>
      <c r="CN1717" s="14"/>
      <c r="CO1717" s="14"/>
      <c r="CP1717" s="14"/>
      <c r="CQ1717" s="14"/>
      <c r="CR1717" s="14"/>
      <c r="CS1717" s="14"/>
      <c r="CT1717" s="14"/>
      <c r="CU1717" s="14"/>
      <c r="CV1717" s="14"/>
      <c r="CW1717" s="14"/>
      <c r="CX1717" s="14"/>
      <c r="CY1717" s="14"/>
      <c r="CZ1717" s="14"/>
      <c r="DA1717" s="14"/>
      <c r="DB1717" s="14"/>
      <c r="DC1717" s="14"/>
      <c r="DD1717" s="14"/>
      <c r="DE1717" s="14"/>
      <c r="DF1717" s="14"/>
      <c r="DG1717" s="14"/>
      <c r="DH1717" s="14"/>
      <c r="DI1717" s="14"/>
    </row>
    <row r="1718" spans="2:113" x14ac:dyDescent="0.2"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77"/>
      <c r="AQ1718" s="77"/>
      <c r="AR1718" s="77"/>
      <c r="AS1718" s="77"/>
      <c r="AT1718" s="14"/>
      <c r="AU1718" s="14"/>
      <c r="AV1718" s="14"/>
      <c r="AW1718" s="14"/>
      <c r="AX1718" s="14"/>
      <c r="AY1718" s="14"/>
      <c r="AZ1718" s="14"/>
      <c r="BA1718" s="14"/>
      <c r="BB1718" s="14"/>
      <c r="BC1718" s="14"/>
      <c r="BD1718" s="14"/>
      <c r="BE1718" s="14"/>
      <c r="BF1718" s="14"/>
      <c r="BG1718" s="99"/>
      <c r="BH1718" s="14"/>
      <c r="BI1718" s="14"/>
      <c r="BJ1718" s="14"/>
      <c r="BK1718" s="14"/>
      <c r="BL1718" s="14"/>
      <c r="BM1718" s="14"/>
      <c r="BN1718" s="14"/>
      <c r="BO1718" s="14"/>
      <c r="BP1718" s="14"/>
      <c r="BQ1718" s="14"/>
      <c r="BR1718" s="14"/>
      <c r="BS1718" s="14"/>
      <c r="BT1718" s="14"/>
      <c r="BU1718" s="14"/>
      <c r="BV1718" s="14"/>
      <c r="BW1718" s="14"/>
      <c r="BX1718" s="14"/>
      <c r="BY1718" s="14"/>
      <c r="BZ1718" s="14"/>
      <c r="CA1718" s="14"/>
      <c r="CB1718" s="14"/>
      <c r="CC1718" s="14"/>
      <c r="CD1718" s="14"/>
      <c r="CE1718" s="14"/>
      <c r="CF1718" s="14"/>
      <c r="CG1718" s="14"/>
      <c r="CH1718" s="14"/>
      <c r="CI1718" s="14"/>
      <c r="CJ1718" s="14"/>
      <c r="CK1718" s="14"/>
      <c r="CL1718" s="14"/>
      <c r="CM1718" s="14"/>
      <c r="CN1718" s="14"/>
      <c r="CO1718" s="14"/>
      <c r="CP1718" s="14"/>
      <c r="CQ1718" s="14"/>
      <c r="CR1718" s="14"/>
      <c r="CS1718" s="14"/>
      <c r="CT1718" s="14"/>
      <c r="CU1718" s="14"/>
      <c r="CV1718" s="14"/>
      <c r="CW1718" s="14"/>
      <c r="CX1718" s="14"/>
      <c r="CY1718" s="14"/>
      <c r="CZ1718" s="14"/>
      <c r="DA1718" s="14"/>
      <c r="DB1718" s="14"/>
      <c r="DC1718" s="14"/>
      <c r="DD1718" s="14"/>
      <c r="DE1718" s="14"/>
      <c r="DF1718" s="14"/>
      <c r="DG1718" s="14"/>
      <c r="DH1718" s="14"/>
      <c r="DI1718" s="14"/>
    </row>
    <row r="1719" spans="2:113" x14ac:dyDescent="0.2"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77"/>
      <c r="AQ1719" s="77"/>
      <c r="AR1719" s="77"/>
      <c r="AS1719" s="77"/>
      <c r="AT1719" s="14"/>
      <c r="AU1719" s="14"/>
      <c r="AV1719" s="14"/>
      <c r="AW1719" s="14"/>
      <c r="AX1719" s="14"/>
      <c r="AY1719" s="14"/>
      <c r="AZ1719" s="14"/>
      <c r="BA1719" s="14"/>
      <c r="BB1719" s="14"/>
      <c r="BC1719" s="14"/>
      <c r="BD1719" s="14"/>
      <c r="BE1719" s="14"/>
      <c r="BF1719" s="14"/>
      <c r="BG1719" s="99"/>
      <c r="BH1719" s="14"/>
      <c r="BI1719" s="14"/>
      <c r="BJ1719" s="14"/>
      <c r="BK1719" s="14"/>
      <c r="BL1719" s="14"/>
      <c r="BM1719" s="14"/>
      <c r="BN1719" s="14"/>
      <c r="BO1719" s="14"/>
      <c r="BP1719" s="14"/>
      <c r="BQ1719" s="14"/>
      <c r="BR1719" s="14"/>
      <c r="BS1719" s="14"/>
      <c r="BT1719" s="14"/>
      <c r="BU1719" s="14"/>
      <c r="BV1719" s="14"/>
      <c r="BW1719" s="14"/>
      <c r="BX1719" s="14"/>
      <c r="BY1719" s="14"/>
      <c r="BZ1719" s="14"/>
      <c r="CA1719" s="14"/>
      <c r="CB1719" s="14"/>
      <c r="CC1719" s="14"/>
      <c r="CD1719" s="14"/>
      <c r="CE1719" s="14"/>
      <c r="CF1719" s="14"/>
      <c r="CG1719" s="14"/>
      <c r="CH1719" s="14"/>
      <c r="CI1719" s="14"/>
      <c r="CJ1719" s="14"/>
      <c r="CK1719" s="14"/>
      <c r="CL1719" s="14"/>
      <c r="CM1719" s="14"/>
      <c r="CN1719" s="14"/>
      <c r="CO1719" s="14"/>
      <c r="CP1719" s="14"/>
      <c r="CQ1719" s="14"/>
      <c r="CR1719" s="14"/>
      <c r="CS1719" s="14"/>
      <c r="CT1719" s="14"/>
      <c r="CU1719" s="14"/>
      <c r="CV1719" s="14"/>
      <c r="CW1719" s="14"/>
      <c r="CX1719" s="14"/>
      <c r="CY1719" s="14"/>
      <c r="CZ1719" s="14"/>
      <c r="DA1719" s="14"/>
      <c r="DB1719" s="14"/>
      <c r="DC1719" s="14"/>
      <c r="DD1719" s="14"/>
      <c r="DE1719" s="14"/>
      <c r="DF1719" s="14"/>
      <c r="DG1719" s="14"/>
      <c r="DH1719" s="14"/>
      <c r="DI1719" s="14"/>
    </row>
    <row r="1720" spans="2:113" x14ac:dyDescent="0.2"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77"/>
      <c r="AQ1720" s="77"/>
      <c r="AR1720" s="77"/>
      <c r="AS1720" s="77"/>
      <c r="AT1720" s="14"/>
      <c r="AU1720" s="14"/>
      <c r="AV1720" s="14"/>
      <c r="AW1720" s="14"/>
      <c r="AX1720" s="14"/>
      <c r="AY1720" s="14"/>
      <c r="AZ1720" s="14"/>
      <c r="BA1720" s="14"/>
      <c r="BB1720" s="14"/>
      <c r="BC1720" s="14"/>
      <c r="BD1720" s="14"/>
      <c r="BE1720" s="14"/>
      <c r="BF1720" s="14"/>
      <c r="BG1720" s="99"/>
      <c r="BH1720" s="14"/>
      <c r="BI1720" s="14"/>
      <c r="BJ1720" s="14"/>
      <c r="BK1720" s="14"/>
      <c r="BL1720" s="14"/>
      <c r="BM1720" s="14"/>
      <c r="BN1720" s="14"/>
      <c r="BO1720" s="14"/>
      <c r="BP1720" s="14"/>
      <c r="BQ1720" s="14"/>
      <c r="BR1720" s="14"/>
      <c r="BS1720" s="14"/>
      <c r="BT1720" s="14"/>
      <c r="BU1720" s="14"/>
      <c r="BV1720" s="14"/>
      <c r="BW1720" s="14"/>
      <c r="BX1720" s="14"/>
      <c r="BY1720" s="14"/>
      <c r="BZ1720" s="14"/>
      <c r="CA1720" s="14"/>
      <c r="CB1720" s="14"/>
      <c r="CC1720" s="14"/>
      <c r="CD1720" s="14"/>
      <c r="CE1720" s="14"/>
      <c r="CF1720" s="14"/>
      <c r="CG1720" s="14"/>
      <c r="CH1720" s="14"/>
      <c r="CI1720" s="14"/>
      <c r="CJ1720" s="14"/>
      <c r="CK1720" s="14"/>
      <c r="CL1720" s="14"/>
      <c r="CM1720" s="14"/>
      <c r="CN1720" s="14"/>
      <c r="CO1720" s="14"/>
      <c r="CP1720" s="14"/>
      <c r="CQ1720" s="14"/>
      <c r="CR1720" s="14"/>
      <c r="CS1720" s="14"/>
      <c r="CT1720" s="14"/>
      <c r="CU1720" s="14"/>
      <c r="CV1720" s="14"/>
      <c r="CW1720" s="14"/>
      <c r="CX1720" s="14"/>
      <c r="CY1720" s="14"/>
      <c r="CZ1720" s="14"/>
      <c r="DA1720" s="14"/>
      <c r="DB1720" s="14"/>
      <c r="DC1720" s="14"/>
      <c r="DD1720" s="14"/>
      <c r="DE1720" s="14"/>
      <c r="DF1720" s="14"/>
      <c r="DG1720" s="14"/>
      <c r="DH1720" s="14"/>
      <c r="DI1720" s="14"/>
    </row>
    <row r="1721" spans="2:113" x14ac:dyDescent="0.2"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77"/>
      <c r="AQ1721" s="77"/>
      <c r="AR1721" s="77"/>
      <c r="AS1721" s="77"/>
      <c r="AT1721" s="14"/>
      <c r="AU1721" s="14"/>
      <c r="AV1721" s="14"/>
      <c r="AW1721" s="14"/>
      <c r="AX1721" s="14"/>
      <c r="AY1721" s="14"/>
      <c r="AZ1721" s="14"/>
      <c r="BA1721" s="14"/>
      <c r="BB1721" s="14"/>
      <c r="BC1721" s="14"/>
      <c r="BD1721" s="14"/>
      <c r="BE1721" s="14"/>
      <c r="BF1721" s="14"/>
      <c r="BG1721" s="99"/>
      <c r="BH1721" s="14"/>
      <c r="BI1721" s="14"/>
      <c r="BJ1721" s="14"/>
      <c r="BK1721" s="14"/>
      <c r="BL1721" s="14"/>
      <c r="BM1721" s="14"/>
      <c r="BN1721" s="14"/>
      <c r="BO1721" s="14"/>
      <c r="BP1721" s="14"/>
      <c r="BQ1721" s="14"/>
      <c r="BR1721" s="14"/>
      <c r="BS1721" s="14"/>
      <c r="BT1721" s="14"/>
      <c r="BU1721" s="14"/>
      <c r="BV1721" s="14"/>
      <c r="BW1721" s="14"/>
      <c r="BX1721" s="14"/>
      <c r="BY1721" s="14"/>
      <c r="BZ1721" s="14"/>
      <c r="CA1721" s="14"/>
      <c r="CB1721" s="14"/>
      <c r="CC1721" s="14"/>
      <c r="CD1721" s="14"/>
      <c r="CE1721" s="14"/>
      <c r="CF1721" s="14"/>
      <c r="CG1721" s="14"/>
      <c r="CH1721" s="14"/>
      <c r="CI1721" s="14"/>
      <c r="CJ1721" s="14"/>
      <c r="CK1721" s="14"/>
      <c r="CL1721" s="14"/>
      <c r="CM1721" s="14"/>
      <c r="CN1721" s="14"/>
      <c r="CO1721" s="14"/>
      <c r="CP1721" s="14"/>
      <c r="CQ1721" s="14"/>
      <c r="CR1721" s="14"/>
      <c r="CS1721" s="14"/>
      <c r="CT1721" s="14"/>
      <c r="CU1721" s="14"/>
      <c r="CV1721" s="14"/>
      <c r="CW1721" s="14"/>
      <c r="CX1721" s="14"/>
      <c r="CY1721" s="14"/>
      <c r="CZ1721" s="14"/>
      <c r="DA1721" s="14"/>
      <c r="DB1721" s="14"/>
      <c r="DC1721" s="14"/>
      <c r="DD1721" s="14"/>
      <c r="DE1721" s="14"/>
      <c r="DF1721" s="14"/>
      <c r="DG1721" s="14"/>
      <c r="DH1721" s="14"/>
      <c r="DI1721" s="14"/>
    </row>
    <row r="1722" spans="2:113" x14ac:dyDescent="0.2"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77"/>
      <c r="AQ1722" s="77"/>
      <c r="AR1722" s="77"/>
      <c r="AS1722" s="77"/>
      <c r="AT1722" s="14"/>
      <c r="AU1722" s="14"/>
      <c r="AV1722" s="14"/>
      <c r="AW1722" s="14"/>
      <c r="AX1722" s="14"/>
      <c r="AY1722" s="14"/>
      <c r="AZ1722" s="14"/>
      <c r="BA1722" s="14"/>
      <c r="BB1722" s="14"/>
      <c r="BC1722" s="14"/>
      <c r="BD1722" s="14"/>
      <c r="BE1722" s="14"/>
      <c r="BF1722" s="14"/>
      <c r="BG1722" s="99"/>
      <c r="BH1722" s="14"/>
      <c r="BI1722" s="14"/>
      <c r="BJ1722" s="14"/>
      <c r="BK1722" s="14"/>
      <c r="BL1722" s="14"/>
      <c r="BM1722" s="14"/>
      <c r="BN1722" s="14"/>
      <c r="BO1722" s="14"/>
      <c r="BP1722" s="14"/>
      <c r="BQ1722" s="14"/>
      <c r="BR1722" s="14"/>
      <c r="BS1722" s="14"/>
      <c r="BT1722" s="14"/>
      <c r="BU1722" s="14"/>
      <c r="BV1722" s="14"/>
      <c r="BW1722" s="14"/>
      <c r="BX1722" s="14"/>
      <c r="BY1722" s="14"/>
      <c r="BZ1722" s="14"/>
      <c r="CA1722" s="14"/>
      <c r="CB1722" s="14"/>
      <c r="CC1722" s="14"/>
      <c r="CD1722" s="14"/>
      <c r="CE1722" s="14"/>
      <c r="CF1722" s="14"/>
      <c r="CG1722" s="14"/>
      <c r="CH1722" s="14"/>
      <c r="CI1722" s="14"/>
      <c r="CJ1722" s="14"/>
      <c r="CK1722" s="14"/>
      <c r="CL1722" s="14"/>
      <c r="CM1722" s="14"/>
      <c r="CN1722" s="14"/>
      <c r="CO1722" s="14"/>
      <c r="CP1722" s="14"/>
      <c r="CQ1722" s="14"/>
      <c r="CR1722" s="14"/>
      <c r="CS1722" s="14"/>
      <c r="CT1722" s="14"/>
      <c r="CU1722" s="14"/>
      <c r="CV1722" s="14"/>
      <c r="CW1722" s="14"/>
      <c r="CX1722" s="14"/>
      <c r="CY1722" s="14"/>
      <c r="CZ1722" s="14"/>
      <c r="DA1722" s="14"/>
      <c r="DB1722" s="14"/>
      <c r="DC1722" s="14"/>
      <c r="DD1722" s="14"/>
      <c r="DE1722" s="14"/>
      <c r="DF1722" s="14"/>
      <c r="DG1722" s="14"/>
      <c r="DH1722" s="14"/>
      <c r="DI1722" s="14"/>
    </row>
    <row r="1723" spans="2:113" x14ac:dyDescent="0.2"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77"/>
      <c r="AQ1723" s="77"/>
      <c r="AR1723" s="77"/>
      <c r="AS1723" s="77"/>
      <c r="AT1723" s="14"/>
      <c r="AU1723" s="14"/>
      <c r="AV1723" s="14"/>
      <c r="AW1723" s="14"/>
      <c r="AX1723" s="14"/>
      <c r="AY1723" s="14"/>
      <c r="AZ1723" s="14"/>
      <c r="BA1723" s="14"/>
      <c r="BB1723" s="14"/>
      <c r="BC1723" s="14"/>
      <c r="BD1723" s="14"/>
      <c r="BE1723" s="14"/>
      <c r="BF1723" s="14"/>
      <c r="BG1723" s="99"/>
      <c r="BH1723" s="14"/>
      <c r="BI1723" s="14"/>
      <c r="BJ1723" s="14"/>
      <c r="BK1723" s="14"/>
      <c r="BL1723" s="14"/>
      <c r="BM1723" s="14"/>
      <c r="BN1723" s="14"/>
      <c r="BO1723" s="14"/>
      <c r="BP1723" s="14"/>
      <c r="BQ1723" s="14"/>
      <c r="BR1723" s="14"/>
      <c r="BS1723" s="14"/>
      <c r="BT1723" s="14"/>
      <c r="BU1723" s="14"/>
      <c r="BV1723" s="14"/>
      <c r="BW1723" s="14"/>
      <c r="BX1723" s="14"/>
      <c r="BY1723" s="14"/>
      <c r="BZ1723" s="14"/>
      <c r="CA1723" s="14"/>
      <c r="CB1723" s="14"/>
      <c r="CC1723" s="14"/>
      <c r="CD1723" s="14"/>
      <c r="CE1723" s="14"/>
      <c r="CF1723" s="14"/>
      <c r="CG1723" s="14"/>
      <c r="CH1723" s="14"/>
      <c r="CI1723" s="14"/>
      <c r="CJ1723" s="14"/>
      <c r="CK1723" s="14"/>
      <c r="CL1723" s="14"/>
      <c r="CM1723" s="14"/>
      <c r="CN1723" s="14"/>
      <c r="CO1723" s="14"/>
      <c r="CP1723" s="14"/>
      <c r="CQ1723" s="14"/>
      <c r="CR1723" s="14"/>
      <c r="CS1723" s="14"/>
      <c r="CT1723" s="14"/>
      <c r="CU1723" s="14"/>
      <c r="CV1723" s="14"/>
      <c r="CW1723" s="14"/>
      <c r="CX1723" s="14"/>
      <c r="CY1723" s="14"/>
      <c r="CZ1723" s="14"/>
      <c r="DA1723" s="14"/>
      <c r="DB1723" s="14"/>
      <c r="DC1723" s="14"/>
      <c r="DD1723" s="14"/>
      <c r="DE1723" s="14"/>
      <c r="DF1723" s="14"/>
      <c r="DG1723" s="14"/>
      <c r="DH1723" s="14"/>
      <c r="DI1723" s="14"/>
    </row>
    <row r="1724" spans="2:113" x14ac:dyDescent="0.2"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77"/>
      <c r="AQ1724" s="77"/>
      <c r="AR1724" s="77"/>
      <c r="AS1724" s="77"/>
      <c r="AT1724" s="14"/>
      <c r="AU1724" s="14"/>
      <c r="AV1724" s="14"/>
      <c r="AW1724" s="14"/>
      <c r="AX1724" s="14"/>
      <c r="AY1724" s="14"/>
      <c r="AZ1724" s="14"/>
      <c r="BA1724" s="14"/>
      <c r="BB1724" s="14"/>
      <c r="BC1724" s="14"/>
      <c r="BD1724" s="14"/>
      <c r="BE1724" s="14"/>
      <c r="BF1724" s="14"/>
      <c r="BG1724" s="99"/>
      <c r="BH1724" s="14"/>
      <c r="BI1724" s="14"/>
      <c r="BJ1724" s="14"/>
      <c r="BK1724" s="14"/>
      <c r="BL1724" s="14"/>
      <c r="BM1724" s="14"/>
      <c r="BN1724" s="14"/>
      <c r="BO1724" s="14"/>
      <c r="BP1724" s="14"/>
      <c r="BQ1724" s="14"/>
      <c r="BR1724" s="14"/>
      <c r="BS1724" s="14"/>
      <c r="BT1724" s="14"/>
      <c r="BU1724" s="14"/>
      <c r="BV1724" s="14"/>
      <c r="BW1724" s="14"/>
      <c r="BX1724" s="14"/>
      <c r="BY1724" s="14"/>
      <c r="BZ1724" s="14"/>
      <c r="CA1724" s="14"/>
      <c r="CB1724" s="14"/>
      <c r="CC1724" s="14"/>
      <c r="CD1724" s="14"/>
      <c r="CE1724" s="14"/>
      <c r="CF1724" s="14"/>
      <c r="CG1724" s="14"/>
      <c r="CH1724" s="14"/>
      <c r="CI1724" s="14"/>
      <c r="CJ1724" s="14"/>
      <c r="CK1724" s="14"/>
      <c r="CL1724" s="14"/>
      <c r="CM1724" s="14"/>
      <c r="CN1724" s="14"/>
      <c r="CO1724" s="14"/>
      <c r="CP1724" s="14"/>
      <c r="CQ1724" s="14"/>
      <c r="CR1724" s="14"/>
      <c r="CS1724" s="14"/>
      <c r="CT1724" s="14"/>
      <c r="CU1724" s="14"/>
      <c r="CV1724" s="14"/>
      <c r="CW1724" s="14"/>
      <c r="CX1724" s="14"/>
      <c r="CY1724" s="14"/>
      <c r="CZ1724" s="14"/>
      <c r="DA1724" s="14"/>
      <c r="DB1724" s="14"/>
      <c r="DC1724" s="14"/>
      <c r="DD1724" s="14"/>
      <c r="DE1724" s="14"/>
      <c r="DF1724" s="14"/>
      <c r="DG1724" s="14"/>
      <c r="DH1724" s="14"/>
      <c r="DI1724" s="14"/>
    </row>
    <row r="1725" spans="2:113" x14ac:dyDescent="0.2"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77"/>
      <c r="AQ1725" s="77"/>
      <c r="AR1725" s="77"/>
      <c r="AS1725" s="77"/>
      <c r="AT1725" s="14"/>
      <c r="AU1725" s="14"/>
      <c r="AV1725" s="14"/>
      <c r="AW1725" s="14"/>
      <c r="AX1725" s="14"/>
      <c r="AY1725" s="14"/>
      <c r="AZ1725" s="14"/>
      <c r="BA1725" s="14"/>
      <c r="BB1725" s="14"/>
      <c r="BC1725" s="14"/>
      <c r="BD1725" s="14"/>
      <c r="BE1725" s="14"/>
      <c r="BF1725" s="14"/>
      <c r="BG1725" s="99"/>
      <c r="BH1725" s="14"/>
      <c r="BI1725" s="14"/>
      <c r="BJ1725" s="14"/>
      <c r="BK1725" s="14"/>
      <c r="BL1725" s="14"/>
      <c r="BM1725" s="14"/>
      <c r="BN1725" s="14"/>
      <c r="BO1725" s="14"/>
      <c r="BP1725" s="14"/>
      <c r="BQ1725" s="14"/>
      <c r="BR1725" s="14"/>
      <c r="BS1725" s="14"/>
      <c r="BT1725" s="14"/>
      <c r="BU1725" s="14"/>
      <c r="BV1725" s="14"/>
      <c r="BW1725" s="14"/>
      <c r="BX1725" s="14"/>
      <c r="BY1725" s="14"/>
      <c r="BZ1725" s="14"/>
      <c r="CA1725" s="14"/>
      <c r="CB1725" s="14"/>
      <c r="CC1725" s="14"/>
      <c r="CD1725" s="14"/>
      <c r="CE1725" s="14"/>
      <c r="CF1725" s="14"/>
      <c r="CG1725" s="14"/>
      <c r="CH1725" s="14"/>
      <c r="CI1725" s="14"/>
      <c r="CJ1725" s="14"/>
      <c r="CK1725" s="14"/>
      <c r="CL1725" s="14"/>
      <c r="CM1725" s="14"/>
      <c r="CN1725" s="14"/>
      <c r="CO1725" s="14"/>
      <c r="CP1725" s="14"/>
      <c r="CQ1725" s="14"/>
      <c r="CR1725" s="14"/>
      <c r="CS1725" s="14"/>
      <c r="CT1725" s="14"/>
      <c r="CU1725" s="14"/>
      <c r="CV1725" s="14"/>
      <c r="CW1725" s="14"/>
      <c r="CX1725" s="14"/>
      <c r="CY1725" s="14"/>
      <c r="CZ1725" s="14"/>
      <c r="DA1725" s="14"/>
      <c r="DB1725" s="14"/>
      <c r="DC1725" s="14"/>
      <c r="DD1725" s="14"/>
      <c r="DE1725" s="14"/>
      <c r="DF1725" s="14"/>
      <c r="DG1725" s="14"/>
      <c r="DH1725" s="14"/>
      <c r="DI1725" s="14"/>
    </row>
    <row r="1726" spans="2:113" x14ac:dyDescent="0.2"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77"/>
      <c r="AQ1726" s="77"/>
      <c r="AR1726" s="77"/>
      <c r="AS1726" s="77"/>
      <c r="AT1726" s="14"/>
      <c r="AU1726" s="14"/>
      <c r="AV1726" s="14"/>
      <c r="AW1726" s="14"/>
      <c r="AX1726" s="14"/>
      <c r="AY1726" s="14"/>
      <c r="AZ1726" s="14"/>
      <c r="BA1726" s="14"/>
      <c r="BB1726" s="14"/>
      <c r="BC1726" s="14"/>
      <c r="BD1726" s="14"/>
      <c r="BE1726" s="14"/>
      <c r="BF1726" s="14"/>
      <c r="BG1726" s="99"/>
      <c r="BH1726" s="14"/>
      <c r="BI1726" s="14"/>
      <c r="BJ1726" s="14"/>
      <c r="BK1726" s="14"/>
      <c r="BL1726" s="14"/>
      <c r="BM1726" s="14"/>
      <c r="BN1726" s="14"/>
      <c r="BO1726" s="14"/>
      <c r="BP1726" s="14"/>
      <c r="BQ1726" s="14"/>
      <c r="BR1726" s="14"/>
      <c r="BS1726" s="14"/>
      <c r="BT1726" s="14"/>
      <c r="BU1726" s="14"/>
      <c r="BV1726" s="14"/>
      <c r="BW1726" s="14"/>
      <c r="BX1726" s="14"/>
      <c r="BY1726" s="14"/>
      <c r="BZ1726" s="14"/>
      <c r="CA1726" s="14"/>
      <c r="CB1726" s="14"/>
      <c r="CC1726" s="14"/>
      <c r="CD1726" s="14"/>
      <c r="CE1726" s="14"/>
      <c r="CF1726" s="14"/>
      <c r="CG1726" s="14"/>
      <c r="CH1726" s="14"/>
      <c r="CI1726" s="14"/>
      <c r="CJ1726" s="14"/>
      <c r="CK1726" s="14"/>
      <c r="CL1726" s="14"/>
      <c r="CM1726" s="14"/>
      <c r="CN1726" s="14"/>
      <c r="CO1726" s="14"/>
      <c r="CP1726" s="14"/>
      <c r="CQ1726" s="14"/>
      <c r="CR1726" s="14"/>
      <c r="CS1726" s="14"/>
      <c r="CT1726" s="14"/>
      <c r="CU1726" s="14"/>
      <c r="CV1726" s="14"/>
      <c r="CW1726" s="14"/>
      <c r="CX1726" s="14"/>
      <c r="CY1726" s="14"/>
      <c r="CZ1726" s="14"/>
      <c r="DA1726" s="14"/>
      <c r="DB1726" s="14"/>
      <c r="DC1726" s="14"/>
      <c r="DD1726" s="14"/>
      <c r="DE1726" s="14"/>
      <c r="DF1726" s="14"/>
      <c r="DG1726" s="14"/>
      <c r="DH1726" s="14"/>
      <c r="DI1726" s="14"/>
    </row>
    <row r="1727" spans="2:113" x14ac:dyDescent="0.2"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77"/>
      <c r="AQ1727" s="77"/>
      <c r="AR1727" s="77"/>
      <c r="AS1727" s="77"/>
      <c r="AT1727" s="14"/>
      <c r="AU1727" s="14"/>
      <c r="AV1727" s="14"/>
      <c r="AW1727" s="14"/>
      <c r="AX1727" s="14"/>
      <c r="AY1727" s="14"/>
      <c r="AZ1727" s="14"/>
      <c r="BA1727" s="14"/>
      <c r="BB1727" s="14"/>
      <c r="BC1727" s="14"/>
      <c r="BD1727" s="14"/>
      <c r="BE1727" s="14"/>
      <c r="BF1727" s="14"/>
      <c r="BG1727" s="99"/>
      <c r="BH1727" s="14"/>
      <c r="BI1727" s="14"/>
      <c r="BJ1727" s="14"/>
      <c r="BK1727" s="14"/>
      <c r="BL1727" s="14"/>
      <c r="BM1727" s="14"/>
      <c r="BN1727" s="14"/>
      <c r="BO1727" s="14"/>
      <c r="BP1727" s="14"/>
      <c r="BQ1727" s="14"/>
      <c r="BR1727" s="14"/>
      <c r="BS1727" s="14"/>
      <c r="BT1727" s="14"/>
      <c r="BU1727" s="14"/>
      <c r="BV1727" s="14"/>
      <c r="BW1727" s="14"/>
      <c r="BX1727" s="14"/>
      <c r="BY1727" s="14"/>
      <c r="BZ1727" s="14"/>
      <c r="CA1727" s="14"/>
      <c r="CB1727" s="14"/>
      <c r="CC1727" s="14"/>
      <c r="CD1727" s="14"/>
      <c r="CE1727" s="14"/>
      <c r="CF1727" s="14"/>
      <c r="CG1727" s="14"/>
      <c r="CH1727" s="14"/>
      <c r="CI1727" s="14"/>
      <c r="CJ1727" s="14"/>
      <c r="CK1727" s="14"/>
      <c r="CL1727" s="14"/>
      <c r="CM1727" s="14"/>
      <c r="CN1727" s="14"/>
      <c r="CO1727" s="14"/>
      <c r="CP1727" s="14"/>
      <c r="CQ1727" s="14"/>
      <c r="CR1727" s="14"/>
      <c r="CS1727" s="14"/>
      <c r="CT1727" s="14"/>
      <c r="CU1727" s="14"/>
      <c r="CV1727" s="14"/>
      <c r="CW1727" s="14"/>
      <c r="CX1727" s="14"/>
      <c r="CY1727" s="14"/>
      <c r="CZ1727" s="14"/>
      <c r="DA1727" s="14"/>
      <c r="DB1727" s="14"/>
      <c r="DC1727" s="14"/>
      <c r="DD1727" s="14"/>
      <c r="DE1727" s="14"/>
      <c r="DF1727" s="14"/>
      <c r="DG1727" s="14"/>
      <c r="DH1727" s="14"/>
      <c r="DI1727" s="14"/>
    </row>
    <row r="1728" spans="2:113" x14ac:dyDescent="0.2"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77"/>
      <c r="AQ1728" s="77"/>
      <c r="AR1728" s="77"/>
      <c r="AS1728" s="77"/>
      <c r="AT1728" s="14"/>
      <c r="AU1728" s="14"/>
      <c r="AV1728" s="14"/>
      <c r="AW1728" s="14"/>
      <c r="AX1728" s="14"/>
      <c r="AY1728" s="14"/>
      <c r="AZ1728" s="14"/>
      <c r="BA1728" s="14"/>
      <c r="BB1728" s="14"/>
      <c r="BC1728" s="14"/>
      <c r="BD1728" s="14"/>
      <c r="BE1728" s="14"/>
      <c r="BF1728" s="14"/>
      <c r="BG1728" s="99"/>
      <c r="BH1728" s="14"/>
      <c r="BI1728" s="14"/>
      <c r="BJ1728" s="14"/>
      <c r="BK1728" s="14"/>
      <c r="BL1728" s="14"/>
      <c r="BM1728" s="14"/>
      <c r="BN1728" s="14"/>
      <c r="BO1728" s="14"/>
      <c r="BP1728" s="14"/>
      <c r="BQ1728" s="14"/>
      <c r="BR1728" s="14"/>
      <c r="BS1728" s="14"/>
      <c r="BT1728" s="14"/>
      <c r="BU1728" s="14"/>
      <c r="BV1728" s="14"/>
      <c r="BW1728" s="14"/>
      <c r="BX1728" s="14"/>
      <c r="BY1728" s="14"/>
      <c r="BZ1728" s="14"/>
      <c r="CA1728" s="14"/>
      <c r="CB1728" s="14"/>
      <c r="CC1728" s="14"/>
      <c r="CD1728" s="14"/>
      <c r="CE1728" s="14"/>
      <c r="CF1728" s="14"/>
      <c r="CG1728" s="14"/>
      <c r="CH1728" s="14"/>
      <c r="CI1728" s="14"/>
      <c r="CJ1728" s="14"/>
      <c r="CK1728" s="14"/>
      <c r="CL1728" s="14"/>
      <c r="CM1728" s="14"/>
      <c r="CN1728" s="14"/>
      <c r="CO1728" s="14"/>
      <c r="CP1728" s="14"/>
      <c r="CQ1728" s="14"/>
      <c r="CR1728" s="14"/>
      <c r="CS1728" s="14"/>
      <c r="CT1728" s="14"/>
      <c r="CU1728" s="14"/>
      <c r="CV1728" s="14"/>
      <c r="CW1728" s="14"/>
      <c r="CX1728" s="14"/>
      <c r="CY1728" s="14"/>
      <c r="CZ1728" s="14"/>
      <c r="DA1728" s="14"/>
      <c r="DB1728" s="14"/>
      <c r="DC1728" s="14"/>
      <c r="DD1728" s="14"/>
      <c r="DE1728" s="14"/>
      <c r="DF1728" s="14"/>
      <c r="DG1728" s="14"/>
      <c r="DH1728" s="14"/>
      <c r="DI1728" s="14"/>
    </row>
    <row r="1729" spans="2:113" x14ac:dyDescent="0.2"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77"/>
      <c r="AQ1729" s="77"/>
      <c r="AR1729" s="77"/>
      <c r="AS1729" s="77"/>
      <c r="AT1729" s="14"/>
      <c r="AU1729" s="14"/>
      <c r="AV1729" s="14"/>
      <c r="AW1729" s="14"/>
      <c r="AX1729" s="14"/>
      <c r="AY1729" s="14"/>
      <c r="AZ1729" s="14"/>
      <c r="BA1729" s="14"/>
      <c r="BB1729" s="14"/>
      <c r="BC1729" s="14"/>
      <c r="BD1729" s="14"/>
      <c r="BE1729" s="14"/>
      <c r="BF1729" s="14"/>
      <c r="BG1729" s="99"/>
      <c r="BH1729" s="14"/>
      <c r="BI1729" s="14"/>
      <c r="BJ1729" s="14"/>
      <c r="BK1729" s="14"/>
      <c r="BL1729" s="14"/>
      <c r="BM1729" s="14"/>
      <c r="BN1729" s="14"/>
      <c r="BO1729" s="14"/>
      <c r="BP1729" s="14"/>
      <c r="BQ1729" s="14"/>
      <c r="BR1729" s="14"/>
      <c r="BS1729" s="14"/>
      <c r="BT1729" s="14"/>
      <c r="BU1729" s="14"/>
      <c r="BV1729" s="14"/>
      <c r="BW1729" s="14"/>
      <c r="BX1729" s="14"/>
      <c r="BY1729" s="14"/>
      <c r="BZ1729" s="14"/>
      <c r="CA1729" s="14"/>
      <c r="CB1729" s="14"/>
      <c r="CC1729" s="14"/>
      <c r="CD1729" s="14"/>
      <c r="CE1729" s="14"/>
      <c r="CF1729" s="14"/>
      <c r="CG1729" s="14"/>
      <c r="CH1729" s="14"/>
      <c r="CI1729" s="14"/>
      <c r="CJ1729" s="14"/>
      <c r="CK1729" s="14"/>
      <c r="CL1729" s="14"/>
      <c r="CM1729" s="14"/>
      <c r="CN1729" s="14"/>
      <c r="CO1729" s="14"/>
      <c r="CP1729" s="14"/>
      <c r="CQ1729" s="14"/>
      <c r="CR1729" s="14"/>
      <c r="CS1729" s="14"/>
      <c r="CT1729" s="14"/>
      <c r="CU1729" s="14"/>
      <c r="CV1729" s="14"/>
      <c r="CW1729" s="14"/>
      <c r="CX1729" s="14"/>
      <c r="CY1729" s="14"/>
      <c r="CZ1729" s="14"/>
      <c r="DA1729" s="14"/>
      <c r="DB1729" s="14"/>
      <c r="DC1729" s="14"/>
      <c r="DD1729" s="14"/>
      <c r="DE1729" s="14"/>
      <c r="DF1729" s="14"/>
      <c r="DG1729" s="14"/>
      <c r="DH1729" s="14"/>
      <c r="DI1729" s="14"/>
    </row>
    <row r="1730" spans="2:113" x14ac:dyDescent="0.2"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77"/>
      <c r="AQ1730" s="77"/>
      <c r="AR1730" s="77"/>
      <c r="AS1730" s="77"/>
      <c r="AT1730" s="14"/>
      <c r="AU1730" s="14"/>
      <c r="AV1730" s="14"/>
      <c r="AW1730" s="14"/>
      <c r="AX1730" s="14"/>
      <c r="AY1730" s="14"/>
      <c r="AZ1730" s="14"/>
      <c r="BA1730" s="14"/>
      <c r="BB1730" s="14"/>
      <c r="BC1730" s="14"/>
      <c r="BD1730" s="14"/>
      <c r="BE1730" s="14"/>
      <c r="BF1730" s="14"/>
      <c r="BG1730" s="99"/>
      <c r="BH1730" s="14"/>
      <c r="BI1730" s="14"/>
      <c r="BJ1730" s="14"/>
      <c r="BK1730" s="14"/>
      <c r="BL1730" s="14"/>
      <c r="BM1730" s="14"/>
      <c r="BN1730" s="14"/>
      <c r="BO1730" s="14"/>
      <c r="BP1730" s="14"/>
      <c r="BQ1730" s="14"/>
      <c r="BR1730" s="14"/>
      <c r="BS1730" s="14"/>
      <c r="BT1730" s="14"/>
      <c r="BU1730" s="14"/>
      <c r="BV1730" s="14"/>
      <c r="BW1730" s="14"/>
      <c r="BX1730" s="14"/>
      <c r="BY1730" s="14"/>
      <c r="BZ1730" s="14"/>
      <c r="CA1730" s="14"/>
      <c r="CB1730" s="14"/>
      <c r="CC1730" s="14"/>
      <c r="CD1730" s="14"/>
      <c r="CE1730" s="14"/>
      <c r="CF1730" s="14"/>
      <c r="CG1730" s="14"/>
      <c r="CH1730" s="14"/>
      <c r="CI1730" s="14"/>
      <c r="CJ1730" s="14"/>
      <c r="CK1730" s="14"/>
      <c r="CL1730" s="14"/>
      <c r="CM1730" s="14"/>
      <c r="CN1730" s="14"/>
      <c r="CO1730" s="14"/>
      <c r="CP1730" s="14"/>
      <c r="CQ1730" s="14"/>
      <c r="CR1730" s="14"/>
      <c r="CS1730" s="14"/>
      <c r="CT1730" s="14"/>
      <c r="CU1730" s="14"/>
      <c r="CV1730" s="14"/>
      <c r="CW1730" s="14"/>
      <c r="CX1730" s="14"/>
      <c r="CY1730" s="14"/>
      <c r="CZ1730" s="14"/>
      <c r="DA1730" s="14"/>
      <c r="DB1730" s="14"/>
      <c r="DC1730" s="14"/>
      <c r="DD1730" s="14"/>
      <c r="DE1730" s="14"/>
      <c r="DF1730" s="14"/>
      <c r="DG1730" s="14"/>
      <c r="DH1730" s="14"/>
      <c r="DI1730" s="14"/>
    </row>
    <row r="1731" spans="2:113" x14ac:dyDescent="0.2"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77"/>
      <c r="AQ1731" s="77"/>
      <c r="AR1731" s="77"/>
      <c r="AS1731" s="77"/>
      <c r="AT1731" s="14"/>
      <c r="AU1731" s="14"/>
      <c r="AV1731" s="14"/>
      <c r="AW1731" s="14"/>
      <c r="AX1731" s="14"/>
      <c r="AY1731" s="14"/>
      <c r="AZ1731" s="14"/>
      <c r="BA1731" s="14"/>
      <c r="BB1731" s="14"/>
      <c r="BC1731" s="14"/>
      <c r="BD1731" s="14"/>
      <c r="BE1731" s="14"/>
      <c r="BF1731" s="14"/>
      <c r="BG1731" s="99"/>
      <c r="BH1731" s="14"/>
      <c r="BI1731" s="14"/>
      <c r="BJ1731" s="14"/>
      <c r="BK1731" s="14"/>
      <c r="BL1731" s="14"/>
      <c r="BM1731" s="14"/>
      <c r="BN1731" s="14"/>
      <c r="BO1731" s="14"/>
      <c r="BP1731" s="14"/>
      <c r="BQ1731" s="14"/>
      <c r="BR1731" s="14"/>
      <c r="BS1731" s="14"/>
      <c r="BT1731" s="14"/>
      <c r="BU1731" s="14"/>
      <c r="BV1731" s="14"/>
      <c r="BW1731" s="14"/>
      <c r="BX1731" s="14"/>
      <c r="BY1731" s="14"/>
      <c r="BZ1731" s="14"/>
      <c r="CA1731" s="14"/>
      <c r="CB1731" s="14"/>
      <c r="CC1731" s="14"/>
      <c r="CD1731" s="14"/>
      <c r="CE1731" s="14"/>
      <c r="CF1731" s="14"/>
      <c r="CG1731" s="14"/>
      <c r="CH1731" s="14"/>
      <c r="CI1731" s="14"/>
      <c r="CJ1731" s="14"/>
      <c r="CK1731" s="14"/>
      <c r="CL1731" s="14"/>
      <c r="CM1731" s="14"/>
      <c r="CN1731" s="14"/>
      <c r="CO1731" s="14"/>
      <c r="CP1731" s="14"/>
      <c r="CQ1731" s="14"/>
      <c r="CR1731" s="14"/>
      <c r="CS1731" s="14"/>
      <c r="CT1731" s="14"/>
      <c r="CU1731" s="14"/>
      <c r="CV1731" s="14"/>
      <c r="CW1731" s="14"/>
      <c r="CX1731" s="14"/>
      <c r="CY1731" s="14"/>
      <c r="CZ1731" s="14"/>
      <c r="DA1731" s="14"/>
      <c r="DB1731" s="14"/>
      <c r="DC1731" s="14"/>
      <c r="DD1731" s="14"/>
      <c r="DE1731" s="14"/>
      <c r="DF1731" s="14"/>
      <c r="DG1731" s="14"/>
      <c r="DH1731" s="14"/>
      <c r="DI1731" s="14"/>
    </row>
    <row r="1732" spans="2:113" x14ac:dyDescent="0.2"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77"/>
      <c r="AQ1732" s="77"/>
      <c r="AR1732" s="77"/>
      <c r="AS1732" s="77"/>
      <c r="AT1732" s="14"/>
      <c r="AU1732" s="14"/>
      <c r="AV1732" s="14"/>
      <c r="AW1732" s="14"/>
      <c r="AX1732" s="14"/>
      <c r="AY1732" s="14"/>
      <c r="AZ1732" s="14"/>
      <c r="BA1732" s="14"/>
      <c r="BB1732" s="14"/>
      <c r="BC1732" s="14"/>
      <c r="BD1732" s="14"/>
      <c r="BE1732" s="14"/>
      <c r="BF1732" s="14"/>
      <c r="BG1732" s="99"/>
      <c r="BH1732" s="14"/>
      <c r="BI1732" s="14"/>
      <c r="BJ1732" s="14"/>
      <c r="BK1732" s="14"/>
      <c r="BL1732" s="14"/>
      <c r="BM1732" s="14"/>
      <c r="BN1732" s="14"/>
      <c r="BO1732" s="14"/>
      <c r="BP1732" s="14"/>
      <c r="BQ1732" s="14"/>
      <c r="BR1732" s="14"/>
      <c r="BS1732" s="14"/>
      <c r="BT1732" s="14"/>
      <c r="BU1732" s="14"/>
      <c r="BV1732" s="14"/>
      <c r="BW1732" s="14"/>
      <c r="BX1732" s="14"/>
      <c r="BY1732" s="14"/>
      <c r="BZ1732" s="14"/>
      <c r="CA1732" s="14"/>
      <c r="CB1732" s="14"/>
      <c r="CC1732" s="14"/>
      <c r="CD1732" s="14"/>
      <c r="CE1732" s="14"/>
      <c r="CF1732" s="14"/>
      <c r="CG1732" s="14"/>
      <c r="CH1732" s="14"/>
      <c r="CI1732" s="14"/>
      <c r="CJ1732" s="14"/>
      <c r="CK1732" s="14"/>
      <c r="CL1732" s="14"/>
      <c r="CM1732" s="14"/>
      <c r="CN1732" s="14"/>
      <c r="CO1732" s="14"/>
      <c r="CP1732" s="14"/>
      <c r="CQ1732" s="14"/>
      <c r="CR1732" s="14"/>
      <c r="CS1732" s="14"/>
      <c r="CT1732" s="14"/>
      <c r="CU1732" s="14"/>
      <c r="CV1732" s="14"/>
      <c r="CW1732" s="14"/>
      <c r="CX1732" s="14"/>
      <c r="CY1732" s="14"/>
      <c r="CZ1732" s="14"/>
      <c r="DA1732" s="14"/>
      <c r="DB1732" s="14"/>
      <c r="DC1732" s="14"/>
      <c r="DD1732" s="14"/>
      <c r="DE1732" s="14"/>
      <c r="DF1732" s="14"/>
      <c r="DG1732" s="14"/>
      <c r="DH1732" s="14"/>
      <c r="DI1732" s="14"/>
    </row>
    <row r="1733" spans="2:113" x14ac:dyDescent="0.2"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77"/>
      <c r="AQ1733" s="77"/>
      <c r="AR1733" s="77"/>
      <c r="AS1733" s="77"/>
      <c r="AT1733" s="14"/>
      <c r="AU1733" s="14"/>
      <c r="AV1733" s="14"/>
      <c r="AW1733" s="14"/>
      <c r="AX1733" s="14"/>
      <c r="AY1733" s="14"/>
      <c r="AZ1733" s="14"/>
      <c r="BA1733" s="14"/>
      <c r="BB1733" s="14"/>
      <c r="BC1733" s="14"/>
      <c r="BD1733" s="14"/>
      <c r="BE1733" s="14"/>
      <c r="BF1733" s="14"/>
      <c r="BG1733" s="99"/>
      <c r="BH1733" s="14"/>
      <c r="BI1733" s="14"/>
      <c r="BJ1733" s="14"/>
      <c r="BK1733" s="14"/>
      <c r="BL1733" s="14"/>
      <c r="BM1733" s="14"/>
      <c r="BN1733" s="14"/>
      <c r="BO1733" s="14"/>
      <c r="BP1733" s="14"/>
      <c r="BQ1733" s="14"/>
      <c r="BR1733" s="14"/>
      <c r="BS1733" s="14"/>
      <c r="BT1733" s="14"/>
      <c r="BU1733" s="14"/>
      <c r="BV1733" s="14"/>
      <c r="BW1733" s="14"/>
      <c r="BX1733" s="14"/>
      <c r="BY1733" s="14"/>
      <c r="BZ1733" s="14"/>
      <c r="CA1733" s="14"/>
      <c r="CB1733" s="14"/>
      <c r="CC1733" s="14"/>
      <c r="CD1733" s="14"/>
      <c r="CE1733" s="14"/>
      <c r="CF1733" s="14"/>
      <c r="CG1733" s="14"/>
      <c r="CH1733" s="14"/>
      <c r="CI1733" s="14"/>
      <c r="CJ1733" s="14"/>
      <c r="CK1733" s="14"/>
      <c r="CL1733" s="14"/>
      <c r="CM1733" s="14"/>
      <c r="CN1733" s="14"/>
      <c r="CO1733" s="14"/>
      <c r="CP1733" s="14"/>
      <c r="CQ1733" s="14"/>
      <c r="CR1733" s="14"/>
      <c r="CS1733" s="14"/>
      <c r="CT1733" s="14"/>
      <c r="CU1733" s="14"/>
      <c r="CV1733" s="14"/>
      <c r="CW1733" s="14"/>
      <c r="CX1733" s="14"/>
      <c r="CY1733" s="14"/>
      <c r="CZ1733" s="14"/>
      <c r="DA1733" s="14"/>
      <c r="DB1733" s="14"/>
      <c r="DC1733" s="14"/>
      <c r="DD1733" s="14"/>
      <c r="DE1733" s="14"/>
      <c r="DF1733" s="14"/>
      <c r="DG1733" s="14"/>
      <c r="DH1733" s="14"/>
      <c r="DI1733" s="14"/>
    </row>
    <row r="1734" spans="2:113" x14ac:dyDescent="0.2"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77"/>
      <c r="AQ1734" s="77"/>
      <c r="AR1734" s="77"/>
      <c r="AS1734" s="77"/>
      <c r="AT1734" s="14"/>
      <c r="AU1734" s="14"/>
      <c r="AV1734" s="14"/>
      <c r="AW1734" s="14"/>
      <c r="AX1734" s="14"/>
      <c r="AY1734" s="14"/>
      <c r="AZ1734" s="14"/>
      <c r="BA1734" s="14"/>
      <c r="BB1734" s="14"/>
      <c r="BC1734" s="14"/>
      <c r="BD1734" s="14"/>
      <c r="BE1734" s="14"/>
      <c r="BF1734" s="14"/>
      <c r="BG1734" s="99"/>
      <c r="BH1734" s="14"/>
      <c r="BI1734" s="14"/>
      <c r="BJ1734" s="14"/>
      <c r="BK1734" s="14"/>
      <c r="BL1734" s="14"/>
      <c r="BM1734" s="14"/>
      <c r="BN1734" s="14"/>
      <c r="BO1734" s="14"/>
      <c r="BP1734" s="14"/>
      <c r="BQ1734" s="14"/>
      <c r="BR1734" s="14"/>
      <c r="BS1734" s="14"/>
      <c r="BT1734" s="14"/>
      <c r="BU1734" s="14"/>
      <c r="BV1734" s="14"/>
      <c r="BW1734" s="14"/>
      <c r="BX1734" s="14"/>
      <c r="BY1734" s="14"/>
      <c r="BZ1734" s="14"/>
      <c r="CA1734" s="14"/>
      <c r="CB1734" s="14"/>
      <c r="CC1734" s="14"/>
      <c r="CD1734" s="14"/>
      <c r="CE1734" s="14"/>
      <c r="CF1734" s="14"/>
      <c r="CG1734" s="14"/>
      <c r="CH1734" s="14"/>
      <c r="CI1734" s="14"/>
      <c r="CJ1734" s="14"/>
      <c r="CK1734" s="14"/>
      <c r="CL1734" s="14"/>
      <c r="CM1734" s="14"/>
      <c r="CN1734" s="14"/>
      <c r="CO1734" s="14"/>
      <c r="CP1734" s="14"/>
      <c r="CQ1734" s="14"/>
      <c r="CR1734" s="14"/>
      <c r="CS1734" s="14"/>
      <c r="CT1734" s="14"/>
      <c r="CU1734" s="14"/>
      <c r="CV1734" s="14"/>
      <c r="CW1734" s="14"/>
      <c r="CX1734" s="14"/>
      <c r="CY1734" s="14"/>
      <c r="CZ1734" s="14"/>
      <c r="DA1734" s="14"/>
      <c r="DB1734" s="14"/>
      <c r="DC1734" s="14"/>
      <c r="DD1734" s="14"/>
      <c r="DE1734" s="14"/>
      <c r="DF1734" s="14"/>
      <c r="DG1734" s="14"/>
      <c r="DH1734" s="14"/>
      <c r="DI1734" s="14"/>
    </row>
    <row r="1735" spans="2:113" x14ac:dyDescent="0.2"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77"/>
      <c r="AQ1735" s="77"/>
      <c r="AR1735" s="77"/>
      <c r="AS1735" s="77"/>
      <c r="AT1735" s="14"/>
      <c r="AU1735" s="14"/>
      <c r="AV1735" s="14"/>
      <c r="AW1735" s="14"/>
      <c r="AX1735" s="14"/>
      <c r="AY1735" s="14"/>
      <c r="AZ1735" s="14"/>
      <c r="BA1735" s="14"/>
      <c r="BB1735" s="14"/>
      <c r="BC1735" s="14"/>
      <c r="BD1735" s="14"/>
      <c r="BE1735" s="14"/>
      <c r="BF1735" s="14"/>
      <c r="BG1735" s="99"/>
      <c r="BH1735" s="14"/>
      <c r="BI1735" s="14"/>
      <c r="BJ1735" s="14"/>
      <c r="BK1735" s="14"/>
      <c r="BL1735" s="14"/>
      <c r="BM1735" s="14"/>
      <c r="BN1735" s="14"/>
      <c r="BO1735" s="14"/>
      <c r="BP1735" s="14"/>
      <c r="BQ1735" s="14"/>
      <c r="BR1735" s="14"/>
      <c r="BS1735" s="14"/>
      <c r="BT1735" s="14"/>
      <c r="BU1735" s="14"/>
      <c r="BV1735" s="14"/>
      <c r="BW1735" s="14"/>
      <c r="BX1735" s="14"/>
      <c r="BY1735" s="14"/>
      <c r="BZ1735" s="14"/>
      <c r="CA1735" s="14"/>
      <c r="CB1735" s="14"/>
      <c r="CC1735" s="14"/>
      <c r="CD1735" s="14"/>
      <c r="CE1735" s="14"/>
      <c r="CF1735" s="14"/>
      <c r="CG1735" s="14"/>
      <c r="CH1735" s="14"/>
      <c r="CI1735" s="14"/>
      <c r="CJ1735" s="14"/>
      <c r="CK1735" s="14"/>
      <c r="CL1735" s="14"/>
      <c r="CM1735" s="14"/>
      <c r="CN1735" s="14"/>
      <c r="CO1735" s="14"/>
      <c r="CP1735" s="14"/>
      <c r="CQ1735" s="14"/>
      <c r="CR1735" s="14"/>
      <c r="CS1735" s="14"/>
      <c r="CT1735" s="14"/>
      <c r="CU1735" s="14"/>
      <c r="CV1735" s="14"/>
      <c r="CW1735" s="14"/>
      <c r="CX1735" s="14"/>
      <c r="CY1735" s="14"/>
      <c r="CZ1735" s="14"/>
      <c r="DA1735" s="14"/>
      <c r="DB1735" s="14"/>
      <c r="DC1735" s="14"/>
      <c r="DD1735" s="14"/>
      <c r="DE1735" s="14"/>
      <c r="DF1735" s="14"/>
      <c r="DG1735" s="14"/>
      <c r="DH1735" s="14"/>
      <c r="DI1735" s="14"/>
    </row>
    <row r="1736" spans="2:113" x14ac:dyDescent="0.2"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77"/>
      <c r="AQ1736" s="77"/>
      <c r="AR1736" s="77"/>
      <c r="AS1736" s="77"/>
      <c r="AT1736" s="14"/>
      <c r="AU1736" s="14"/>
      <c r="AV1736" s="14"/>
      <c r="AW1736" s="14"/>
      <c r="AX1736" s="14"/>
      <c r="AY1736" s="14"/>
      <c r="AZ1736" s="14"/>
      <c r="BA1736" s="14"/>
      <c r="BB1736" s="14"/>
      <c r="BC1736" s="14"/>
      <c r="BD1736" s="14"/>
      <c r="BE1736" s="14"/>
      <c r="BF1736" s="14"/>
      <c r="BG1736" s="99"/>
      <c r="BH1736" s="14"/>
      <c r="BI1736" s="14"/>
      <c r="BJ1736" s="14"/>
      <c r="BK1736" s="14"/>
      <c r="BL1736" s="14"/>
      <c r="BM1736" s="14"/>
      <c r="BN1736" s="14"/>
      <c r="BO1736" s="14"/>
      <c r="BP1736" s="14"/>
      <c r="BQ1736" s="14"/>
      <c r="BR1736" s="14"/>
      <c r="BS1736" s="14"/>
      <c r="BT1736" s="14"/>
      <c r="BU1736" s="14"/>
      <c r="BV1736" s="14"/>
      <c r="BW1736" s="14"/>
      <c r="BX1736" s="14"/>
      <c r="BY1736" s="14"/>
      <c r="BZ1736" s="14"/>
      <c r="CA1736" s="14"/>
      <c r="CB1736" s="14"/>
      <c r="CC1736" s="14"/>
      <c r="CD1736" s="14"/>
      <c r="CE1736" s="14"/>
      <c r="CF1736" s="14"/>
      <c r="CG1736" s="14"/>
      <c r="CH1736" s="14"/>
      <c r="CI1736" s="14"/>
      <c r="CJ1736" s="14"/>
      <c r="CK1736" s="14"/>
      <c r="CL1736" s="14"/>
      <c r="CM1736" s="14"/>
      <c r="CN1736" s="14"/>
      <c r="CO1736" s="14"/>
      <c r="CP1736" s="14"/>
      <c r="CQ1736" s="14"/>
      <c r="CR1736" s="14"/>
      <c r="CS1736" s="14"/>
      <c r="CT1736" s="14"/>
      <c r="CU1736" s="14"/>
      <c r="CV1736" s="14"/>
      <c r="CW1736" s="14"/>
      <c r="CX1736" s="14"/>
      <c r="CY1736" s="14"/>
      <c r="CZ1736" s="14"/>
      <c r="DA1736" s="14"/>
      <c r="DB1736" s="14"/>
      <c r="DC1736" s="14"/>
      <c r="DD1736" s="14"/>
      <c r="DE1736" s="14"/>
      <c r="DF1736" s="14"/>
      <c r="DG1736" s="14"/>
      <c r="DH1736" s="14"/>
      <c r="DI1736" s="14"/>
    </row>
    <row r="1737" spans="2:113" x14ac:dyDescent="0.2"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77"/>
      <c r="AQ1737" s="77"/>
      <c r="AR1737" s="77"/>
      <c r="AS1737" s="77"/>
      <c r="AT1737" s="14"/>
      <c r="AU1737" s="14"/>
      <c r="AV1737" s="14"/>
      <c r="AW1737" s="14"/>
      <c r="AX1737" s="14"/>
      <c r="AY1737" s="14"/>
      <c r="AZ1737" s="14"/>
      <c r="BA1737" s="14"/>
      <c r="BB1737" s="14"/>
      <c r="BC1737" s="14"/>
      <c r="BD1737" s="14"/>
      <c r="BE1737" s="14"/>
      <c r="BF1737" s="14"/>
      <c r="BG1737" s="99"/>
      <c r="BH1737" s="14"/>
      <c r="BI1737" s="14"/>
      <c r="BJ1737" s="14"/>
      <c r="BK1737" s="14"/>
      <c r="BL1737" s="14"/>
      <c r="BM1737" s="14"/>
      <c r="BN1737" s="14"/>
      <c r="BO1737" s="14"/>
      <c r="BP1737" s="14"/>
      <c r="BQ1737" s="14"/>
      <c r="BR1737" s="14"/>
      <c r="BS1737" s="14"/>
      <c r="BT1737" s="14"/>
      <c r="BU1737" s="14"/>
      <c r="BV1737" s="14"/>
      <c r="BW1737" s="14"/>
      <c r="BX1737" s="14"/>
      <c r="BY1737" s="14"/>
      <c r="BZ1737" s="14"/>
      <c r="CA1737" s="14"/>
      <c r="CB1737" s="14"/>
      <c r="CC1737" s="14"/>
      <c r="CD1737" s="14"/>
      <c r="CE1737" s="14"/>
      <c r="CF1737" s="14"/>
      <c r="CG1737" s="14"/>
      <c r="CH1737" s="14"/>
      <c r="CI1737" s="14"/>
      <c r="CJ1737" s="14"/>
      <c r="CK1737" s="14"/>
      <c r="CL1737" s="14"/>
      <c r="CM1737" s="14"/>
      <c r="CN1737" s="14"/>
      <c r="CO1737" s="14"/>
      <c r="CP1737" s="14"/>
      <c r="CQ1737" s="14"/>
      <c r="CR1737" s="14"/>
      <c r="CS1737" s="14"/>
      <c r="CT1737" s="14"/>
      <c r="CU1737" s="14"/>
      <c r="CV1737" s="14"/>
      <c r="CW1737" s="14"/>
      <c r="CX1737" s="14"/>
      <c r="CY1737" s="14"/>
      <c r="CZ1737" s="14"/>
      <c r="DA1737" s="14"/>
      <c r="DB1737" s="14"/>
      <c r="DC1737" s="14"/>
      <c r="DD1737" s="14"/>
      <c r="DE1737" s="14"/>
      <c r="DF1737" s="14"/>
      <c r="DG1737" s="14"/>
      <c r="DH1737" s="14"/>
      <c r="DI1737" s="14"/>
    </row>
    <row r="1738" spans="2:113" x14ac:dyDescent="0.2"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77"/>
      <c r="AQ1738" s="77"/>
      <c r="AR1738" s="77"/>
      <c r="AS1738" s="77"/>
      <c r="AT1738" s="14"/>
      <c r="AU1738" s="14"/>
      <c r="AV1738" s="14"/>
      <c r="AW1738" s="14"/>
      <c r="AX1738" s="14"/>
      <c r="AY1738" s="14"/>
      <c r="AZ1738" s="14"/>
      <c r="BA1738" s="14"/>
      <c r="BB1738" s="14"/>
      <c r="BC1738" s="14"/>
      <c r="BD1738" s="14"/>
      <c r="BE1738" s="14"/>
      <c r="BF1738" s="14"/>
      <c r="BG1738" s="99"/>
      <c r="BH1738" s="14"/>
      <c r="BI1738" s="14"/>
      <c r="BJ1738" s="14"/>
      <c r="BK1738" s="14"/>
      <c r="BL1738" s="14"/>
      <c r="BM1738" s="14"/>
      <c r="BN1738" s="14"/>
      <c r="BO1738" s="14"/>
      <c r="BP1738" s="14"/>
      <c r="BQ1738" s="14"/>
      <c r="BR1738" s="14"/>
      <c r="BS1738" s="14"/>
      <c r="BT1738" s="14"/>
      <c r="BU1738" s="14"/>
      <c r="BV1738" s="14"/>
      <c r="BW1738" s="14"/>
      <c r="BX1738" s="14"/>
      <c r="BY1738" s="14"/>
      <c r="BZ1738" s="14"/>
      <c r="CA1738" s="14"/>
      <c r="CB1738" s="14"/>
      <c r="CC1738" s="14"/>
      <c r="CD1738" s="14"/>
      <c r="CE1738" s="14"/>
      <c r="CF1738" s="14"/>
      <c r="CG1738" s="14"/>
      <c r="CH1738" s="14"/>
      <c r="CI1738" s="14"/>
      <c r="CJ1738" s="14"/>
      <c r="CK1738" s="14"/>
      <c r="CL1738" s="14"/>
      <c r="CM1738" s="14"/>
      <c r="CN1738" s="14"/>
      <c r="CO1738" s="14"/>
      <c r="CP1738" s="14"/>
      <c r="CQ1738" s="14"/>
      <c r="CR1738" s="14"/>
      <c r="CS1738" s="14"/>
      <c r="CT1738" s="14"/>
      <c r="CU1738" s="14"/>
      <c r="CV1738" s="14"/>
      <c r="CW1738" s="14"/>
      <c r="CX1738" s="14"/>
      <c r="CY1738" s="14"/>
      <c r="CZ1738" s="14"/>
      <c r="DA1738" s="14"/>
      <c r="DB1738" s="14"/>
      <c r="DC1738" s="14"/>
      <c r="DD1738" s="14"/>
      <c r="DE1738" s="14"/>
      <c r="DF1738" s="14"/>
      <c r="DG1738" s="14"/>
      <c r="DH1738" s="14"/>
      <c r="DI1738" s="14"/>
    </row>
    <row r="1739" spans="2:113" x14ac:dyDescent="0.2"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77"/>
      <c r="AQ1739" s="77"/>
      <c r="AR1739" s="77"/>
      <c r="AS1739" s="77"/>
      <c r="AT1739" s="14"/>
      <c r="AU1739" s="14"/>
      <c r="AV1739" s="14"/>
      <c r="AW1739" s="14"/>
      <c r="AX1739" s="14"/>
      <c r="AY1739" s="14"/>
      <c r="AZ1739" s="14"/>
      <c r="BA1739" s="14"/>
      <c r="BB1739" s="14"/>
      <c r="BC1739" s="14"/>
      <c r="BD1739" s="14"/>
      <c r="BE1739" s="14"/>
      <c r="BF1739" s="14"/>
      <c r="BG1739" s="99"/>
      <c r="BH1739" s="14"/>
      <c r="BI1739" s="14"/>
      <c r="BJ1739" s="14"/>
      <c r="BK1739" s="14"/>
      <c r="BL1739" s="14"/>
      <c r="BM1739" s="14"/>
      <c r="BN1739" s="14"/>
      <c r="BO1739" s="14"/>
      <c r="BP1739" s="14"/>
      <c r="BQ1739" s="14"/>
      <c r="BR1739" s="14"/>
      <c r="BS1739" s="14"/>
      <c r="BT1739" s="14"/>
      <c r="BU1739" s="14"/>
      <c r="BV1739" s="14"/>
      <c r="BW1739" s="14"/>
      <c r="BX1739" s="14"/>
      <c r="BY1739" s="14"/>
      <c r="BZ1739" s="14"/>
      <c r="CA1739" s="14"/>
      <c r="CB1739" s="14"/>
      <c r="CC1739" s="14"/>
      <c r="CD1739" s="14"/>
      <c r="CE1739" s="14"/>
      <c r="CF1739" s="14"/>
      <c r="CG1739" s="14"/>
      <c r="CH1739" s="14"/>
      <c r="CI1739" s="14"/>
      <c r="CJ1739" s="14"/>
      <c r="CK1739" s="14"/>
      <c r="CL1739" s="14"/>
      <c r="CM1739" s="14"/>
      <c r="CN1739" s="14"/>
      <c r="CO1739" s="14"/>
      <c r="CP1739" s="14"/>
      <c r="CQ1739" s="14"/>
      <c r="CR1739" s="14"/>
      <c r="CS1739" s="14"/>
      <c r="CT1739" s="14"/>
      <c r="CU1739" s="14"/>
      <c r="CV1739" s="14"/>
      <c r="CW1739" s="14"/>
      <c r="CX1739" s="14"/>
      <c r="CY1739" s="14"/>
      <c r="CZ1739" s="14"/>
      <c r="DA1739" s="14"/>
      <c r="DB1739" s="14"/>
      <c r="DC1739" s="14"/>
      <c r="DD1739" s="14"/>
      <c r="DE1739" s="14"/>
      <c r="DF1739" s="14"/>
      <c r="DG1739" s="14"/>
      <c r="DH1739" s="14"/>
      <c r="DI1739" s="14"/>
    </row>
    <row r="1740" spans="2:113" x14ac:dyDescent="0.2"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77"/>
      <c r="AQ1740" s="77"/>
      <c r="AR1740" s="77"/>
      <c r="AS1740" s="77"/>
      <c r="AT1740" s="14"/>
      <c r="AU1740" s="14"/>
      <c r="AV1740" s="14"/>
      <c r="AW1740" s="14"/>
      <c r="AX1740" s="14"/>
      <c r="AY1740" s="14"/>
      <c r="AZ1740" s="14"/>
      <c r="BA1740" s="14"/>
      <c r="BB1740" s="14"/>
      <c r="BC1740" s="14"/>
      <c r="BD1740" s="14"/>
      <c r="BE1740" s="14"/>
      <c r="BF1740" s="14"/>
      <c r="BG1740" s="99"/>
      <c r="BH1740" s="14"/>
      <c r="BI1740" s="14"/>
      <c r="BJ1740" s="14"/>
      <c r="BK1740" s="14"/>
      <c r="BL1740" s="14"/>
      <c r="BM1740" s="14"/>
      <c r="BN1740" s="14"/>
      <c r="BO1740" s="14"/>
      <c r="BP1740" s="14"/>
      <c r="BQ1740" s="14"/>
      <c r="BR1740" s="14"/>
      <c r="BS1740" s="14"/>
      <c r="BT1740" s="14"/>
      <c r="BU1740" s="14"/>
      <c r="BV1740" s="14"/>
      <c r="BW1740" s="14"/>
      <c r="BX1740" s="14"/>
      <c r="BY1740" s="14"/>
      <c r="BZ1740" s="14"/>
      <c r="CA1740" s="14"/>
      <c r="CB1740" s="14"/>
      <c r="CC1740" s="14"/>
      <c r="CD1740" s="14"/>
      <c r="CE1740" s="14"/>
      <c r="CF1740" s="14"/>
      <c r="CG1740" s="14"/>
      <c r="CH1740" s="14"/>
      <c r="CI1740" s="14"/>
      <c r="CJ1740" s="14"/>
      <c r="CK1740" s="14"/>
      <c r="CL1740" s="14"/>
      <c r="CM1740" s="14"/>
      <c r="CN1740" s="14"/>
      <c r="CO1740" s="14"/>
      <c r="CP1740" s="14"/>
      <c r="CQ1740" s="14"/>
      <c r="CR1740" s="14"/>
      <c r="CS1740" s="14"/>
      <c r="CT1740" s="14"/>
      <c r="CU1740" s="14"/>
      <c r="CV1740" s="14"/>
      <c r="CW1740" s="14"/>
      <c r="CX1740" s="14"/>
      <c r="CY1740" s="14"/>
      <c r="CZ1740" s="14"/>
      <c r="DA1740" s="14"/>
      <c r="DB1740" s="14"/>
      <c r="DC1740" s="14"/>
      <c r="DD1740" s="14"/>
      <c r="DE1740" s="14"/>
      <c r="DF1740" s="14"/>
      <c r="DG1740" s="14"/>
      <c r="DH1740" s="14"/>
      <c r="DI1740" s="14"/>
    </row>
    <row r="1741" spans="2:113" x14ac:dyDescent="0.2"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14"/>
      <c r="AO1741" s="14"/>
      <c r="AP1741" s="77"/>
      <c r="AQ1741" s="77"/>
      <c r="AR1741" s="77"/>
      <c r="AS1741" s="77"/>
      <c r="AT1741" s="14"/>
      <c r="AU1741" s="14"/>
      <c r="AV1741" s="14"/>
      <c r="AW1741" s="14"/>
      <c r="AX1741" s="14"/>
      <c r="AY1741" s="14"/>
      <c r="AZ1741" s="14"/>
      <c r="BA1741" s="14"/>
      <c r="BB1741" s="14"/>
      <c r="BC1741" s="14"/>
      <c r="BD1741" s="14"/>
      <c r="BE1741" s="14"/>
      <c r="BF1741" s="14"/>
      <c r="BG1741" s="99"/>
      <c r="BH1741" s="14"/>
      <c r="BI1741" s="14"/>
      <c r="BJ1741" s="14"/>
      <c r="BK1741" s="14"/>
      <c r="BL1741" s="14"/>
      <c r="BM1741" s="14"/>
      <c r="BN1741" s="14"/>
      <c r="BO1741" s="14"/>
      <c r="BP1741" s="14"/>
      <c r="BQ1741" s="14"/>
      <c r="BR1741" s="14"/>
      <c r="BS1741" s="14"/>
      <c r="BT1741" s="14"/>
      <c r="BU1741" s="14"/>
      <c r="BV1741" s="14"/>
      <c r="BW1741" s="14"/>
      <c r="BX1741" s="14"/>
      <c r="BY1741" s="14"/>
      <c r="BZ1741" s="14"/>
      <c r="CA1741" s="14"/>
      <c r="CB1741" s="14"/>
      <c r="CC1741" s="14"/>
      <c r="CD1741" s="14"/>
      <c r="CE1741" s="14"/>
      <c r="CF1741" s="14"/>
      <c r="CG1741" s="14"/>
      <c r="CH1741" s="14"/>
      <c r="CI1741" s="14"/>
      <c r="CJ1741" s="14"/>
      <c r="CK1741" s="14"/>
      <c r="CL1741" s="14"/>
      <c r="CM1741" s="14"/>
      <c r="CN1741" s="14"/>
      <c r="CO1741" s="14"/>
      <c r="CP1741" s="14"/>
      <c r="CQ1741" s="14"/>
      <c r="CR1741" s="14"/>
      <c r="CS1741" s="14"/>
      <c r="CT1741" s="14"/>
      <c r="CU1741" s="14"/>
      <c r="CV1741" s="14"/>
      <c r="CW1741" s="14"/>
      <c r="CX1741" s="14"/>
      <c r="CY1741" s="14"/>
      <c r="CZ1741" s="14"/>
      <c r="DA1741" s="14"/>
      <c r="DB1741" s="14"/>
      <c r="DC1741" s="14"/>
      <c r="DD1741" s="14"/>
      <c r="DE1741" s="14"/>
      <c r="DF1741" s="14"/>
      <c r="DG1741" s="14"/>
      <c r="DH1741" s="14"/>
      <c r="DI1741" s="14"/>
    </row>
    <row r="1742" spans="2:113" x14ac:dyDescent="0.2"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14"/>
      <c r="AO1742" s="14"/>
      <c r="AP1742" s="77"/>
      <c r="AQ1742" s="77"/>
      <c r="AR1742" s="77"/>
      <c r="AS1742" s="77"/>
      <c r="AT1742" s="14"/>
      <c r="AU1742" s="14"/>
      <c r="AV1742" s="14"/>
      <c r="AW1742" s="14"/>
      <c r="AX1742" s="14"/>
      <c r="AY1742" s="14"/>
      <c r="AZ1742" s="14"/>
      <c r="BA1742" s="14"/>
      <c r="BB1742" s="14"/>
      <c r="BC1742" s="14"/>
      <c r="BD1742" s="14"/>
      <c r="BE1742" s="14"/>
      <c r="BF1742" s="14"/>
      <c r="BG1742" s="99"/>
      <c r="BH1742" s="14"/>
      <c r="BI1742" s="14"/>
      <c r="BJ1742" s="14"/>
      <c r="BK1742" s="14"/>
      <c r="BL1742" s="14"/>
      <c r="BM1742" s="14"/>
      <c r="BN1742" s="14"/>
      <c r="BO1742" s="14"/>
      <c r="BP1742" s="14"/>
      <c r="BQ1742" s="14"/>
      <c r="BR1742" s="14"/>
      <c r="BS1742" s="14"/>
      <c r="BT1742" s="14"/>
      <c r="BU1742" s="14"/>
      <c r="BV1742" s="14"/>
      <c r="BW1742" s="14"/>
      <c r="BX1742" s="14"/>
      <c r="BY1742" s="14"/>
      <c r="BZ1742" s="14"/>
      <c r="CA1742" s="14"/>
      <c r="CB1742" s="14"/>
      <c r="CC1742" s="14"/>
      <c r="CD1742" s="14"/>
      <c r="CE1742" s="14"/>
      <c r="CF1742" s="14"/>
      <c r="CG1742" s="14"/>
      <c r="CH1742" s="14"/>
      <c r="CI1742" s="14"/>
      <c r="CJ1742" s="14"/>
      <c r="CK1742" s="14"/>
      <c r="CL1742" s="14"/>
      <c r="CM1742" s="14"/>
      <c r="CN1742" s="14"/>
      <c r="CO1742" s="14"/>
      <c r="CP1742" s="14"/>
      <c r="CQ1742" s="14"/>
      <c r="CR1742" s="14"/>
      <c r="CS1742" s="14"/>
      <c r="CT1742" s="14"/>
      <c r="CU1742" s="14"/>
      <c r="CV1742" s="14"/>
      <c r="CW1742" s="14"/>
      <c r="CX1742" s="14"/>
      <c r="CY1742" s="14"/>
      <c r="CZ1742" s="14"/>
      <c r="DA1742" s="14"/>
      <c r="DB1742" s="14"/>
      <c r="DC1742" s="14"/>
      <c r="DD1742" s="14"/>
      <c r="DE1742" s="14"/>
      <c r="DF1742" s="14"/>
      <c r="DG1742" s="14"/>
      <c r="DH1742" s="14"/>
      <c r="DI1742" s="14"/>
    </row>
    <row r="1743" spans="2:113" x14ac:dyDescent="0.2"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14"/>
      <c r="AO1743" s="14"/>
      <c r="AP1743" s="77"/>
      <c r="AQ1743" s="77"/>
      <c r="AR1743" s="77"/>
      <c r="AS1743" s="77"/>
      <c r="AT1743" s="14"/>
      <c r="AU1743" s="14"/>
      <c r="AV1743" s="14"/>
      <c r="AW1743" s="14"/>
      <c r="AX1743" s="14"/>
      <c r="AY1743" s="14"/>
      <c r="AZ1743" s="14"/>
      <c r="BA1743" s="14"/>
      <c r="BB1743" s="14"/>
      <c r="BC1743" s="14"/>
      <c r="BD1743" s="14"/>
      <c r="BE1743" s="14"/>
      <c r="BF1743" s="14"/>
      <c r="BG1743" s="99"/>
      <c r="BH1743" s="14"/>
      <c r="BI1743" s="14"/>
      <c r="BJ1743" s="14"/>
      <c r="BK1743" s="14"/>
      <c r="BL1743" s="14"/>
      <c r="BM1743" s="14"/>
      <c r="BN1743" s="14"/>
      <c r="BO1743" s="14"/>
      <c r="BP1743" s="14"/>
      <c r="BQ1743" s="14"/>
      <c r="BR1743" s="14"/>
      <c r="BS1743" s="14"/>
      <c r="BT1743" s="14"/>
      <c r="BU1743" s="14"/>
      <c r="BV1743" s="14"/>
      <c r="BW1743" s="14"/>
      <c r="BX1743" s="14"/>
      <c r="BY1743" s="14"/>
      <c r="BZ1743" s="14"/>
      <c r="CA1743" s="14"/>
      <c r="CB1743" s="14"/>
      <c r="CC1743" s="14"/>
      <c r="CD1743" s="14"/>
      <c r="CE1743" s="14"/>
      <c r="CF1743" s="14"/>
      <c r="CG1743" s="14"/>
      <c r="CH1743" s="14"/>
      <c r="CI1743" s="14"/>
      <c r="CJ1743" s="14"/>
      <c r="CK1743" s="14"/>
      <c r="CL1743" s="14"/>
      <c r="CM1743" s="14"/>
      <c r="CN1743" s="14"/>
      <c r="CO1743" s="14"/>
      <c r="CP1743" s="14"/>
      <c r="CQ1743" s="14"/>
      <c r="CR1743" s="14"/>
      <c r="CS1743" s="14"/>
      <c r="CT1743" s="14"/>
      <c r="CU1743" s="14"/>
      <c r="CV1743" s="14"/>
      <c r="CW1743" s="14"/>
      <c r="CX1743" s="14"/>
      <c r="CY1743" s="14"/>
      <c r="CZ1743" s="14"/>
      <c r="DA1743" s="14"/>
      <c r="DB1743" s="14"/>
      <c r="DC1743" s="14"/>
      <c r="DD1743" s="14"/>
      <c r="DE1743" s="14"/>
      <c r="DF1743" s="14"/>
      <c r="DG1743" s="14"/>
      <c r="DH1743" s="14"/>
      <c r="DI1743" s="14"/>
    </row>
    <row r="1744" spans="2:113" x14ac:dyDescent="0.2"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14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14"/>
      <c r="AO1744" s="14"/>
      <c r="AP1744" s="77"/>
      <c r="AQ1744" s="77"/>
      <c r="AR1744" s="77"/>
      <c r="AS1744" s="77"/>
      <c r="AT1744" s="14"/>
      <c r="AU1744" s="14"/>
      <c r="AV1744" s="14"/>
      <c r="AW1744" s="14"/>
      <c r="AX1744" s="14"/>
      <c r="AY1744" s="14"/>
      <c r="AZ1744" s="14"/>
      <c r="BA1744" s="14"/>
      <c r="BB1744" s="14"/>
      <c r="BC1744" s="14"/>
      <c r="BD1744" s="14"/>
      <c r="BE1744" s="14"/>
      <c r="BF1744" s="14"/>
      <c r="BG1744" s="99"/>
      <c r="BH1744" s="14"/>
      <c r="BI1744" s="14"/>
      <c r="BJ1744" s="14"/>
      <c r="BK1744" s="14"/>
      <c r="BL1744" s="14"/>
      <c r="BM1744" s="14"/>
      <c r="BN1744" s="14"/>
      <c r="BO1744" s="14"/>
      <c r="BP1744" s="14"/>
      <c r="BQ1744" s="14"/>
      <c r="BR1744" s="14"/>
      <c r="BS1744" s="14"/>
      <c r="BT1744" s="14"/>
      <c r="BU1744" s="14"/>
      <c r="BV1744" s="14"/>
      <c r="BW1744" s="14"/>
      <c r="BX1744" s="14"/>
      <c r="BY1744" s="14"/>
      <c r="BZ1744" s="14"/>
      <c r="CA1744" s="14"/>
      <c r="CB1744" s="14"/>
      <c r="CC1744" s="14"/>
      <c r="CD1744" s="14"/>
      <c r="CE1744" s="14"/>
      <c r="CF1744" s="14"/>
      <c r="CG1744" s="14"/>
      <c r="CH1744" s="14"/>
      <c r="CI1744" s="14"/>
      <c r="CJ1744" s="14"/>
      <c r="CK1744" s="14"/>
      <c r="CL1744" s="14"/>
      <c r="CM1744" s="14"/>
      <c r="CN1744" s="14"/>
      <c r="CO1744" s="14"/>
      <c r="CP1744" s="14"/>
      <c r="CQ1744" s="14"/>
      <c r="CR1744" s="14"/>
      <c r="CS1744" s="14"/>
      <c r="CT1744" s="14"/>
      <c r="CU1744" s="14"/>
      <c r="CV1744" s="14"/>
      <c r="CW1744" s="14"/>
      <c r="CX1744" s="14"/>
      <c r="CY1744" s="14"/>
      <c r="CZ1744" s="14"/>
      <c r="DA1744" s="14"/>
      <c r="DB1744" s="14"/>
      <c r="DC1744" s="14"/>
      <c r="DD1744" s="14"/>
      <c r="DE1744" s="14"/>
      <c r="DF1744" s="14"/>
      <c r="DG1744" s="14"/>
      <c r="DH1744" s="14"/>
      <c r="DI1744" s="14"/>
    </row>
    <row r="1745" spans="2:113" x14ac:dyDescent="0.2"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14"/>
      <c r="AO1745" s="14"/>
      <c r="AP1745" s="77"/>
      <c r="AQ1745" s="77"/>
      <c r="AR1745" s="77"/>
      <c r="AS1745" s="77"/>
      <c r="AT1745" s="14"/>
      <c r="AU1745" s="14"/>
      <c r="AV1745" s="14"/>
      <c r="AW1745" s="14"/>
      <c r="AX1745" s="14"/>
      <c r="AY1745" s="14"/>
      <c r="AZ1745" s="14"/>
      <c r="BA1745" s="14"/>
      <c r="BB1745" s="14"/>
      <c r="BC1745" s="14"/>
      <c r="BD1745" s="14"/>
      <c r="BE1745" s="14"/>
      <c r="BF1745" s="14"/>
      <c r="BG1745" s="99"/>
      <c r="BH1745" s="14"/>
      <c r="BI1745" s="14"/>
      <c r="BJ1745" s="14"/>
      <c r="BK1745" s="14"/>
      <c r="BL1745" s="14"/>
      <c r="BM1745" s="14"/>
      <c r="BN1745" s="14"/>
      <c r="BO1745" s="14"/>
      <c r="BP1745" s="14"/>
      <c r="BQ1745" s="14"/>
      <c r="BR1745" s="14"/>
      <c r="BS1745" s="14"/>
      <c r="BT1745" s="14"/>
      <c r="BU1745" s="14"/>
      <c r="BV1745" s="14"/>
      <c r="BW1745" s="14"/>
      <c r="BX1745" s="14"/>
      <c r="BY1745" s="14"/>
      <c r="BZ1745" s="14"/>
      <c r="CA1745" s="14"/>
      <c r="CB1745" s="14"/>
      <c r="CC1745" s="14"/>
      <c r="CD1745" s="14"/>
      <c r="CE1745" s="14"/>
      <c r="CF1745" s="14"/>
      <c r="CG1745" s="14"/>
      <c r="CH1745" s="14"/>
      <c r="CI1745" s="14"/>
      <c r="CJ1745" s="14"/>
      <c r="CK1745" s="14"/>
      <c r="CL1745" s="14"/>
      <c r="CM1745" s="14"/>
      <c r="CN1745" s="14"/>
      <c r="CO1745" s="14"/>
      <c r="CP1745" s="14"/>
      <c r="CQ1745" s="14"/>
      <c r="CR1745" s="14"/>
      <c r="CS1745" s="14"/>
      <c r="CT1745" s="14"/>
      <c r="CU1745" s="14"/>
      <c r="CV1745" s="14"/>
      <c r="CW1745" s="14"/>
      <c r="CX1745" s="14"/>
      <c r="CY1745" s="14"/>
      <c r="CZ1745" s="14"/>
      <c r="DA1745" s="14"/>
      <c r="DB1745" s="14"/>
      <c r="DC1745" s="14"/>
      <c r="DD1745" s="14"/>
      <c r="DE1745" s="14"/>
      <c r="DF1745" s="14"/>
      <c r="DG1745" s="14"/>
      <c r="DH1745" s="14"/>
      <c r="DI1745" s="14"/>
    </row>
    <row r="1746" spans="2:113" x14ac:dyDescent="0.2"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14"/>
      <c r="AO1746" s="14"/>
      <c r="AP1746" s="77"/>
      <c r="AQ1746" s="77"/>
      <c r="AR1746" s="77"/>
      <c r="AS1746" s="77"/>
      <c r="AT1746" s="14"/>
      <c r="AU1746" s="14"/>
      <c r="AV1746" s="14"/>
      <c r="AW1746" s="14"/>
      <c r="AX1746" s="14"/>
      <c r="AY1746" s="14"/>
      <c r="AZ1746" s="14"/>
      <c r="BA1746" s="14"/>
      <c r="BB1746" s="14"/>
      <c r="BC1746" s="14"/>
      <c r="BD1746" s="14"/>
      <c r="BE1746" s="14"/>
      <c r="BF1746" s="14"/>
      <c r="BG1746" s="99"/>
      <c r="BH1746" s="14"/>
      <c r="BI1746" s="14"/>
      <c r="BJ1746" s="14"/>
      <c r="BK1746" s="14"/>
      <c r="BL1746" s="14"/>
      <c r="BM1746" s="14"/>
      <c r="BN1746" s="14"/>
      <c r="BO1746" s="14"/>
      <c r="BP1746" s="14"/>
      <c r="BQ1746" s="14"/>
      <c r="BR1746" s="14"/>
      <c r="BS1746" s="14"/>
      <c r="BT1746" s="14"/>
      <c r="BU1746" s="14"/>
      <c r="BV1746" s="14"/>
      <c r="BW1746" s="14"/>
      <c r="BX1746" s="14"/>
      <c r="BY1746" s="14"/>
      <c r="BZ1746" s="14"/>
      <c r="CA1746" s="14"/>
      <c r="CB1746" s="14"/>
      <c r="CC1746" s="14"/>
      <c r="CD1746" s="14"/>
      <c r="CE1746" s="14"/>
      <c r="CF1746" s="14"/>
      <c r="CG1746" s="14"/>
      <c r="CH1746" s="14"/>
      <c r="CI1746" s="14"/>
      <c r="CJ1746" s="14"/>
      <c r="CK1746" s="14"/>
      <c r="CL1746" s="14"/>
      <c r="CM1746" s="14"/>
      <c r="CN1746" s="14"/>
      <c r="CO1746" s="14"/>
      <c r="CP1746" s="14"/>
      <c r="CQ1746" s="14"/>
      <c r="CR1746" s="14"/>
      <c r="CS1746" s="14"/>
      <c r="CT1746" s="14"/>
      <c r="CU1746" s="14"/>
      <c r="CV1746" s="14"/>
      <c r="CW1746" s="14"/>
      <c r="CX1746" s="14"/>
      <c r="CY1746" s="14"/>
      <c r="CZ1746" s="14"/>
      <c r="DA1746" s="14"/>
      <c r="DB1746" s="14"/>
      <c r="DC1746" s="14"/>
      <c r="DD1746" s="14"/>
      <c r="DE1746" s="14"/>
      <c r="DF1746" s="14"/>
      <c r="DG1746" s="14"/>
      <c r="DH1746" s="14"/>
      <c r="DI1746" s="14"/>
    </row>
    <row r="1747" spans="2:113" x14ac:dyDescent="0.2"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14"/>
      <c r="AO1747" s="14"/>
      <c r="AP1747" s="77"/>
      <c r="AQ1747" s="77"/>
      <c r="AR1747" s="77"/>
      <c r="AS1747" s="77"/>
      <c r="AT1747" s="14"/>
      <c r="AU1747" s="14"/>
      <c r="AV1747" s="14"/>
      <c r="AW1747" s="14"/>
      <c r="AX1747" s="14"/>
      <c r="AY1747" s="14"/>
      <c r="AZ1747" s="14"/>
      <c r="BA1747" s="14"/>
      <c r="BB1747" s="14"/>
      <c r="BC1747" s="14"/>
      <c r="BD1747" s="14"/>
      <c r="BE1747" s="14"/>
      <c r="BF1747" s="14"/>
      <c r="BG1747" s="99"/>
      <c r="BH1747" s="14"/>
      <c r="BI1747" s="14"/>
      <c r="BJ1747" s="14"/>
      <c r="BK1747" s="14"/>
      <c r="BL1747" s="14"/>
      <c r="BM1747" s="14"/>
      <c r="BN1747" s="14"/>
      <c r="BO1747" s="14"/>
      <c r="BP1747" s="14"/>
      <c r="BQ1747" s="14"/>
      <c r="BR1747" s="14"/>
      <c r="BS1747" s="14"/>
      <c r="BT1747" s="14"/>
      <c r="BU1747" s="14"/>
      <c r="BV1747" s="14"/>
      <c r="BW1747" s="14"/>
      <c r="BX1747" s="14"/>
      <c r="BY1747" s="14"/>
      <c r="BZ1747" s="14"/>
      <c r="CA1747" s="14"/>
      <c r="CB1747" s="14"/>
      <c r="CC1747" s="14"/>
      <c r="CD1747" s="14"/>
      <c r="CE1747" s="14"/>
      <c r="CF1747" s="14"/>
      <c r="CG1747" s="14"/>
      <c r="CH1747" s="14"/>
      <c r="CI1747" s="14"/>
      <c r="CJ1747" s="14"/>
      <c r="CK1747" s="14"/>
      <c r="CL1747" s="14"/>
      <c r="CM1747" s="14"/>
      <c r="CN1747" s="14"/>
      <c r="CO1747" s="14"/>
      <c r="CP1747" s="14"/>
      <c r="CQ1747" s="14"/>
      <c r="CR1747" s="14"/>
      <c r="CS1747" s="14"/>
      <c r="CT1747" s="14"/>
      <c r="CU1747" s="14"/>
      <c r="CV1747" s="14"/>
      <c r="CW1747" s="14"/>
      <c r="CX1747" s="14"/>
      <c r="CY1747" s="14"/>
      <c r="CZ1747" s="14"/>
      <c r="DA1747" s="14"/>
      <c r="DB1747" s="14"/>
      <c r="DC1747" s="14"/>
      <c r="DD1747" s="14"/>
      <c r="DE1747" s="14"/>
      <c r="DF1747" s="14"/>
      <c r="DG1747" s="14"/>
      <c r="DH1747" s="14"/>
      <c r="DI1747" s="14"/>
    </row>
    <row r="1748" spans="2:113" x14ac:dyDescent="0.2"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14"/>
      <c r="AO1748" s="14"/>
      <c r="AP1748" s="77"/>
      <c r="AQ1748" s="77"/>
      <c r="AR1748" s="77"/>
      <c r="AS1748" s="77"/>
      <c r="AT1748" s="14"/>
      <c r="AU1748" s="14"/>
      <c r="AV1748" s="14"/>
      <c r="AW1748" s="14"/>
      <c r="AX1748" s="14"/>
      <c r="AY1748" s="14"/>
      <c r="AZ1748" s="14"/>
      <c r="BA1748" s="14"/>
      <c r="BB1748" s="14"/>
      <c r="BC1748" s="14"/>
      <c r="BD1748" s="14"/>
      <c r="BE1748" s="14"/>
      <c r="BF1748" s="14"/>
      <c r="BG1748" s="99"/>
      <c r="BH1748" s="14"/>
      <c r="BI1748" s="14"/>
      <c r="BJ1748" s="14"/>
      <c r="BK1748" s="14"/>
      <c r="BL1748" s="14"/>
      <c r="BM1748" s="14"/>
      <c r="BN1748" s="14"/>
      <c r="BO1748" s="14"/>
      <c r="BP1748" s="14"/>
      <c r="BQ1748" s="14"/>
      <c r="BR1748" s="14"/>
      <c r="BS1748" s="14"/>
      <c r="BT1748" s="14"/>
      <c r="BU1748" s="14"/>
      <c r="BV1748" s="14"/>
      <c r="BW1748" s="14"/>
      <c r="BX1748" s="14"/>
      <c r="BY1748" s="14"/>
      <c r="BZ1748" s="14"/>
      <c r="CA1748" s="14"/>
      <c r="CB1748" s="14"/>
      <c r="CC1748" s="14"/>
      <c r="CD1748" s="14"/>
      <c r="CE1748" s="14"/>
      <c r="CF1748" s="14"/>
      <c r="CG1748" s="14"/>
      <c r="CH1748" s="14"/>
      <c r="CI1748" s="14"/>
      <c r="CJ1748" s="14"/>
      <c r="CK1748" s="14"/>
      <c r="CL1748" s="14"/>
      <c r="CM1748" s="14"/>
      <c r="CN1748" s="14"/>
      <c r="CO1748" s="14"/>
      <c r="CP1748" s="14"/>
      <c r="CQ1748" s="14"/>
      <c r="CR1748" s="14"/>
      <c r="CS1748" s="14"/>
      <c r="CT1748" s="14"/>
      <c r="CU1748" s="14"/>
      <c r="CV1748" s="14"/>
      <c r="CW1748" s="14"/>
      <c r="CX1748" s="14"/>
      <c r="CY1748" s="14"/>
      <c r="CZ1748" s="14"/>
      <c r="DA1748" s="14"/>
      <c r="DB1748" s="14"/>
      <c r="DC1748" s="14"/>
      <c r="DD1748" s="14"/>
      <c r="DE1748" s="14"/>
      <c r="DF1748" s="14"/>
      <c r="DG1748" s="14"/>
      <c r="DH1748" s="14"/>
      <c r="DI1748" s="14"/>
    </row>
    <row r="1749" spans="2:113" x14ac:dyDescent="0.2"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14"/>
      <c r="AO1749" s="14"/>
      <c r="AP1749" s="77"/>
      <c r="AQ1749" s="77"/>
      <c r="AR1749" s="77"/>
      <c r="AS1749" s="77"/>
      <c r="AT1749" s="14"/>
      <c r="AU1749" s="14"/>
      <c r="AV1749" s="14"/>
      <c r="AW1749" s="14"/>
      <c r="AX1749" s="14"/>
      <c r="AY1749" s="14"/>
      <c r="AZ1749" s="14"/>
      <c r="BA1749" s="14"/>
      <c r="BB1749" s="14"/>
      <c r="BC1749" s="14"/>
      <c r="BD1749" s="14"/>
      <c r="BE1749" s="14"/>
      <c r="BF1749" s="14"/>
      <c r="BG1749" s="99"/>
      <c r="BH1749" s="14"/>
      <c r="BI1749" s="14"/>
      <c r="BJ1749" s="14"/>
      <c r="BK1749" s="14"/>
      <c r="BL1749" s="14"/>
      <c r="BM1749" s="14"/>
      <c r="BN1749" s="14"/>
      <c r="BO1749" s="14"/>
      <c r="BP1749" s="14"/>
      <c r="BQ1749" s="14"/>
      <c r="BR1749" s="14"/>
      <c r="BS1749" s="14"/>
      <c r="BT1749" s="14"/>
      <c r="BU1749" s="14"/>
      <c r="BV1749" s="14"/>
      <c r="BW1749" s="14"/>
      <c r="BX1749" s="14"/>
      <c r="BY1749" s="14"/>
      <c r="BZ1749" s="14"/>
      <c r="CA1749" s="14"/>
      <c r="CB1749" s="14"/>
      <c r="CC1749" s="14"/>
      <c r="CD1749" s="14"/>
      <c r="CE1749" s="14"/>
      <c r="CF1749" s="14"/>
      <c r="CG1749" s="14"/>
      <c r="CH1749" s="14"/>
      <c r="CI1749" s="14"/>
      <c r="CJ1749" s="14"/>
      <c r="CK1749" s="14"/>
      <c r="CL1749" s="14"/>
      <c r="CM1749" s="14"/>
      <c r="CN1749" s="14"/>
      <c r="CO1749" s="14"/>
      <c r="CP1749" s="14"/>
      <c r="CQ1749" s="14"/>
      <c r="CR1749" s="14"/>
      <c r="CS1749" s="14"/>
      <c r="CT1749" s="14"/>
      <c r="CU1749" s="14"/>
      <c r="CV1749" s="14"/>
      <c r="CW1749" s="14"/>
      <c r="CX1749" s="14"/>
      <c r="CY1749" s="14"/>
      <c r="CZ1749" s="14"/>
      <c r="DA1749" s="14"/>
      <c r="DB1749" s="14"/>
      <c r="DC1749" s="14"/>
      <c r="DD1749" s="14"/>
      <c r="DE1749" s="14"/>
      <c r="DF1749" s="14"/>
      <c r="DG1749" s="14"/>
      <c r="DH1749" s="14"/>
      <c r="DI1749" s="14"/>
    </row>
    <row r="1750" spans="2:113" x14ac:dyDescent="0.2"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14"/>
      <c r="AO1750" s="14"/>
      <c r="AP1750" s="77"/>
      <c r="AQ1750" s="77"/>
      <c r="AR1750" s="77"/>
      <c r="AS1750" s="77"/>
      <c r="AT1750" s="14"/>
      <c r="AU1750" s="14"/>
      <c r="AV1750" s="14"/>
      <c r="AW1750" s="14"/>
      <c r="AX1750" s="14"/>
      <c r="AY1750" s="14"/>
      <c r="AZ1750" s="14"/>
      <c r="BA1750" s="14"/>
      <c r="BB1750" s="14"/>
      <c r="BC1750" s="14"/>
      <c r="BD1750" s="14"/>
      <c r="BE1750" s="14"/>
      <c r="BF1750" s="14"/>
      <c r="BG1750" s="99"/>
      <c r="BH1750" s="14"/>
      <c r="BI1750" s="14"/>
      <c r="BJ1750" s="14"/>
      <c r="BK1750" s="14"/>
      <c r="BL1750" s="14"/>
      <c r="BM1750" s="14"/>
      <c r="BN1750" s="14"/>
      <c r="BO1750" s="14"/>
      <c r="BP1750" s="14"/>
      <c r="BQ1750" s="14"/>
      <c r="BR1750" s="14"/>
      <c r="BS1750" s="14"/>
      <c r="BT1750" s="14"/>
      <c r="BU1750" s="14"/>
      <c r="BV1750" s="14"/>
      <c r="BW1750" s="14"/>
      <c r="BX1750" s="14"/>
      <c r="BY1750" s="14"/>
      <c r="BZ1750" s="14"/>
      <c r="CA1750" s="14"/>
      <c r="CB1750" s="14"/>
      <c r="CC1750" s="14"/>
      <c r="CD1750" s="14"/>
      <c r="CE1750" s="14"/>
      <c r="CF1750" s="14"/>
      <c r="CG1750" s="14"/>
      <c r="CH1750" s="14"/>
      <c r="CI1750" s="14"/>
      <c r="CJ1750" s="14"/>
      <c r="CK1750" s="14"/>
      <c r="CL1750" s="14"/>
      <c r="CM1750" s="14"/>
      <c r="CN1750" s="14"/>
      <c r="CO1750" s="14"/>
      <c r="CP1750" s="14"/>
      <c r="CQ1750" s="14"/>
      <c r="CR1750" s="14"/>
      <c r="CS1750" s="14"/>
      <c r="CT1750" s="14"/>
      <c r="CU1750" s="14"/>
      <c r="CV1750" s="14"/>
      <c r="CW1750" s="14"/>
      <c r="CX1750" s="14"/>
      <c r="CY1750" s="14"/>
      <c r="CZ1750" s="14"/>
      <c r="DA1750" s="14"/>
      <c r="DB1750" s="14"/>
      <c r="DC1750" s="14"/>
      <c r="DD1750" s="14"/>
      <c r="DE1750" s="14"/>
      <c r="DF1750" s="14"/>
      <c r="DG1750" s="14"/>
      <c r="DH1750" s="14"/>
      <c r="DI1750" s="14"/>
    </row>
    <row r="1751" spans="2:113" x14ac:dyDescent="0.2"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14"/>
      <c r="AO1751" s="14"/>
      <c r="AP1751" s="77"/>
      <c r="AQ1751" s="77"/>
      <c r="AR1751" s="77"/>
      <c r="AS1751" s="77"/>
      <c r="AT1751" s="14"/>
      <c r="AU1751" s="14"/>
      <c r="AV1751" s="14"/>
      <c r="AW1751" s="14"/>
      <c r="AX1751" s="14"/>
      <c r="AY1751" s="14"/>
      <c r="AZ1751" s="14"/>
      <c r="BA1751" s="14"/>
      <c r="BB1751" s="14"/>
      <c r="BC1751" s="14"/>
      <c r="BD1751" s="14"/>
      <c r="BE1751" s="14"/>
      <c r="BF1751" s="14"/>
      <c r="BG1751" s="99"/>
      <c r="BH1751" s="14"/>
      <c r="BI1751" s="14"/>
      <c r="BJ1751" s="14"/>
      <c r="BK1751" s="14"/>
      <c r="BL1751" s="14"/>
      <c r="BM1751" s="14"/>
      <c r="BN1751" s="14"/>
      <c r="BO1751" s="14"/>
      <c r="BP1751" s="14"/>
      <c r="BQ1751" s="14"/>
      <c r="BR1751" s="14"/>
      <c r="BS1751" s="14"/>
      <c r="BT1751" s="14"/>
      <c r="BU1751" s="14"/>
      <c r="BV1751" s="14"/>
      <c r="BW1751" s="14"/>
      <c r="BX1751" s="14"/>
      <c r="BY1751" s="14"/>
      <c r="BZ1751" s="14"/>
      <c r="CA1751" s="14"/>
      <c r="CB1751" s="14"/>
      <c r="CC1751" s="14"/>
      <c r="CD1751" s="14"/>
      <c r="CE1751" s="14"/>
      <c r="CF1751" s="14"/>
      <c r="CG1751" s="14"/>
      <c r="CH1751" s="14"/>
      <c r="CI1751" s="14"/>
      <c r="CJ1751" s="14"/>
      <c r="CK1751" s="14"/>
      <c r="CL1751" s="14"/>
      <c r="CM1751" s="14"/>
      <c r="CN1751" s="14"/>
      <c r="CO1751" s="14"/>
      <c r="CP1751" s="14"/>
      <c r="CQ1751" s="14"/>
      <c r="CR1751" s="14"/>
      <c r="CS1751" s="14"/>
      <c r="CT1751" s="14"/>
      <c r="CU1751" s="14"/>
      <c r="CV1751" s="14"/>
      <c r="CW1751" s="14"/>
      <c r="CX1751" s="14"/>
      <c r="CY1751" s="14"/>
      <c r="CZ1751" s="14"/>
      <c r="DA1751" s="14"/>
      <c r="DB1751" s="14"/>
      <c r="DC1751" s="14"/>
      <c r="DD1751" s="14"/>
      <c r="DE1751" s="14"/>
      <c r="DF1751" s="14"/>
      <c r="DG1751" s="14"/>
      <c r="DH1751" s="14"/>
      <c r="DI1751" s="14"/>
    </row>
    <row r="1752" spans="2:113" x14ac:dyDescent="0.2"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4"/>
      <c r="AD1752" s="14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77"/>
      <c r="AQ1752" s="77"/>
      <c r="AR1752" s="77"/>
      <c r="AS1752" s="77"/>
      <c r="AT1752" s="14"/>
      <c r="AU1752" s="14"/>
      <c r="AV1752" s="14"/>
      <c r="AW1752" s="14"/>
      <c r="AX1752" s="14"/>
      <c r="AY1752" s="14"/>
      <c r="AZ1752" s="14"/>
      <c r="BA1752" s="14"/>
      <c r="BB1752" s="14"/>
      <c r="BC1752" s="14"/>
      <c r="BD1752" s="14"/>
      <c r="BE1752" s="14"/>
      <c r="BF1752" s="14"/>
      <c r="BG1752" s="99"/>
      <c r="BH1752" s="14"/>
      <c r="BI1752" s="14"/>
      <c r="BJ1752" s="14"/>
      <c r="BK1752" s="14"/>
      <c r="BL1752" s="14"/>
      <c r="BM1752" s="14"/>
      <c r="BN1752" s="14"/>
      <c r="BO1752" s="14"/>
      <c r="BP1752" s="14"/>
      <c r="BQ1752" s="14"/>
      <c r="BR1752" s="14"/>
      <c r="BS1752" s="14"/>
      <c r="BT1752" s="14"/>
      <c r="BU1752" s="14"/>
      <c r="BV1752" s="14"/>
      <c r="BW1752" s="14"/>
      <c r="BX1752" s="14"/>
      <c r="BY1752" s="14"/>
      <c r="BZ1752" s="14"/>
      <c r="CA1752" s="14"/>
      <c r="CB1752" s="14"/>
      <c r="CC1752" s="14"/>
      <c r="CD1752" s="14"/>
      <c r="CE1752" s="14"/>
      <c r="CF1752" s="14"/>
      <c r="CG1752" s="14"/>
      <c r="CH1752" s="14"/>
      <c r="CI1752" s="14"/>
      <c r="CJ1752" s="14"/>
      <c r="CK1752" s="14"/>
      <c r="CL1752" s="14"/>
      <c r="CM1752" s="14"/>
      <c r="CN1752" s="14"/>
      <c r="CO1752" s="14"/>
      <c r="CP1752" s="14"/>
      <c r="CQ1752" s="14"/>
      <c r="CR1752" s="14"/>
      <c r="CS1752" s="14"/>
      <c r="CT1752" s="14"/>
      <c r="CU1752" s="14"/>
      <c r="CV1752" s="14"/>
      <c r="CW1752" s="14"/>
      <c r="CX1752" s="14"/>
      <c r="CY1752" s="14"/>
      <c r="CZ1752" s="14"/>
      <c r="DA1752" s="14"/>
      <c r="DB1752" s="14"/>
      <c r="DC1752" s="14"/>
      <c r="DD1752" s="14"/>
      <c r="DE1752" s="14"/>
      <c r="DF1752" s="14"/>
      <c r="DG1752" s="14"/>
      <c r="DH1752" s="14"/>
      <c r="DI1752" s="14"/>
    </row>
    <row r="1753" spans="2:113" x14ac:dyDescent="0.2"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77"/>
      <c r="AQ1753" s="77"/>
      <c r="AR1753" s="77"/>
      <c r="AS1753" s="77"/>
      <c r="AT1753" s="14"/>
      <c r="AU1753" s="14"/>
      <c r="AV1753" s="14"/>
      <c r="AW1753" s="14"/>
      <c r="AX1753" s="14"/>
      <c r="AY1753" s="14"/>
      <c r="AZ1753" s="14"/>
      <c r="BA1753" s="14"/>
      <c r="BB1753" s="14"/>
      <c r="BC1753" s="14"/>
      <c r="BD1753" s="14"/>
      <c r="BE1753" s="14"/>
      <c r="BF1753" s="14"/>
      <c r="BG1753" s="99"/>
      <c r="BH1753" s="14"/>
      <c r="BI1753" s="14"/>
      <c r="BJ1753" s="14"/>
      <c r="BK1753" s="14"/>
      <c r="BL1753" s="14"/>
      <c r="BM1753" s="14"/>
      <c r="BN1753" s="14"/>
      <c r="BO1753" s="14"/>
      <c r="BP1753" s="14"/>
      <c r="BQ1753" s="14"/>
      <c r="BR1753" s="14"/>
      <c r="BS1753" s="14"/>
      <c r="BT1753" s="14"/>
      <c r="BU1753" s="14"/>
      <c r="BV1753" s="14"/>
      <c r="BW1753" s="14"/>
      <c r="BX1753" s="14"/>
      <c r="BY1753" s="14"/>
      <c r="BZ1753" s="14"/>
      <c r="CA1753" s="14"/>
      <c r="CB1753" s="14"/>
      <c r="CC1753" s="14"/>
      <c r="CD1753" s="14"/>
      <c r="CE1753" s="14"/>
      <c r="CF1753" s="14"/>
      <c r="CG1753" s="14"/>
      <c r="CH1753" s="14"/>
      <c r="CI1753" s="14"/>
      <c r="CJ1753" s="14"/>
      <c r="CK1753" s="14"/>
      <c r="CL1753" s="14"/>
      <c r="CM1753" s="14"/>
      <c r="CN1753" s="14"/>
      <c r="CO1753" s="14"/>
      <c r="CP1753" s="14"/>
      <c r="CQ1753" s="14"/>
      <c r="CR1753" s="14"/>
      <c r="CS1753" s="14"/>
      <c r="CT1753" s="14"/>
      <c r="CU1753" s="14"/>
      <c r="CV1753" s="14"/>
      <c r="CW1753" s="14"/>
      <c r="CX1753" s="14"/>
      <c r="CY1753" s="14"/>
      <c r="CZ1753" s="14"/>
      <c r="DA1753" s="14"/>
      <c r="DB1753" s="14"/>
      <c r="DC1753" s="14"/>
      <c r="DD1753" s="14"/>
      <c r="DE1753" s="14"/>
      <c r="DF1753" s="14"/>
      <c r="DG1753" s="14"/>
      <c r="DH1753" s="14"/>
      <c r="DI1753" s="14"/>
    </row>
    <row r="1754" spans="2:113" x14ac:dyDescent="0.2"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  <c r="AO1754" s="14"/>
      <c r="AP1754" s="77"/>
      <c r="AQ1754" s="77"/>
      <c r="AR1754" s="77"/>
      <c r="AS1754" s="77"/>
      <c r="AT1754" s="14"/>
      <c r="AU1754" s="14"/>
      <c r="AV1754" s="14"/>
      <c r="AW1754" s="14"/>
      <c r="AX1754" s="14"/>
      <c r="AY1754" s="14"/>
      <c r="AZ1754" s="14"/>
      <c r="BA1754" s="14"/>
      <c r="BB1754" s="14"/>
      <c r="BC1754" s="14"/>
      <c r="BD1754" s="14"/>
      <c r="BE1754" s="14"/>
      <c r="BF1754" s="14"/>
      <c r="BG1754" s="99"/>
      <c r="BH1754" s="14"/>
      <c r="BI1754" s="14"/>
      <c r="BJ1754" s="14"/>
      <c r="BK1754" s="14"/>
      <c r="BL1754" s="14"/>
      <c r="BM1754" s="14"/>
      <c r="BN1754" s="14"/>
      <c r="BO1754" s="14"/>
      <c r="BP1754" s="14"/>
      <c r="BQ1754" s="14"/>
      <c r="BR1754" s="14"/>
      <c r="BS1754" s="14"/>
      <c r="BT1754" s="14"/>
      <c r="BU1754" s="14"/>
      <c r="BV1754" s="14"/>
      <c r="BW1754" s="14"/>
      <c r="BX1754" s="14"/>
      <c r="BY1754" s="14"/>
      <c r="BZ1754" s="14"/>
      <c r="CA1754" s="14"/>
      <c r="CB1754" s="14"/>
      <c r="CC1754" s="14"/>
      <c r="CD1754" s="14"/>
      <c r="CE1754" s="14"/>
      <c r="CF1754" s="14"/>
      <c r="CG1754" s="14"/>
      <c r="CH1754" s="14"/>
      <c r="CI1754" s="14"/>
      <c r="CJ1754" s="14"/>
      <c r="CK1754" s="14"/>
      <c r="CL1754" s="14"/>
      <c r="CM1754" s="14"/>
      <c r="CN1754" s="14"/>
      <c r="CO1754" s="14"/>
      <c r="CP1754" s="14"/>
      <c r="CQ1754" s="14"/>
      <c r="CR1754" s="14"/>
      <c r="CS1754" s="14"/>
      <c r="CT1754" s="14"/>
      <c r="CU1754" s="14"/>
      <c r="CV1754" s="14"/>
      <c r="CW1754" s="14"/>
      <c r="CX1754" s="14"/>
      <c r="CY1754" s="14"/>
      <c r="CZ1754" s="14"/>
      <c r="DA1754" s="14"/>
      <c r="DB1754" s="14"/>
      <c r="DC1754" s="14"/>
      <c r="DD1754" s="14"/>
      <c r="DE1754" s="14"/>
      <c r="DF1754" s="14"/>
      <c r="DG1754" s="14"/>
      <c r="DH1754" s="14"/>
      <c r="DI1754" s="14"/>
    </row>
    <row r="1755" spans="2:113" x14ac:dyDescent="0.2"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77"/>
      <c r="AQ1755" s="77"/>
      <c r="AR1755" s="77"/>
      <c r="AS1755" s="77"/>
      <c r="AT1755" s="14"/>
      <c r="AU1755" s="14"/>
      <c r="AV1755" s="14"/>
      <c r="AW1755" s="14"/>
      <c r="AX1755" s="14"/>
      <c r="AY1755" s="14"/>
      <c r="AZ1755" s="14"/>
      <c r="BA1755" s="14"/>
      <c r="BB1755" s="14"/>
      <c r="BC1755" s="14"/>
      <c r="BD1755" s="14"/>
      <c r="BE1755" s="14"/>
      <c r="BF1755" s="14"/>
      <c r="BG1755" s="99"/>
      <c r="BH1755" s="14"/>
      <c r="BI1755" s="14"/>
      <c r="BJ1755" s="14"/>
      <c r="BK1755" s="14"/>
      <c r="BL1755" s="14"/>
      <c r="BM1755" s="14"/>
      <c r="BN1755" s="14"/>
      <c r="BO1755" s="14"/>
      <c r="BP1755" s="14"/>
      <c r="BQ1755" s="14"/>
      <c r="BR1755" s="14"/>
      <c r="BS1755" s="14"/>
      <c r="BT1755" s="14"/>
      <c r="BU1755" s="14"/>
      <c r="BV1755" s="14"/>
      <c r="BW1755" s="14"/>
      <c r="BX1755" s="14"/>
      <c r="BY1755" s="14"/>
      <c r="BZ1755" s="14"/>
      <c r="CA1755" s="14"/>
      <c r="CB1755" s="14"/>
      <c r="CC1755" s="14"/>
      <c r="CD1755" s="14"/>
      <c r="CE1755" s="14"/>
      <c r="CF1755" s="14"/>
      <c r="CG1755" s="14"/>
      <c r="CH1755" s="14"/>
      <c r="CI1755" s="14"/>
      <c r="CJ1755" s="14"/>
      <c r="CK1755" s="14"/>
      <c r="CL1755" s="14"/>
      <c r="CM1755" s="14"/>
      <c r="CN1755" s="14"/>
      <c r="CO1755" s="14"/>
      <c r="CP1755" s="14"/>
      <c r="CQ1755" s="14"/>
      <c r="CR1755" s="14"/>
      <c r="CS1755" s="14"/>
      <c r="CT1755" s="14"/>
      <c r="CU1755" s="14"/>
      <c r="CV1755" s="14"/>
      <c r="CW1755" s="14"/>
      <c r="CX1755" s="14"/>
      <c r="CY1755" s="14"/>
      <c r="CZ1755" s="14"/>
      <c r="DA1755" s="14"/>
      <c r="DB1755" s="14"/>
      <c r="DC1755" s="14"/>
      <c r="DD1755" s="14"/>
      <c r="DE1755" s="14"/>
      <c r="DF1755" s="14"/>
      <c r="DG1755" s="14"/>
      <c r="DH1755" s="14"/>
      <c r="DI1755" s="14"/>
    </row>
    <row r="1756" spans="2:113" x14ac:dyDescent="0.2"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14"/>
      <c r="AO1756" s="14"/>
      <c r="AP1756" s="77"/>
      <c r="AQ1756" s="77"/>
      <c r="AR1756" s="77"/>
      <c r="AS1756" s="77"/>
      <c r="AT1756" s="14"/>
      <c r="AU1756" s="14"/>
      <c r="AV1756" s="14"/>
      <c r="AW1756" s="14"/>
      <c r="AX1756" s="14"/>
      <c r="AY1756" s="14"/>
      <c r="AZ1756" s="14"/>
      <c r="BA1756" s="14"/>
      <c r="BB1756" s="14"/>
      <c r="BC1756" s="14"/>
      <c r="BD1756" s="14"/>
      <c r="BE1756" s="14"/>
      <c r="BF1756" s="14"/>
      <c r="BG1756" s="99"/>
      <c r="BH1756" s="14"/>
      <c r="BI1756" s="14"/>
      <c r="BJ1756" s="14"/>
      <c r="BK1756" s="14"/>
      <c r="BL1756" s="14"/>
      <c r="BM1756" s="14"/>
      <c r="BN1756" s="14"/>
      <c r="BO1756" s="14"/>
      <c r="BP1756" s="14"/>
      <c r="BQ1756" s="14"/>
      <c r="BR1756" s="14"/>
      <c r="BS1756" s="14"/>
      <c r="BT1756" s="14"/>
      <c r="BU1756" s="14"/>
      <c r="BV1756" s="14"/>
      <c r="BW1756" s="14"/>
      <c r="BX1756" s="14"/>
      <c r="BY1756" s="14"/>
      <c r="BZ1756" s="14"/>
      <c r="CA1756" s="14"/>
      <c r="CB1756" s="14"/>
      <c r="CC1756" s="14"/>
      <c r="CD1756" s="14"/>
      <c r="CE1756" s="14"/>
      <c r="CF1756" s="14"/>
      <c r="CG1756" s="14"/>
      <c r="CH1756" s="14"/>
      <c r="CI1756" s="14"/>
      <c r="CJ1756" s="14"/>
      <c r="CK1756" s="14"/>
      <c r="CL1756" s="14"/>
      <c r="CM1756" s="14"/>
      <c r="CN1756" s="14"/>
      <c r="CO1756" s="14"/>
      <c r="CP1756" s="14"/>
      <c r="CQ1756" s="14"/>
      <c r="CR1756" s="14"/>
      <c r="CS1756" s="14"/>
      <c r="CT1756" s="14"/>
      <c r="CU1756" s="14"/>
      <c r="CV1756" s="14"/>
      <c r="CW1756" s="14"/>
      <c r="CX1756" s="14"/>
      <c r="CY1756" s="14"/>
      <c r="CZ1756" s="14"/>
      <c r="DA1756" s="14"/>
      <c r="DB1756" s="14"/>
      <c r="DC1756" s="14"/>
      <c r="DD1756" s="14"/>
      <c r="DE1756" s="14"/>
      <c r="DF1756" s="14"/>
      <c r="DG1756" s="14"/>
      <c r="DH1756" s="14"/>
      <c r="DI1756" s="14"/>
    </row>
    <row r="1757" spans="2:113" x14ac:dyDescent="0.2"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77"/>
      <c r="AQ1757" s="77"/>
      <c r="AR1757" s="77"/>
      <c r="AS1757" s="77"/>
      <c r="AT1757" s="14"/>
      <c r="AU1757" s="14"/>
      <c r="AV1757" s="14"/>
      <c r="AW1757" s="14"/>
      <c r="AX1757" s="14"/>
      <c r="AY1757" s="14"/>
      <c r="AZ1757" s="14"/>
      <c r="BA1757" s="14"/>
      <c r="BB1757" s="14"/>
      <c r="BC1757" s="14"/>
      <c r="BD1757" s="14"/>
      <c r="BE1757" s="14"/>
      <c r="BF1757" s="14"/>
      <c r="BG1757" s="99"/>
      <c r="BH1757" s="14"/>
      <c r="BI1757" s="14"/>
      <c r="BJ1757" s="14"/>
      <c r="BK1757" s="14"/>
      <c r="BL1757" s="14"/>
      <c r="BM1757" s="14"/>
      <c r="BN1757" s="14"/>
      <c r="BO1757" s="14"/>
      <c r="BP1757" s="14"/>
      <c r="BQ1757" s="14"/>
      <c r="BR1757" s="14"/>
      <c r="BS1757" s="14"/>
      <c r="BT1757" s="14"/>
      <c r="BU1757" s="14"/>
      <c r="BV1757" s="14"/>
      <c r="BW1757" s="14"/>
      <c r="BX1757" s="14"/>
      <c r="BY1757" s="14"/>
      <c r="BZ1757" s="14"/>
      <c r="CA1757" s="14"/>
      <c r="CB1757" s="14"/>
      <c r="CC1757" s="14"/>
      <c r="CD1757" s="14"/>
      <c r="CE1757" s="14"/>
      <c r="CF1757" s="14"/>
      <c r="CG1757" s="14"/>
      <c r="CH1757" s="14"/>
      <c r="CI1757" s="14"/>
      <c r="CJ1757" s="14"/>
      <c r="CK1757" s="14"/>
      <c r="CL1757" s="14"/>
      <c r="CM1757" s="14"/>
      <c r="CN1757" s="14"/>
      <c r="CO1757" s="14"/>
      <c r="CP1757" s="14"/>
      <c r="CQ1757" s="14"/>
      <c r="CR1757" s="14"/>
      <c r="CS1757" s="14"/>
      <c r="CT1757" s="14"/>
      <c r="CU1757" s="14"/>
      <c r="CV1757" s="14"/>
      <c r="CW1757" s="14"/>
      <c r="CX1757" s="14"/>
      <c r="CY1757" s="14"/>
      <c r="CZ1757" s="14"/>
      <c r="DA1757" s="14"/>
      <c r="DB1757" s="14"/>
      <c r="DC1757" s="14"/>
      <c r="DD1757" s="14"/>
      <c r="DE1757" s="14"/>
      <c r="DF1757" s="14"/>
      <c r="DG1757" s="14"/>
      <c r="DH1757" s="14"/>
      <c r="DI1757" s="14"/>
    </row>
    <row r="1758" spans="2:113" x14ac:dyDescent="0.2"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4"/>
      <c r="AD1758" s="14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14"/>
      <c r="AO1758" s="14"/>
      <c r="AP1758" s="77"/>
      <c r="AQ1758" s="77"/>
      <c r="AR1758" s="77"/>
      <c r="AS1758" s="77"/>
      <c r="AT1758" s="14"/>
      <c r="AU1758" s="14"/>
      <c r="AV1758" s="14"/>
      <c r="AW1758" s="14"/>
      <c r="AX1758" s="14"/>
      <c r="AY1758" s="14"/>
      <c r="AZ1758" s="14"/>
      <c r="BA1758" s="14"/>
      <c r="BB1758" s="14"/>
      <c r="BC1758" s="14"/>
      <c r="BD1758" s="14"/>
      <c r="BE1758" s="14"/>
      <c r="BF1758" s="14"/>
      <c r="BG1758" s="99"/>
      <c r="BH1758" s="14"/>
      <c r="BI1758" s="14"/>
      <c r="BJ1758" s="14"/>
      <c r="BK1758" s="14"/>
      <c r="BL1758" s="14"/>
      <c r="BM1758" s="14"/>
      <c r="BN1758" s="14"/>
      <c r="BO1758" s="14"/>
      <c r="BP1758" s="14"/>
      <c r="BQ1758" s="14"/>
      <c r="BR1758" s="14"/>
      <c r="BS1758" s="14"/>
      <c r="BT1758" s="14"/>
      <c r="BU1758" s="14"/>
      <c r="BV1758" s="14"/>
      <c r="BW1758" s="14"/>
      <c r="BX1758" s="14"/>
      <c r="BY1758" s="14"/>
      <c r="BZ1758" s="14"/>
      <c r="CA1758" s="14"/>
      <c r="CB1758" s="14"/>
      <c r="CC1758" s="14"/>
      <c r="CD1758" s="14"/>
      <c r="CE1758" s="14"/>
      <c r="CF1758" s="14"/>
      <c r="CG1758" s="14"/>
      <c r="CH1758" s="14"/>
      <c r="CI1758" s="14"/>
      <c r="CJ1758" s="14"/>
      <c r="CK1758" s="14"/>
      <c r="CL1758" s="14"/>
      <c r="CM1758" s="14"/>
      <c r="CN1758" s="14"/>
      <c r="CO1758" s="14"/>
      <c r="CP1758" s="14"/>
      <c r="CQ1758" s="14"/>
      <c r="CR1758" s="14"/>
      <c r="CS1758" s="14"/>
      <c r="CT1758" s="14"/>
      <c r="CU1758" s="14"/>
      <c r="CV1758" s="14"/>
      <c r="CW1758" s="14"/>
      <c r="CX1758" s="14"/>
      <c r="CY1758" s="14"/>
      <c r="CZ1758" s="14"/>
      <c r="DA1758" s="14"/>
      <c r="DB1758" s="14"/>
      <c r="DC1758" s="14"/>
      <c r="DD1758" s="14"/>
      <c r="DE1758" s="14"/>
      <c r="DF1758" s="14"/>
      <c r="DG1758" s="14"/>
      <c r="DH1758" s="14"/>
      <c r="DI1758" s="14"/>
    </row>
    <row r="1759" spans="2:113" x14ac:dyDescent="0.2"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14"/>
      <c r="AO1759" s="14"/>
      <c r="AP1759" s="77"/>
      <c r="AQ1759" s="77"/>
      <c r="AR1759" s="77"/>
      <c r="AS1759" s="77"/>
      <c r="AT1759" s="14"/>
      <c r="AU1759" s="14"/>
      <c r="AV1759" s="14"/>
      <c r="AW1759" s="14"/>
      <c r="AX1759" s="14"/>
      <c r="AY1759" s="14"/>
      <c r="AZ1759" s="14"/>
      <c r="BA1759" s="14"/>
      <c r="BB1759" s="14"/>
      <c r="BC1759" s="14"/>
      <c r="BD1759" s="14"/>
      <c r="BE1759" s="14"/>
      <c r="BF1759" s="14"/>
      <c r="BG1759" s="99"/>
      <c r="BH1759" s="14"/>
      <c r="BI1759" s="14"/>
      <c r="BJ1759" s="14"/>
      <c r="BK1759" s="14"/>
      <c r="BL1759" s="14"/>
      <c r="BM1759" s="14"/>
      <c r="BN1759" s="14"/>
      <c r="BO1759" s="14"/>
      <c r="BP1759" s="14"/>
      <c r="BQ1759" s="14"/>
      <c r="BR1759" s="14"/>
      <c r="BS1759" s="14"/>
      <c r="BT1759" s="14"/>
      <c r="BU1759" s="14"/>
      <c r="BV1759" s="14"/>
      <c r="BW1759" s="14"/>
      <c r="BX1759" s="14"/>
      <c r="BY1759" s="14"/>
      <c r="BZ1759" s="14"/>
      <c r="CA1759" s="14"/>
      <c r="CB1759" s="14"/>
      <c r="CC1759" s="14"/>
      <c r="CD1759" s="14"/>
      <c r="CE1759" s="14"/>
      <c r="CF1759" s="14"/>
      <c r="CG1759" s="14"/>
      <c r="CH1759" s="14"/>
      <c r="CI1759" s="14"/>
      <c r="CJ1759" s="14"/>
      <c r="CK1759" s="14"/>
      <c r="CL1759" s="14"/>
      <c r="CM1759" s="14"/>
      <c r="CN1759" s="14"/>
      <c r="CO1759" s="14"/>
      <c r="CP1759" s="14"/>
      <c r="CQ1759" s="14"/>
      <c r="CR1759" s="14"/>
      <c r="CS1759" s="14"/>
      <c r="CT1759" s="14"/>
      <c r="CU1759" s="14"/>
      <c r="CV1759" s="14"/>
      <c r="CW1759" s="14"/>
      <c r="CX1759" s="14"/>
      <c r="CY1759" s="14"/>
      <c r="CZ1759" s="14"/>
      <c r="DA1759" s="14"/>
      <c r="DB1759" s="14"/>
      <c r="DC1759" s="14"/>
      <c r="DD1759" s="14"/>
      <c r="DE1759" s="14"/>
      <c r="DF1759" s="14"/>
      <c r="DG1759" s="14"/>
      <c r="DH1759" s="14"/>
      <c r="DI1759" s="14"/>
    </row>
    <row r="1760" spans="2:113" x14ac:dyDescent="0.2"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14"/>
      <c r="AO1760" s="14"/>
      <c r="AP1760" s="77"/>
      <c r="AQ1760" s="77"/>
      <c r="AR1760" s="77"/>
      <c r="AS1760" s="77"/>
      <c r="AT1760" s="14"/>
      <c r="AU1760" s="14"/>
      <c r="AV1760" s="14"/>
      <c r="AW1760" s="14"/>
      <c r="AX1760" s="14"/>
      <c r="AY1760" s="14"/>
      <c r="AZ1760" s="14"/>
      <c r="BA1760" s="14"/>
      <c r="BB1760" s="14"/>
      <c r="BC1760" s="14"/>
      <c r="BD1760" s="14"/>
      <c r="BE1760" s="14"/>
      <c r="BF1760" s="14"/>
      <c r="BG1760" s="99"/>
      <c r="BH1760" s="14"/>
      <c r="BI1760" s="14"/>
      <c r="BJ1760" s="14"/>
      <c r="BK1760" s="14"/>
      <c r="BL1760" s="14"/>
      <c r="BM1760" s="14"/>
      <c r="BN1760" s="14"/>
      <c r="BO1760" s="14"/>
      <c r="BP1760" s="14"/>
      <c r="BQ1760" s="14"/>
      <c r="BR1760" s="14"/>
      <c r="BS1760" s="14"/>
      <c r="BT1760" s="14"/>
      <c r="BU1760" s="14"/>
      <c r="BV1760" s="14"/>
      <c r="BW1760" s="14"/>
      <c r="BX1760" s="14"/>
      <c r="BY1760" s="14"/>
      <c r="BZ1760" s="14"/>
      <c r="CA1760" s="14"/>
      <c r="CB1760" s="14"/>
      <c r="CC1760" s="14"/>
      <c r="CD1760" s="14"/>
      <c r="CE1760" s="14"/>
      <c r="CF1760" s="14"/>
      <c r="CG1760" s="14"/>
      <c r="CH1760" s="14"/>
      <c r="CI1760" s="14"/>
      <c r="CJ1760" s="14"/>
      <c r="CK1760" s="14"/>
      <c r="CL1760" s="14"/>
      <c r="CM1760" s="14"/>
      <c r="CN1760" s="14"/>
      <c r="CO1760" s="14"/>
      <c r="CP1760" s="14"/>
      <c r="CQ1760" s="14"/>
      <c r="CR1760" s="14"/>
      <c r="CS1760" s="14"/>
      <c r="CT1760" s="14"/>
      <c r="CU1760" s="14"/>
      <c r="CV1760" s="14"/>
      <c r="CW1760" s="14"/>
      <c r="CX1760" s="14"/>
      <c r="CY1760" s="14"/>
      <c r="CZ1760" s="14"/>
      <c r="DA1760" s="14"/>
      <c r="DB1760" s="14"/>
      <c r="DC1760" s="14"/>
      <c r="DD1760" s="14"/>
      <c r="DE1760" s="14"/>
      <c r="DF1760" s="14"/>
      <c r="DG1760" s="14"/>
      <c r="DH1760" s="14"/>
      <c r="DI1760" s="14"/>
    </row>
    <row r="1761" spans="2:113" x14ac:dyDescent="0.2"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14"/>
      <c r="AO1761" s="14"/>
      <c r="AP1761" s="77"/>
      <c r="AQ1761" s="77"/>
      <c r="AR1761" s="77"/>
      <c r="AS1761" s="77"/>
      <c r="AT1761" s="14"/>
      <c r="AU1761" s="14"/>
      <c r="AV1761" s="14"/>
      <c r="AW1761" s="14"/>
      <c r="AX1761" s="14"/>
      <c r="AY1761" s="14"/>
      <c r="AZ1761" s="14"/>
      <c r="BA1761" s="14"/>
      <c r="BB1761" s="14"/>
      <c r="BC1761" s="14"/>
      <c r="BD1761" s="14"/>
      <c r="BE1761" s="14"/>
      <c r="BF1761" s="14"/>
      <c r="BG1761" s="99"/>
      <c r="BH1761" s="14"/>
      <c r="BI1761" s="14"/>
      <c r="BJ1761" s="14"/>
      <c r="BK1761" s="14"/>
      <c r="BL1761" s="14"/>
      <c r="BM1761" s="14"/>
      <c r="BN1761" s="14"/>
      <c r="BO1761" s="14"/>
      <c r="BP1761" s="14"/>
      <c r="BQ1761" s="14"/>
      <c r="BR1761" s="14"/>
      <c r="BS1761" s="14"/>
      <c r="BT1761" s="14"/>
      <c r="BU1761" s="14"/>
      <c r="BV1761" s="14"/>
      <c r="BW1761" s="14"/>
      <c r="BX1761" s="14"/>
      <c r="BY1761" s="14"/>
      <c r="BZ1761" s="14"/>
      <c r="CA1761" s="14"/>
      <c r="CB1761" s="14"/>
      <c r="CC1761" s="14"/>
      <c r="CD1761" s="14"/>
      <c r="CE1761" s="14"/>
      <c r="CF1761" s="14"/>
      <c r="CG1761" s="14"/>
      <c r="CH1761" s="14"/>
      <c r="CI1761" s="14"/>
      <c r="CJ1761" s="14"/>
      <c r="CK1761" s="14"/>
      <c r="CL1761" s="14"/>
      <c r="CM1761" s="14"/>
      <c r="CN1761" s="14"/>
      <c r="CO1761" s="14"/>
      <c r="CP1761" s="14"/>
      <c r="CQ1761" s="14"/>
      <c r="CR1761" s="14"/>
      <c r="CS1761" s="14"/>
      <c r="CT1761" s="14"/>
      <c r="CU1761" s="14"/>
      <c r="CV1761" s="14"/>
      <c r="CW1761" s="14"/>
      <c r="CX1761" s="14"/>
      <c r="CY1761" s="14"/>
      <c r="CZ1761" s="14"/>
      <c r="DA1761" s="14"/>
      <c r="DB1761" s="14"/>
      <c r="DC1761" s="14"/>
      <c r="DD1761" s="14"/>
      <c r="DE1761" s="14"/>
      <c r="DF1761" s="14"/>
      <c r="DG1761" s="14"/>
      <c r="DH1761" s="14"/>
      <c r="DI1761" s="14"/>
    </row>
    <row r="1762" spans="2:113" x14ac:dyDescent="0.2"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14"/>
      <c r="AO1762" s="14"/>
      <c r="AP1762" s="77"/>
      <c r="AQ1762" s="77"/>
      <c r="AR1762" s="77"/>
      <c r="AS1762" s="77"/>
      <c r="AT1762" s="14"/>
      <c r="AU1762" s="14"/>
      <c r="AV1762" s="14"/>
      <c r="AW1762" s="14"/>
      <c r="AX1762" s="14"/>
      <c r="AY1762" s="14"/>
      <c r="AZ1762" s="14"/>
      <c r="BA1762" s="14"/>
      <c r="BB1762" s="14"/>
      <c r="BC1762" s="14"/>
      <c r="BD1762" s="14"/>
      <c r="BE1762" s="14"/>
      <c r="BF1762" s="14"/>
      <c r="BG1762" s="99"/>
      <c r="BH1762" s="14"/>
      <c r="BI1762" s="14"/>
      <c r="BJ1762" s="14"/>
      <c r="BK1762" s="14"/>
      <c r="BL1762" s="14"/>
      <c r="BM1762" s="14"/>
      <c r="BN1762" s="14"/>
      <c r="BO1762" s="14"/>
      <c r="BP1762" s="14"/>
      <c r="BQ1762" s="14"/>
      <c r="BR1762" s="14"/>
      <c r="BS1762" s="14"/>
      <c r="BT1762" s="14"/>
      <c r="BU1762" s="14"/>
      <c r="BV1762" s="14"/>
      <c r="BW1762" s="14"/>
      <c r="BX1762" s="14"/>
      <c r="BY1762" s="14"/>
      <c r="BZ1762" s="14"/>
      <c r="CA1762" s="14"/>
      <c r="CB1762" s="14"/>
      <c r="CC1762" s="14"/>
      <c r="CD1762" s="14"/>
      <c r="CE1762" s="14"/>
      <c r="CF1762" s="14"/>
      <c r="CG1762" s="14"/>
      <c r="CH1762" s="14"/>
      <c r="CI1762" s="14"/>
      <c r="CJ1762" s="14"/>
      <c r="CK1762" s="14"/>
      <c r="CL1762" s="14"/>
      <c r="CM1762" s="14"/>
      <c r="CN1762" s="14"/>
      <c r="CO1762" s="14"/>
      <c r="CP1762" s="14"/>
      <c r="CQ1762" s="14"/>
      <c r="CR1762" s="14"/>
      <c r="CS1762" s="14"/>
      <c r="CT1762" s="14"/>
      <c r="CU1762" s="14"/>
      <c r="CV1762" s="14"/>
      <c r="CW1762" s="14"/>
      <c r="CX1762" s="14"/>
      <c r="CY1762" s="14"/>
      <c r="CZ1762" s="14"/>
      <c r="DA1762" s="14"/>
      <c r="DB1762" s="14"/>
      <c r="DC1762" s="14"/>
      <c r="DD1762" s="14"/>
      <c r="DE1762" s="14"/>
      <c r="DF1762" s="14"/>
      <c r="DG1762" s="14"/>
      <c r="DH1762" s="14"/>
      <c r="DI1762" s="14"/>
    </row>
    <row r="1763" spans="2:113" x14ac:dyDescent="0.2"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14"/>
      <c r="AO1763" s="14"/>
      <c r="AP1763" s="77"/>
      <c r="AQ1763" s="77"/>
      <c r="AR1763" s="77"/>
      <c r="AS1763" s="77"/>
      <c r="AT1763" s="14"/>
      <c r="AU1763" s="14"/>
      <c r="AV1763" s="14"/>
      <c r="AW1763" s="14"/>
      <c r="AX1763" s="14"/>
      <c r="AY1763" s="14"/>
      <c r="AZ1763" s="14"/>
      <c r="BA1763" s="14"/>
      <c r="BB1763" s="14"/>
      <c r="BC1763" s="14"/>
      <c r="BD1763" s="14"/>
      <c r="BE1763" s="14"/>
      <c r="BF1763" s="14"/>
      <c r="BG1763" s="99"/>
      <c r="BH1763" s="14"/>
      <c r="BI1763" s="14"/>
      <c r="BJ1763" s="14"/>
      <c r="BK1763" s="14"/>
      <c r="BL1763" s="14"/>
      <c r="BM1763" s="14"/>
      <c r="BN1763" s="14"/>
      <c r="BO1763" s="14"/>
      <c r="BP1763" s="14"/>
      <c r="BQ1763" s="14"/>
      <c r="BR1763" s="14"/>
      <c r="BS1763" s="14"/>
      <c r="BT1763" s="14"/>
      <c r="BU1763" s="14"/>
      <c r="BV1763" s="14"/>
      <c r="BW1763" s="14"/>
      <c r="BX1763" s="14"/>
      <c r="BY1763" s="14"/>
      <c r="BZ1763" s="14"/>
      <c r="CA1763" s="14"/>
      <c r="CB1763" s="14"/>
      <c r="CC1763" s="14"/>
      <c r="CD1763" s="14"/>
      <c r="CE1763" s="14"/>
      <c r="CF1763" s="14"/>
      <c r="CG1763" s="14"/>
      <c r="CH1763" s="14"/>
      <c r="CI1763" s="14"/>
      <c r="CJ1763" s="14"/>
      <c r="CK1763" s="14"/>
      <c r="CL1763" s="14"/>
      <c r="CM1763" s="14"/>
      <c r="CN1763" s="14"/>
      <c r="CO1763" s="14"/>
      <c r="CP1763" s="14"/>
      <c r="CQ1763" s="14"/>
      <c r="CR1763" s="14"/>
      <c r="CS1763" s="14"/>
      <c r="CT1763" s="14"/>
      <c r="CU1763" s="14"/>
      <c r="CV1763" s="14"/>
      <c r="CW1763" s="14"/>
      <c r="CX1763" s="14"/>
      <c r="CY1763" s="14"/>
      <c r="CZ1763" s="14"/>
      <c r="DA1763" s="14"/>
      <c r="DB1763" s="14"/>
      <c r="DC1763" s="14"/>
      <c r="DD1763" s="14"/>
      <c r="DE1763" s="14"/>
      <c r="DF1763" s="14"/>
      <c r="DG1763" s="14"/>
      <c r="DH1763" s="14"/>
      <c r="DI1763" s="14"/>
    </row>
    <row r="1764" spans="2:113" x14ac:dyDescent="0.2"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4"/>
      <c r="AD1764" s="14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14"/>
      <c r="AO1764" s="14"/>
      <c r="AP1764" s="77"/>
      <c r="AQ1764" s="77"/>
      <c r="AR1764" s="77"/>
      <c r="AS1764" s="77"/>
      <c r="AT1764" s="14"/>
      <c r="AU1764" s="14"/>
      <c r="AV1764" s="14"/>
      <c r="AW1764" s="14"/>
      <c r="AX1764" s="14"/>
      <c r="AY1764" s="14"/>
      <c r="AZ1764" s="14"/>
      <c r="BA1764" s="14"/>
      <c r="BB1764" s="14"/>
      <c r="BC1764" s="14"/>
      <c r="BD1764" s="14"/>
      <c r="BE1764" s="14"/>
      <c r="BF1764" s="14"/>
      <c r="BG1764" s="99"/>
      <c r="BH1764" s="14"/>
      <c r="BI1764" s="14"/>
      <c r="BJ1764" s="14"/>
      <c r="BK1764" s="14"/>
      <c r="BL1764" s="14"/>
      <c r="BM1764" s="14"/>
      <c r="BN1764" s="14"/>
      <c r="BO1764" s="14"/>
      <c r="BP1764" s="14"/>
      <c r="BQ1764" s="14"/>
      <c r="BR1764" s="14"/>
      <c r="BS1764" s="14"/>
      <c r="BT1764" s="14"/>
      <c r="BU1764" s="14"/>
      <c r="BV1764" s="14"/>
      <c r="BW1764" s="14"/>
      <c r="BX1764" s="14"/>
      <c r="BY1764" s="14"/>
      <c r="BZ1764" s="14"/>
      <c r="CA1764" s="14"/>
      <c r="CB1764" s="14"/>
      <c r="CC1764" s="14"/>
      <c r="CD1764" s="14"/>
      <c r="CE1764" s="14"/>
      <c r="CF1764" s="14"/>
      <c r="CG1764" s="14"/>
      <c r="CH1764" s="14"/>
      <c r="CI1764" s="14"/>
      <c r="CJ1764" s="14"/>
      <c r="CK1764" s="14"/>
      <c r="CL1764" s="14"/>
      <c r="CM1764" s="14"/>
      <c r="CN1764" s="14"/>
      <c r="CO1764" s="14"/>
      <c r="CP1764" s="14"/>
      <c r="CQ1764" s="14"/>
      <c r="CR1764" s="14"/>
      <c r="CS1764" s="14"/>
      <c r="CT1764" s="14"/>
      <c r="CU1764" s="14"/>
      <c r="CV1764" s="14"/>
      <c r="CW1764" s="14"/>
      <c r="CX1764" s="14"/>
      <c r="CY1764" s="14"/>
      <c r="CZ1764" s="14"/>
      <c r="DA1764" s="14"/>
      <c r="DB1764" s="14"/>
      <c r="DC1764" s="14"/>
      <c r="DD1764" s="14"/>
      <c r="DE1764" s="14"/>
      <c r="DF1764" s="14"/>
      <c r="DG1764" s="14"/>
      <c r="DH1764" s="14"/>
      <c r="DI1764" s="14"/>
    </row>
    <row r="1765" spans="2:113" x14ac:dyDescent="0.2"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14"/>
      <c r="AO1765" s="14"/>
      <c r="AP1765" s="77"/>
      <c r="AQ1765" s="77"/>
      <c r="AR1765" s="77"/>
      <c r="AS1765" s="77"/>
      <c r="AT1765" s="14"/>
      <c r="AU1765" s="14"/>
      <c r="AV1765" s="14"/>
      <c r="AW1765" s="14"/>
      <c r="AX1765" s="14"/>
      <c r="AY1765" s="14"/>
      <c r="AZ1765" s="14"/>
      <c r="BA1765" s="14"/>
      <c r="BB1765" s="14"/>
      <c r="BC1765" s="14"/>
      <c r="BD1765" s="14"/>
      <c r="BE1765" s="14"/>
      <c r="BF1765" s="14"/>
      <c r="BG1765" s="99"/>
      <c r="BH1765" s="14"/>
      <c r="BI1765" s="14"/>
      <c r="BJ1765" s="14"/>
      <c r="BK1765" s="14"/>
      <c r="BL1765" s="14"/>
      <c r="BM1765" s="14"/>
      <c r="BN1765" s="14"/>
      <c r="BO1765" s="14"/>
      <c r="BP1765" s="14"/>
      <c r="BQ1765" s="14"/>
      <c r="BR1765" s="14"/>
      <c r="BS1765" s="14"/>
      <c r="BT1765" s="14"/>
      <c r="BU1765" s="14"/>
      <c r="BV1765" s="14"/>
      <c r="BW1765" s="14"/>
      <c r="BX1765" s="14"/>
      <c r="BY1765" s="14"/>
      <c r="BZ1765" s="14"/>
      <c r="CA1765" s="14"/>
      <c r="CB1765" s="14"/>
      <c r="CC1765" s="14"/>
      <c r="CD1765" s="14"/>
      <c r="CE1765" s="14"/>
      <c r="CF1765" s="14"/>
      <c r="CG1765" s="14"/>
      <c r="CH1765" s="14"/>
      <c r="CI1765" s="14"/>
      <c r="CJ1765" s="14"/>
      <c r="CK1765" s="14"/>
      <c r="CL1765" s="14"/>
      <c r="CM1765" s="14"/>
      <c r="CN1765" s="14"/>
      <c r="CO1765" s="14"/>
      <c r="CP1765" s="14"/>
      <c r="CQ1765" s="14"/>
      <c r="CR1765" s="14"/>
      <c r="CS1765" s="14"/>
      <c r="CT1765" s="14"/>
      <c r="CU1765" s="14"/>
      <c r="CV1765" s="14"/>
      <c r="CW1765" s="14"/>
      <c r="CX1765" s="14"/>
      <c r="CY1765" s="14"/>
      <c r="CZ1765" s="14"/>
      <c r="DA1765" s="14"/>
      <c r="DB1765" s="14"/>
      <c r="DC1765" s="14"/>
      <c r="DD1765" s="14"/>
      <c r="DE1765" s="14"/>
      <c r="DF1765" s="14"/>
      <c r="DG1765" s="14"/>
      <c r="DH1765" s="14"/>
      <c r="DI1765" s="14"/>
    </row>
    <row r="1766" spans="2:113" x14ac:dyDescent="0.2"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14"/>
      <c r="AO1766" s="14"/>
      <c r="AP1766" s="77"/>
      <c r="AQ1766" s="77"/>
      <c r="AR1766" s="77"/>
      <c r="AS1766" s="77"/>
      <c r="AT1766" s="14"/>
      <c r="AU1766" s="14"/>
      <c r="AV1766" s="14"/>
      <c r="AW1766" s="14"/>
      <c r="AX1766" s="14"/>
      <c r="AY1766" s="14"/>
      <c r="AZ1766" s="14"/>
      <c r="BA1766" s="14"/>
      <c r="BB1766" s="14"/>
      <c r="BC1766" s="14"/>
      <c r="BD1766" s="14"/>
      <c r="BE1766" s="14"/>
      <c r="BF1766" s="14"/>
      <c r="BG1766" s="99"/>
      <c r="BH1766" s="14"/>
      <c r="BI1766" s="14"/>
      <c r="BJ1766" s="14"/>
      <c r="BK1766" s="14"/>
      <c r="BL1766" s="14"/>
      <c r="BM1766" s="14"/>
      <c r="BN1766" s="14"/>
      <c r="BO1766" s="14"/>
      <c r="BP1766" s="14"/>
      <c r="BQ1766" s="14"/>
      <c r="BR1766" s="14"/>
      <c r="BS1766" s="14"/>
      <c r="BT1766" s="14"/>
      <c r="BU1766" s="14"/>
      <c r="BV1766" s="14"/>
      <c r="BW1766" s="14"/>
      <c r="BX1766" s="14"/>
      <c r="BY1766" s="14"/>
      <c r="BZ1766" s="14"/>
      <c r="CA1766" s="14"/>
      <c r="CB1766" s="14"/>
      <c r="CC1766" s="14"/>
      <c r="CD1766" s="14"/>
      <c r="CE1766" s="14"/>
      <c r="CF1766" s="14"/>
      <c r="CG1766" s="14"/>
      <c r="CH1766" s="14"/>
      <c r="CI1766" s="14"/>
      <c r="CJ1766" s="14"/>
      <c r="CK1766" s="14"/>
      <c r="CL1766" s="14"/>
      <c r="CM1766" s="14"/>
      <c r="CN1766" s="14"/>
      <c r="CO1766" s="14"/>
      <c r="CP1766" s="14"/>
      <c r="CQ1766" s="14"/>
      <c r="CR1766" s="14"/>
      <c r="CS1766" s="14"/>
      <c r="CT1766" s="14"/>
      <c r="CU1766" s="14"/>
      <c r="CV1766" s="14"/>
      <c r="CW1766" s="14"/>
      <c r="CX1766" s="14"/>
      <c r="CY1766" s="14"/>
      <c r="CZ1766" s="14"/>
      <c r="DA1766" s="14"/>
      <c r="DB1766" s="14"/>
      <c r="DC1766" s="14"/>
      <c r="DD1766" s="14"/>
      <c r="DE1766" s="14"/>
      <c r="DF1766" s="14"/>
      <c r="DG1766" s="14"/>
      <c r="DH1766" s="14"/>
      <c r="DI1766" s="14"/>
    </row>
    <row r="1767" spans="2:113" x14ac:dyDescent="0.2"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14"/>
      <c r="AO1767" s="14"/>
      <c r="AP1767" s="77"/>
      <c r="AQ1767" s="77"/>
      <c r="AR1767" s="77"/>
      <c r="AS1767" s="77"/>
      <c r="AT1767" s="14"/>
      <c r="AU1767" s="14"/>
      <c r="AV1767" s="14"/>
      <c r="AW1767" s="14"/>
      <c r="AX1767" s="14"/>
      <c r="AY1767" s="14"/>
      <c r="AZ1767" s="14"/>
      <c r="BA1767" s="14"/>
      <c r="BB1767" s="14"/>
      <c r="BC1767" s="14"/>
      <c r="BD1767" s="14"/>
      <c r="BE1767" s="14"/>
      <c r="BF1767" s="14"/>
      <c r="BG1767" s="99"/>
      <c r="BH1767" s="14"/>
      <c r="BI1767" s="14"/>
      <c r="BJ1767" s="14"/>
      <c r="BK1767" s="14"/>
      <c r="BL1767" s="14"/>
      <c r="BM1767" s="14"/>
      <c r="BN1767" s="14"/>
      <c r="BO1767" s="14"/>
      <c r="BP1767" s="14"/>
      <c r="BQ1767" s="14"/>
      <c r="BR1767" s="14"/>
      <c r="BS1767" s="14"/>
      <c r="BT1767" s="14"/>
      <c r="BU1767" s="14"/>
      <c r="BV1767" s="14"/>
      <c r="BW1767" s="14"/>
      <c r="BX1767" s="14"/>
      <c r="BY1767" s="14"/>
      <c r="BZ1767" s="14"/>
      <c r="CA1767" s="14"/>
      <c r="CB1767" s="14"/>
      <c r="CC1767" s="14"/>
      <c r="CD1767" s="14"/>
      <c r="CE1767" s="14"/>
      <c r="CF1767" s="14"/>
      <c r="CG1767" s="14"/>
      <c r="CH1767" s="14"/>
      <c r="CI1767" s="14"/>
      <c r="CJ1767" s="14"/>
      <c r="CK1767" s="14"/>
      <c r="CL1767" s="14"/>
      <c r="CM1767" s="14"/>
      <c r="CN1767" s="14"/>
      <c r="CO1767" s="14"/>
      <c r="CP1767" s="14"/>
      <c r="CQ1767" s="14"/>
      <c r="CR1767" s="14"/>
      <c r="CS1767" s="14"/>
      <c r="CT1767" s="14"/>
      <c r="CU1767" s="14"/>
      <c r="CV1767" s="14"/>
      <c r="CW1767" s="14"/>
      <c r="CX1767" s="14"/>
      <c r="CY1767" s="14"/>
      <c r="CZ1767" s="14"/>
      <c r="DA1767" s="14"/>
      <c r="DB1767" s="14"/>
      <c r="DC1767" s="14"/>
      <c r="DD1767" s="14"/>
      <c r="DE1767" s="14"/>
      <c r="DF1767" s="14"/>
      <c r="DG1767" s="14"/>
      <c r="DH1767" s="14"/>
      <c r="DI1767" s="14"/>
    </row>
    <row r="1768" spans="2:113" x14ac:dyDescent="0.2"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4"/>
      <c r="AD1768" s="14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14"/>
      <c r="AO1768" s="14"/>
      <c r="AP1768" s="77"/>
      <c r="AQ1768" s="77"/>
      <c r="AR1768" s="77"/>
      <c r="AS1768" s="77"/>
      <c r="AT1768" s="14"/>
      <c r="AU1768" s="14"/>
      <c r="AV1768" s="14"/>
      <c r="AW1768" s="14"/>
      <c r="AX1768" s="14"/>
      <c r="AY1768" s="14"/>
      <c r="AZ1768" s="14"/>
      <c r="BA1768" s="14"/>
      <c r="BB1768" s="14"/>
      <c r="BC1768" s="14"/>
      <c r="BD1768" s="14"/>
      <c r="BE1768" s="14"/>
      <c r="BF1768" s="14"/>
      <c r="BG1768" s="99"/>
      <c r="BH1768" s="14"/>
      <c r="BI1768" s="14"/>
      <c r="BJ1768" s="14"/>
      <c r="BK1768" s="14"/>
      <c r="BL1768" s="14"/>
      <c r="BM1768" s="14"/>
      <c r="BN1768" s="14"/>
      <c r="BO1768" s="14"/>
      <c r="BP1768" s="14"/>
      <c r="BQ1768" s="14"/>
      <c r="BR1768" s="14"/>
      <c r="BS1768" s="14"/>
      <c r="BT1768" s="14"/>
      <c r="BU1768" s="14"/>
      <c r="BV1768" s="14"/>
      <c r="BW1768" s="14"/>
      <c r="BX1768" s="14"/>
      <c r="BY1768" s="14"/>
      <c r="BZ1768" s="14"/>
      <c r="CA1768" s="14"/>
      <c r="CB1768" s="14"/>
      <c r="CC1768" s="14"/>
      <c r="CD1768" s="14"/>
      <c r="CE1768" s="14"/>
      <c r="CF1768" s="14"/>
      <c r="CG1768" s="14"/>
      <c r="CH1768" s="14"/>
      <c r="CI1768" s="14"/>
      <c r="CJ1768" s="14"/>
      <c r="CK1768" s="14"/>
      <c r="CL1768" s="14"/>
      <c r="CM1768" s="14"/>
      <c r="CN1768" s="14"/>
      <c r="CO1768" s="14"/>
      <c r="CP1768" s="14"/>
      <c r="CQ1768" s="14"/>
      <c r="CR1768" s="14"/>
      <c r="CS1768" s="14"/>
      <c r="CT1768" s="14"/>
      <c r="CU1768" s="14"/>
      <c r="CV1768" s="14"/>
      <c r="CW1768" s="14"/>
      <c r="CX1768" s="14"/>
      <c r="CY1768" s="14"/>
      <c r="CZ1768" s="14"/>
      <c r="DA1768" s="14"/>
      <c r="DB1768" s="14"/>
      <c r="DC1768" s="14"/>
      <c r="DD1768" s="14"/>
      <c r="DE1768" s="14"/>
      <c r="DF1768" s="14"/>
      <c r="DG1768" s="14"/>
      <c r="DH1768" s="14"/>
      <c r="DI1768" s="14"/>
    </row>
    <row r="1769" spans="2:113" x14ac:dyDescent="0.2"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14"/>
      <c r="AO1769" s="14"/>
      <c r="AP1769" s="77"/>
      <c r="AQ1769" s="77"/>
      <c r="AR1769" s="77"/>
      <c r="AS1769" s="77"/>
      <c r="AT1769" s="14"/>
      <c r="AU1769" s="14"/>
      <c r="AV1769" s="14"/>
      <c r="AW1769" s="14"/>
      <c r="AX1769" s="14"/>
      <c r="AY1769" s="14"/>
      <c r="AZ1769" s="14"/>
      <c r="BA1769" s="14"/>
      <c r="BB1769" s="14"/>
      <c r="BC1769" s="14"/>
      <c r="BD1769" s="14"/>
      <c r="BE1769" s="14"/>
      <c r="BF1769" s="14"/>
      <c r="BG1769" s="99"/>
      <c r="BH1769" s="14"/>
      <c r="BI1769" s="14"/>
      <c r="BJ1769" s="14"/>
      <c r="BK1769" s="14"/>
      <c r="BL1769" s="14"/>
      <c r="BM1769" s="14"/>
      <c r="BN1769" s="14"/>
      <c r="BO1769" s="14"/>
      <c r="BP1769" s="14"/>
      <c r="BQ1769" s="14"/>
      <c r="BR1769" s="14"/>
      <c r="BS1769" s="14"/>
      <c r="BT1769" s="14"/>
      <c r="BU1769" s="14"/>
      <c r="BV1769" s="14"/>
      <c r="BW1769" s="14"/>
      <c r="BX1769" s="14"/>
      <c r="BY1769" s="14"/>
      <c r="BZ1769" s="14"/>
      <c r="CA1769" s="14"/>
      <c r="CB1769" s="14"/>
      <c r="CC1769" s="14"/>
      <c r="CD1769" s="14"/>
      <c r="CE1769" s="14"/>
      <c r="CF1769" s="14"/>
      <c r="CG1769" s="14"/>
      <c r="CH1769" s="14"/>
      <c r="CI1769" s="14"/>
      <c r="CJ1769" s="14"/>
      <c r="CK1769" s="14"/>
      <c r="CL1769" s="14"/>
      <c r="CM1769" s="14"/>
      <c r="CN1769" s="14"/>
      <c r="CO1769" s="14"/>
      <c r="CP1769" s="14"/>
      <c r="CQ1769" s="14"/>
      <c r="CR1769" s="14"/>
      <c r="CS1769" s="14"/>
      <c r="CT1769" s="14"/>
      <c r="CU1769" s="14"/>
      <c r="CV1769" s="14"/>
      <c r="CW1769" s="14"/>
      <c r="CX1769" s="14"/>
      <c r="CY1769" s="14"/>
      <c r="CZ1769" s="14"/>
      <c r="DA1769" s="14"/>
      <c r="DB1769" s="14"/>
      <c r="DC1769" s="14"/>
      <c r="DD1769" s="14"/>
      <c r="DE1769" s="14"/>
      <c r="DF1769" s="14"/>
      <c r="DG1769" s="14"/>
      <c r="DH1769" s="14"/>
      <c r="DI1769" s="14"/>
    </row>
    <row r="1770" spans="2:113" x14ac:dyDescent="0.2"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77"/>
      <c r="AQ1770" s="77"/>
      <c r="AR1770" s="77"/>
      <c r="AS1770" s="77"/>
      <c r="AT1770" s="14"/>
      <c r="AU1770" s="14"/>
      <c r="AV1770" s="14"/>
      <c r="AW1770" s="14"/>
      <c r="AX1770" s="14"/>
      <c r="AY1770" s="14"/>
      <c r="AZ1770" s="14"/>
      <c r="BA1770" s="14"/>
      <c r="BB1770" s="14"/>
      <c r="BC1770" s="14"/>
      <c r="BD1770" s="14"/>
      <c r="BE1770" s="14"/>
      <c r="BF1770" s="14"/>
      <c r="BG1770" s="99"/>
      <c r="BH1770" s="14"/>
      <c r="BI1770" s="14"/>
      <c r="BJ1770" s="14"/>
      <c r="BK1770" s="14"/>
      <c r="BL1770" s="14"/>
      <c r="BM1770" s="14"/>
      <c r="BN1770" s="14"/>
      <c r="BO1770" s="14"/>
      <c r="BP1770" s="14"/>
      <c r="BQ1770" s="14"/>
      <c r="BR1770" s="14"/>
      <c r="BS1770" s="14"/>
      <c r="BT1770" s="14"/>
      <c r="BU1770" s="14"/>
      <c r="BV1770" s="14"/>
      <c r="BW1770" s="14"/>
      <c r="BX1770" s="14"/>
      <c r="BY1770" s="14"/>
      <c r="BZ1770" s="14"/>
      <c r="CA1770" s="14"/>
      <c r="CB1770" s="14"/>
      <c r="CC1770" s="14"/>
      <c r="CD1770" s="14"/>
      <c r="CE1770" s="14"/>
      <c r="CF1770" s="14"/>
      <c r="CG1770" s="14"/>
      <c r="CH1770" s="14"/>
      <c r="CI1770" s="14"/>
      <c r="CJ1770" s="14"/>
      <c r="CK1770" s="14"/>
      <c r="CL1770" s="14"/>
      <c r="CM1770" s="14"/>
      <c r="CN1770" s="14"/>
      <c r="CO1770" s="14"/>
      <c r="CP1770" s="14"/>
      <c r="CQ1770" s="14"/>
      <c r="CR1770" s="14"/>
      <c r="CS1770" s="14"/>
      <c r="CT1770" s="14"/>
      <c r="CU1770" s="14"/>
      <c r="CV1770" s="14"/>
      <c r="CW1770" s="14"/>
      <c r="CX1770" s="14"/>
      <c r="CY1770" s="14"/>
      <c r="CZ1770" s="14"/>
      <c r="DA1770" s="14"/>
      <c r="DB1770" s="14"/>
      <c r="DC1770" s="14"/>
      <c r="DD1770" s="14"/>
      <c r="DE1770" s="14"/>
      <c r="DF1770" s="14"/>
      <c r="DG1770" s="14"/>
      <c r="DH1770" s="14"/>
      <c r="DI1770" s="14"/>
    </row>
    <row r="1771" spans="2:113" x14ac:dyDescent="0.2"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77"/>
      <c r="AQ1771" s="77"/>
      <c r="AR1771" s="77"/>
      <c r="AS1771" s="77"/>
      <c r="AT1771" s="14"/>
      <c r="AU1771" s="14"/>
      <c r="AV1771" s="14"/>
      <c r="AW1771" s="14"/>
      <c r="AX1771" s="14"/>
      <c r="AY1771" s="14"/>
      <c r="AZ1771" s="14"/>
      <c r="BA1771" s="14"/>
      <c r="BB1771" s="14"/>
      <c r="BC1771" s="14"/>
      <c r="BD1771" s="14"/>
      <c r="BE1771" s="14"/>
      <c r="BF1771" s="14"/>
      <c r="BG1771" s="99"/>
      <c r="BH1771" s="14"/>
      <c r="BI1771" s="14"/>
      <c r="BJ1771" s="14"/>
      <c r="BK1771" s="14"/>
      <c r="BL1771" s="14"/>
      <c r="BM1771" s="14"/>
      <c r="BN1771" s="14"/>
      <c r="BO1771" s="14"/>
      <c r="BP1771" s="14"/>
      <c r="BQ1771" s="14"/>
      <c r="BR1771" s="14"/>
      <c r="BS1771" s="14"/>
      <c r="BT1771" s="14"/>
      <c r="BU1771" s="14"/>
      <c r="BV1771" s="14"/>
      <c r="BW1771" s="14"/>
      <c r="BX1771" s="14"/>
      <c r="BY1771" s="14"/>
      <c r="BZ1771" s="14"/>
      <c r="CA1771" s="14"/>
      <c r="CB1771" s="14"/>
      <c r="CC1771" s="14"/>
      <c r="CD1771" s="14"/>
      <c r="CE1771" s="14"/>
      <c r="CF1771" s="14"/>
      <c r="CG1771" s="14"/>
      <c r="CH1771" s="14"/>
      <c r="CI1771" s="14"/>
      <c r="CJ1771" s="14"/>
      <c r="CK1771" s="14"/>
      <c r="CL1771" s="14"/>
      <c r="CM1771" s="14"/>
      <c r="CN1771" s="14"/>
      <c r="CO1771" s="14"/>
      <c r="CP1771" s="14"/>
      <c r="CQ1771" s="14"/>
      <c r="CR1771" s="14"/>
      <c r="CS1771" s="14"/>
      <c r="CT1771" s="14"/>
      <c r="CU1771" s="14"/>
      <c r="CV1771" s="14"/>
      <c r="CW1771" s="14"/>
      <c r="CX1771" s="14"/>
      <c r="CY1771" s="14"/>
      <c r="CZ1771" s="14"/>
      <c r="DA1771" s="14"/>
      <c r="DB1771" s="14"/>
      <c r="DC1771" s="14"/>
      <c r="DD1771" s="14"/>
      <c r="DE1771" s="14"/>
      <c r="DF1771" s="14"/>
      <c r="DG1771" s="14"/>
      <c r="DH1771" s="14"/>
      <c r="DI1771" s="14"/>
    </row>
    <row r="1772" spans="2:113" x14ac:dyDescent="0.2"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14"/>
      <c r="AO1772" s="14"/>
      <c r="AP1772" s="77"/>
      <c r="AQ1772" s="77"/>
      <c r="AR1772" s="77"/>
      <c r="AS1772" s="77"/>
      <c r="AT1772" s="14"/>
      <c r="AU1772" s="14"/>
      <c r="AV1772" s="14"/>
      <c r="AW1772" s="14"/>
      <c r="AX1772" s="14"/>
      <c r="AY1772" s="14"/>
      <c r="AZ1772" s="14"/>
      <c r="BA1772" s="14"/>
      <c r="BB1772" s="14"/>
      <c r="BC1772" s="14"/>
      <c r="BD1772" s="14"/>
      <c r="BE1772" s="14"/>
      <c r="BF1772" s="14"/>
      <c r="BG1772" s="99"/>
      <c r="BH1772" s="14"/>
      <c r="BI1772" s="14"/>
      <c r="BJ1772" s="14"/>
      <c r="BK1772" s="14"/>
      <c r="BL1772" s="14"/>
      <c r="BM1772" s="14"/>
      <c r="BN1772" s="14"/>
      <c r="BO1772" s="14"/>
      <c r="BP1772" s="14"/>
      <c r="BQ1772" s="14"/>
      <c r="BR1772" s="14"/>
      <c r="BS1772" s="14"/>
      <c r="BT1772" s="14"/>
      <c r="BU1772" s="14"/>
      <c r="BV1772" s="14"/>
      <c r="BW1772" s="14"/>
      <c r="BX1772" s="14"/>
      <c r="BY1772" s="14"/>
      <c r="BZ1772" s="14"/>
      <c r="CA1772" s="14"/>
      <c r="CB1772" s="14"/>
      <c r="CC1772" s="14"/>
      <c r="CD1772" s="14"/>
      <c r="CE1772" s="14"/>
      <c r="CF1772" s="14"/>
      <c r="CG1772" s="14"/>
      <c r="CH1772" s="14"/>
      <c r="CI1772" s="14"/>
      <c r="CJ1772" s="14"/>
      <c r="CK1772" s="14"/>
      <c r="CL1772" s="14"/>
      <c r="CM1772" s="14"/>
      <c r="CN1772" s="14"/>
      <c r="CO1772" s="14"/>
      <c r="CP1772" s="14"/>
      <c r="CQ1772" s="14"/>
      <c r="CR1772" s="14"/>
      <c r="CS1772" s="14"/>
      <c r="CT1772" s="14"/>
      <c r="CU1772" s="14"/>
      <c r="CV1772" s="14"/>
      <c r="CW1772" s="14"/>
      <c r="CX1772" s="14"/>
      <c r="CY1772" s="14"/>
      <c r="CZ1772" s="14"/>
      <c r="DA1772" s="14"/>
      <c r="DB1772" s="14"/>
      <c r="DC1772" s="14"/>
      <c r="DD1772" s="14"/>
      <c r="DE1772" s="14"/>
      <c r="DF1772" s="14"/>
      <c r="DG1772" s="14"/>
      <c r="DH1772" s="14"/>
      <c r="DI1772" s="14"/>
    </row>
    <row r="1773" spans="2:113" x14ac:dyDescent="0.2"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14"/>
      <c r="AO1773" s="14"/>
      <c r="AP1773" s="77"/>
      <c r="AQ1773" s="77"/>
      <c r="AR1773" s="77"/>
      <c r="AS1773" s="77"/>
      <c r="AT1773" s="14"/>
      <c r="AU1773" s="14"/>
      <c r="AV1773" s="14"/>
      <c r="AW1773" s="14"/>
      <c r="AX1773" s="14"/>
      <c r="AY1773" s="14"/>
      <c r="AZ1773" s="14"/>
      <c r="BA1773" s="14"/>
      <c r="BB1773" s="14"/>
      <c r="BC1773" s="14"/>
      <c r="BD1773" s="14"/>
      <c r="BE1773" s="14"/>
      <c r="BF1773" s="14"/>
      <c r="BG1773" s="99"/>
      <c r="BH1773" s="14"/>
      <c r="BI1773" s="14"/>
      <c r="BJ1773" s="14"/>
      <c r="BK1773" s="14"/>
      <c r="BL1773" s="14"/>
      <c r="BM1773" s="14"/>
      <c r="BN1773" s="14"/>
      <c r="BO1773" s="14"/>
      <c r="BP1773" s="14"/>
      <c r="BQ1773" s="14"/>
      <c r="BR1773" s="14"/>
      <c r="BS1773" s="14"/>
      <c r="BT1773" s="14"/>
      <c r="BU1773" s="14"/>
      <c r="BV1773" s="14"/>
      <c r="BW1773" s="14"/>
      <c r="BX1773" s="14"/>
      <c r="BY1773" s="14"/>
      <c r="BZ1773" s="14"/>
      <c r="CA1773" s="14"/>
      <c r="CB1773" s="14"/>
      <c r="CC1773" s="14"/>
      <c r="CD1773" s="14"/>
      <c r="CE1773" s="14"/>
      <c r="CF1773" s="14"/>
      <c r="CG1773" s="14"/>
      <c r="CH1773" s="14"/>
      <c r="CI1773" s="14"/>
      <c r="CJ1773" s="14"/>
      <c r="CK1773" s="14"/>
      <c r="CL1773" s="14"/>
      <c r="CM1773" s="14"/>
      <c r="CN1773" s="14"/>
      <c r="CO1773" s="14"/>
      <c r="CP1773" s="14"/>
      <c r="CQ1773" s="14"/>
      <c r="CR1773" s="14"/>
      <c r="CS1773" s="14"/>
      <c r="CT1773" s="14"/>
      <c r="CU1773" s="14"/>
      <c r="CV1773" s="14"/>
      <c r="CW1773" s="14"/>
      <c r="CX1773" s="14"/>
      <c r="CY1773" s="14"/>
      <c r="CZ1773" s="14"/>
      <c r="DA1773" s="14"/>
      <c r="DB1773" s="14"/>
      <c r="DC1773" s="14"/>
      <c r="DD1773" s="14"/>
      <c r="DE1773" s="14"/>
      <c r="DF1773" s="14"/>
      <c r="DG1773" s="14"/>
      <c r="DH1773" s="14"/>
      <c r="DI1773" s="14"/>
    </row>
    <row r="1774" spans="2:113" x14ac:dyDescent="0.2"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14"/>
      <c r="AO1774" s="14"/>
      <c r="AP1774" s="77"/>
      <c r="AQ1774" s="77"/>
      <c r="AR1774" s="77"/>
      <c r="AS1774" s="77"/>
      <c r="AT1774" s="14"/>
      <c r="AU1774" s="14"/>
      <c r="AV1774" s="14"/>
      <c r="AW1774" s="14"/>
      <c r="AX1774" s="14"/>
      <c r="AY1774" s="14"/>
      <c r="AZ1774" s="14"/>
      <c r="BA1774" s="14"/>
      <c r="BB1774" s="14"/>
      <c r="BC1774" s="14"/>
      <c r="BD1774" s="14"/>
      <c r="BE1774" s="14"/>
      <c r="BF1774" s="14"/>
      <c r="BG1774" s="99"/>
      <c r="BH1774" s="14"/>
      <c r="BI1774" s="14"/>
      <c r="BJ1774" s="14"/>
      <c r="BK1774" s="14"/>
      <c r="BL1774" s="14"/>
      <c r="BM1774" s="14"/>
      <c r="BN1774" s="14"/>
      <c r="BO1774" s="14"/>
      <c r="BP1774" s="14"/>
      <c r="BQ1774" s="14"/>
      <c r="BR1774" s="14"/>
      <c r="BS1774" s="14"/>
      <c r="BT1774" s="14"/>
      <c r="BU1774" s="14"/>
      <c r="BV1774" s="14"/>
      <c r="BW1774" s="14"/>
      <c r="BX1774" s="14"/>
      <c r="BY1774" s="14"/>
      <c r="BZ1774" s="14"/>
      <c r="CA1774" s="14"/>
      <c r="CB1774" s="14"/>
      <c r="CC1774" s="14"/>
      <c r="CD1774" s="14"/>
      <c r="CE1774" s="14"/>
      <c r="CF1774" s="14"/>
      <c r="CG1774" s="14"/>
      <c r="CH1774" s="14"/>
      <c r="CI1774" s="14"/>
      <c r="CJ1774" s="14"/>
      <c r="CK1774" s="14"/>
      <c r="CL1774" s="14"/>
      <c r="CM1774" s="14"/>
      <c r="CN1774" s="14"/>
      <c r="CO1774" s="14"/>
      <c r="CP1774" s="14"/>
      <c r="CQ1774" s="14"/>
      <c r="CR1774" s="14"/>
      <c r="CS1774" s="14"/>
      <c r="CT1774" s="14"/>
      <c r="CU1774" s="14"/>
      <c r="CV1774" s="14"/>
      <c r="CW1774" s="14"/>
      <c r="CX1774" s="14"/>
      <c r="CY1774" s="14"/>
      <c r="CZ1774" s="14"/>
      <c r="DA1774" s="14"/>
      <c r="DB1774" s="14"/>
      <c r="DC1774" s="14"/>
      <c r="DD1774" s="14"/>
      <c r="DE1774" s="14"/>
      <c r="DF1774" s="14"/>
      <c r="DG1774" s="14"/>
      <c r="DH1774" s="14"/>
      <c r="DI1774" s="14"/>
    </row>
    <row r="1775" spans="2:113" x14ac:dyDescent="0.2"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14"/>
      <c r="AO1775" s="14"/>
      <c r="AP1775" s="77"/>
      <c r="AQ1775" s="77"/>
      <c r="AR1775" s="77"/>
      <c r="AS1775" s="77"/>
      <c r="AT1775" s="14"/>
      <c r="AU1775" s="14"/>
      <c r="AV1775" s="14"/>
      <c r="AW1775" s="14"/>
      <c r="AX1775" s="14"/>
      <c r="AY1775" s="14"/>
      <c r="AZ1775" s="14"/>
      <c r="BA1775" s="14"/>
      <c r="BB1775" s="14"/>
      <c r="BC1775" s="14"/>
      <c r="BD1775" s="14"/>
      <c r="BE1775" s="14"/>
      <c r="BF1775" s="14"/>
      <c r="BG1775" s="99"/>
      <c r="BH1775" s="14"/>
      <c r="BI1775" s="14"/>
      <c r="BJ1775" s="14"/>
      <c r="BK1775" s="14"/>
      <c r="BL1775" s="14"/>
      <c r="BM1775" s="14"/>
      <c r="BN1775" s="14"/>
      <c r="BO1775" s="14"/>
      <c r="BP1775" s="14"/>
      <c r="BQ1775" s="14"/>
      <c r="BR1775" s="14"/>
      <c r="BS1775" s="14"/>
      <c r="BT1775" s="14"/>
      <c r="BU1775" s="14"/>
      <c r="BV1775" s="14"/>
      <c r="BW1775" s="14"/>
      <c r="BX1775" s="14"/>
      <c r="BY1775" s="14"/>
      <c r="BZ1775" s="14"/>
      <c r="CA1775" s="14"/>
      <c r="CB1775" s="14"/>
      <c r="CC1775" s="14"/>
      <c r="CD1775" s="14"/>
      <c r="CE1775" s="14"/>
      <c r="CF1775" s="14"/>
      <c r="CG1775" s="14"/>
      <c r="CH1775" s="14"/>
      <c r="CI1775" s="14"/>
      <c r="CJ1775" s="14"/>
      <c r="CK1775" s="14"/>
      <c r="CL1775" s="14"/>
      <c r="CM1775" s="14"/>
      <c r="CN1775" s="14"/>
      <c r="CO1775" s="14"/>
      <c r="CP1775" s="14"/>
      <c r="CQ1775" s="14"/>
      <c r="CR1775" s="14"/>
      <c r="CS1775" s="14"/>
      <c r="CT1775" s="14"/>
      <c r="CU1775" s="14"/>
      <c r="CV1775" s="14"/>
      <c r="CW1775" s="14"/>
      <c r="CX1775" s="14"/>
      <c r="CY1775" s="14"/>
      <c r="CZ1775" s="14"/>
      <c r="DA1775" s="14"/>
      <c r="DB1775" s="14"/>
      <c r="DC1775" s="14"/>
      <c r="DD1775" s="14"/>
      <c r="DE1775" s="14"/>
      <c r="DF1775" s="14"/>
      <c r="DG1775" s="14"/>
      <c r="DH1775" s="14"/>
      <c r="DI1775" s="14"/>
    </row>
    <row r="1776" spans="2:113" x14ac:dyDescent="0.2"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14"/>
      <c r="AO1776" s="14"/>
      <c r="AP1776" s="77"/>
      <c r="AQ1776" s="77"/>
      <c r="AR1776" s="77"/>
      <c r="AS1776" s="77"/>
      <c r="AT1776" s="14"/>
      <c r="AU1776" s="14"/>
      <c r="AV1776" s="14"/>
      <c r="AW1776" s="14"/>
      <c r="AX1776" s="14"/>
      <c r="AY1776" s="14"/>
      <c r="AZ1776" s="14"/>
      <c r="BA1776" s="14"/>
      <c r="BB1776" s="14"/>
      <c r="BC1776" s="14"/>
      <c r="BD1776" s="14"/>
      <c r="BE1776" s="14"/>
      <c r="BF1776" s="14"/>
      <c r="BG1776" s="99"/>
      <c r="BH1776" s="14"/>
      <c r="BI1776" s="14"/>
      <c r="BJ1776" s="14"/>
      <c r="BK1776" s="14"/>
      <c r="BL1776" s="14"/>
      <c r="BM1776" s="14"/>
      <c r="BN1776" s="14"/>
      <c r="BO1776" s="14"/>
      <c r="BP1776" s="14"/>
      <c r="BQ1776" s="14"/>
      <c r="BR1776" s="14"/>
      <c r="BS1776" s="14"/>
      <c r="BT1776" s="14"/>
      <c r="BU1776" s="14"/>
      <c r="BV1776" s="14"/>
      <c r="BW1776" s="14"/>
      <c r="BX1776" s="14"/>
      <c r="BY1776" s="14"/>
      <c r="BZ1776" s="14"/>
      <c r="CA1776" s="14"/>
      <c r="CB1776" s="14"/>
      <c r="CC1776" s="14"/>
      <c r="CD1776" s="14"/>
      <c r="CE1776" s="14"/>
      <c r="CF1776" s="14"/>
      <c r="CG1776" s="14"/>
      <c r="CH1776" s="14"/>
      <c r="CI1776" s="14"/>
      <c r="CJ1776" s="14"/>
      <c r="CK1776" s="14"/>
      <c r="CL1776" s="14"/>
      <c r="CM1776" s="14"/>
      <c r="CN1776" s="14"/>
      <c r="CO1776" s="14"/>
      <c r="CP1776" s="14"/>
      <c r="CQ1776" s="14"/>
      <c r="CR1776" s="14"/>
      <c r="CS1776" s="14"/>
      <c r="CT1776" s="14"/>
      <c r="CU1776" s="14"/>
      <c r="CV1776" s="14"/>
      <c r="CW1776" s="14"/>
      <c r="CX1776" s="14"/>
      <c r="CY1776" s="14"/>
      <c r="CZ1776" s="14"/>
      <c r="DA1776" s="14"/>
      <c r="DB1776" s="14"/>
      <c r="DC1776" s="14"/>
      <c r="DD1776" s="14"/>
      <c r="DE1776" s="14"/>
      <c r="DF1776" s="14"/>
      <c r="DG1776" s="14"/>
      <c r="DH1776" s="14"/>
      <c r="DI1776" s="14"/>
    </row>
    <row r="1777" spans="2:113" x14ac:dyDescent="0.2"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14"/>
      <c r="AO1777" s="14"/>
      <c r="AP1777" s="77"/>
      <c r="AQ1777" s="77"/>
      <c r="AR1777" s="77"/>
      <c r="AS1777" s="77"/>
      <c r="AT1777" s="14"/>
      <c r="AU1777" s="14"/>
      <c r="AV1777" s="14"/>
      <c r="AW1777" s="14"/>
      <c r="AX1777" s="14"/>
      <c r="AY1777" s="14"/>
      <c r="AZ1777" s="14"/>
      <c r="BA1777" s="14"/>
      <c r="BB1777" s="14"/>
      <c r="BC1777" s="14"/>
      <c r="BD1777" s="14"/>
      <c r="BE1777" s="14"/>
      <c r="BF1777" s="14"/>
      <c r="BG1777" s="99"/>
      <c r="BH1777" s="14"/>
      <c r="BI1777" s="14"/>
      <c r="BJ1777" s="14"/>
      <c r="BK1777" s="14"/>
      <c r="BL1777" s="14"/>
      <c r="BM1777" s="14"/>
      <c r="BN1777" s="14"/>
      <c r="BO1777" s="14"/>
      <c r="BP1777" s="14"/>
      <c r="BQ1777" s="14"/>
      <c r="BR1777" s="14"/>
      <c r="BS1777" s="14"/>
      <c r="BT1777" s="14"/>
      <c r="BU1777" s="14"/>
      <c r="BV1777" s="14"/>
      <c r="BW1777" s="14"/>
      <c r="BX1777" s="14"/>
      <c r="BY1777" s="14"/>
      <c r="BZ1777" s="14"/>
      <c r="CA1777" s="14"/>
      <c r="CB1777" s="14"/>
      <c r="CC1777" s="14"/>
      <c r="CD1777" s="14"/>
      <c r="CE1777" s="14"/>
      <c r="CF1777" s="14"/>
      <c r="CG1777" s="14"/>
      <c r="CH1777" s="14"/>
      <c r="CI1777" s="14"/>
      <c r="CJ1777" s="14"/>
      <c r="CK1777" s="14"/>
      <c r="CL1777" s="14"/>
      <c r="CM1777" s="14"/>
      <c r="CN1777" s="14"/>
      <c r="CO1777" s="14"/>
      <c r="CP1777" s="14"/>
      <c r="CQ1777" s="14"/>
      <c r="CR1777" s="14"/>
      <c r="CS1777" s="14"/>
      <c r="CT1777" s="14"/>
      <c r="CU1777" s="14"/>
      <c r="CV1777" s="14"/>
      <c r="CW1777" s="14"/>
      <c r="CX1777" s="14"/>
      <c r="CY1777" s="14"/>
      <c r="CZ1777" s="14"/>
      <c r="DA1777" s="14"/>
      <c r="DB1777" s="14"/>
      <c r="DC1777" s="14"/>
      <c r="DD1777" s="14"/>
      <c r="DE1777" s="14"/>
      <c r="DF1777" s="14"/>
      <c r="DG1777" s="14"/>
      <c r="DH1777" s="14"/>
      <c r="DI1777" s="14"/>
    </row>
    <row r="1778" spans="2:113" x14ac:dyDescent="0.2"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14"/>
      <c r="AO1778" s="14"/>
      <c r="AP1778" s="77"/>
      <c r="AQ1778" s="77"/>
      <c r="AR1778" s="77"/>
      <c r="AS1778" s="77"/>
      <c r="AT1778" s="14"/>
      <c r="AU1778" s="14"/>
      <c r="AV1778" s="14"/>
      <c r="AW1778" s="14"/>
      <c r="AX1778" s="14"/>
      <c r="AY1778" s="14"/>
      <c r="AZ1778" s="14"/>
      <c r="BA1778" s="14"/>
      <c r="BB1778" s="14"/>
      <c r="BC1778" s="14"/>
      <c r="BD1778" s="14"/>
      <c r="BE1778" s="14"/>
      <c r="BF1778" s="14"/>
      <c r="BG1778" s="99"/>
      <c r="BH1778" s="14"/>
      <c r="BI1778" s="14"/>
      <c r="BJ1778" s="14"/>
      <c r="BK1778" s="14"/>
      <c r="BL1778" s="14"/>
      <c r="BM1778" s="14"/>
      <c r="BN1778" s="14"/>
      <c r="BO1778" s="14"/>
      <c r="BP1778" s="14"/>
      <c r="BQ1778" s="14"/>
      <c r="BR1778" s="14"/>
      <c r="BS1778" s="14"/>
      <c r="BT1778" s="14"/>
      <c r="BU1778" s="14"/>
      <c r="BV1778" s="14"/>
      <c r="BW1778" s="14"/>
      <c r="BX1778" s="14"/>
      <c r="BY1778" s="14"/>
      <c r="BZ1778" s="14"/>
      <c r="CA1778" s="14"/>
      <c r="CB1778" s="14"/>
      <c r="CC1778" s="14"/>
      <c r="CD1778" s="14"/>
      <c r="CE1778" s="14"/>
      <c r="CF1778" s="14"/>
      <c r="CG1778" s="14"/>
      <c r="CH1778" s="14"/>
      <c r="CI1778" s="14"/>
      <c r="CJ1778" s="14"/>
      <c r="CK1778" s="14"/>
      <c r="CL1778" s="14"/>
      <c r="CM1778" s="14"/>
      <c r="CN1778" s="14"/>
      <c r="CO1778" s="14"/>
      <c r="CP1778" s="14"/>
      <c r="CQ1778" s="14"/>
      <c r="CR1778" s="14"/>
      <c r="CS1778" s="14"/>
      <c r="CT1778" s="14"/>
      <c r="CU1778" s="14"/>
      <c r="CV1778" s="14"/>
      <c r="CW1778" s="14"/>
      <c r="CX1778" s="14"/>
      <c r="CY1778" s="14"/>
      <c r="CZ1778" s="14"/>
      <c r="DA1778" s="14"/>
      <c r="DB1778" s="14"/>
      <c r="DC1778" s="14"/>
      <c r="DD1778" s="14"/>
      <c r="DE1778" s="14"/>
      <c r="DF1778" s="14"/>
      <c r="DG1778" s="14"/>
      <c r="DH1778" s="14"/>
      <c r="DI1778" s="14"/>
    </row>
    <row r="1779" spans="2:113" x14ac:dyDescent="0.2"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14"/>
      <c r="AO1779" s="14"/>
      <c r="AP1779" s="77"/>
      <c r="AQ1779" s="77"/>
      <c r="AR1779" s="77"/>
      <c r="AS1779" s="77"/>
      <c r="AT1779" s="14"/>
      <c r="AU1779" s="14"/>
      <c r="AV1779" s="14"/>
      <c r="AW1779" s="14"/>
      <c r="AX1779" s="14"/>
      <c r="AY1779" s="14"/>
      <c r="AZ1779" s="14"/>
      <c r="BA1779" s="14"/>
      <c r="BB1779" s="14"/>
      <c r="BC1779" s="14"/>
      <c r="BD1779" s="14"/>
      <c r="BE1779" s="14"/>
      <c r="BF1779" s="14"/>
      <c r="BG1779" s="99"/>
      <c r="BH1779" s="14"/>
      <c r="BI1779" s="14"/>
      <c r="BJ1779" s="14"/>
      <c r="BK1779" s="14"/>
      <c r="BL1779" s="14"/>
      <c r="BM1779" s="14"/>
      <c r="BN1779" s="14"/>
      <c r="BO1779" s="14"/>
      <c r="BP1779" s="14"/>
      <c r="BQ1779" s="14"/>
      <c r="BR1779" s="14"/>
      <c r="BS1779" s="14"/>
      <c r="BT1779" s="14"/>
      <c r="BU1779" s="14"/>
      <c r="BV1779" s="14"/>
      <c r="BW1779" s="14"/>
      <c r="BX1779" s="14"/>
      <c r="BY1779" s="14"/>
      <c r="BZ1779" s="14"/>
      <c r="CA1779" s="14"/>
      <c r="CB1779" s="14"/>
      <c r="CC1779" s="14"/>
      <c r="CD1779" s="14"/>
      <c r="CE1779" s="14"/>
      <c r="CF1779" s="14"/>
      <c r="CG1779" s="14"/>
      <c r="CH1779" s="14"/>
      <c r="CI1779" s="14"/>
      <c r="CJ1779" s="14"/>
      <c r="CK1779" s="14"/>
      <c r="CL1779" s="14"/>
      <c r="CM1779" s="14"/>
      <c r="CN1779" s="14"/>
      <c r="CO1779" s="14"/>
      <c r="CP1779" s="14"/>
      <c r="CQ1779" s="14"/>
      <c r="CR1779" s="14"/>
      <c r="CS1779" s="14"/>
      <c r="CT1779" s="14"/>
      <c r="CU1779" s="14"/>
      <c r="CV1779" s="14"/>
      <c r="CW1779" s="14"/>
      <c r="CX1779" s="14"/>
      <c r="CY1779" s="14"/>
      <c r="CZ1779" s="14"/>
      <c r="DA1779" s="14"/>
      <c r="DB1779" s="14"/>
      <c r="DC1779" s="14"/>
      <c r="DD1779" s="14"/>
      <c r="DE1779" s="14"/>
      <c r="DF1779" s="14"/>
      <c r="DG1779" s="14"/>
      <c r="DH1779" s="14"/>
      <c r="DI1779" s="14"/>
    </row>
    <row r="1780" spans="2:113" x14ac:dyDescent="0.2"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14"/>
      <c r="AO1780" s="14"/>
      <c r="AP1780" s="77"/>
      <c r="AQ1780" s="77"/>
      <c r="AR1780" s="77"/>
      <c r="AS1780" s="77"/>
      <c r="AT1780" s="14"/>
      <c r="AU1780" s="14"/>
      <c r="AV1780" s="14"/>
      <c r="AW1780" s="14"/>
      <c r="AX1780" s="14"/>
      <c r="AY1780" s="14"/>
      <c r="AZ1780" s="14"/>
      <c r="BA1780" s="14"/>
      <c r="BB1780" s="14"/>
      <c r="BC1780" s="14"/>
      <c r="BD1780" s="14"/>
      <c r="BE1780" s="14"/>
      <c r="BF1780" s="14"/>
      <c r="BG1780" s="99"/>
      <c r="BH1780" s="14"/>
      <c r="BI1780" s="14"/>
      <c r="BJ1780" s="14"/>
      <c r="BK1780" s="14"/>
      <c r="BL1780" s="14"/>
      <c r="BM1780" s="14"/>
      <c r="BN1780" s="14"/>
      <c r="BO1780" s="14"/>
      <c r="BP1780" s="14"/>
      <c r="BQ1780" s="14"/>
      <c r="BR1780" s="14"/>
      <c r="BS1780" s="14"/>
      <c r="BT1780" s="14"/>
      <c r="BU1780" s="14"/>
      <c r="BV1780" s="14"/>
      <c r="BW1780" s="14"/>
      <c r="BX1780" s="14"/>
      <c r="BY1780" s="14"/>
      <c r="BZ1780" s="14"/>
      <c r="CA1780" s="14"/>
      <c r="CB1780" s="14"/>
      <c r="CC1780" s="14"/>
      <c r="CD1780" s="14"/>
      <c r="CE1780" s="14"/>
      <c r="CF1780" s="14"/>
      <c r="CG1780" s="14"/>
      <c r="CH1780" s="14"/>
      <c r="CI1780" s="14"/>
      <c r="CJ1780" s="14"/>
      <c r="CK1780" s="14"/>
      <c r="CL1780" s="14"/>
      <c r="CM1780" s="14"/>
      <c r="CN1780" s="14"/>
      <c r="CO1780" s="14"/>
      <c r="CP1780" s="14"/>
      <c r="CQ1780" s="14"/>
      <c r="CR1780" s="14"/>
      <c r="CS1780" s="14"/>
      <c r="CT1780" s="14"/>
      <c r="CU1780" s="14"/>
      <c r="CV1780" s="14"/>
      <c r="CW1780" s="14"/>
      <c r="CX1780" s="14"/>
      <c r="CY1780" s="14"/>
      <c r="CZ1780" s="14"/>
      <c r="DA1780" s="14"/>
      <c r="DB1780" s="14"/>
      <c r="DC1780" s="14"/>
      <c r="DD1780" s="14"/>
      <c r="DE1780" s="14"/>
      <c r="DF1780" s="14"/>
      <c r="DG1780" s="14"/>
      <c r="DH1780" s="14"/>
      <c r="DI1780" s="14"/>
    </row>
    <row r="1781" spans="2:113" x14ac:dyDescent="0.2"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14"/>
      <c r="AO1781" s="14"/>
      <c r="AP1781" s="77"/>
      <c r="AQ1781" s="77"/>
      <c r="AR1781" s="77"/>
      <c r="AS1781" s="77"/>
      <c r="AT1781" s="14"/>
      <c r="AU1781" s="14"/>
      <c r="AV1781" s="14"/>
      <c r="AW1781" s="14"/>
      <c r="AX1781" s="14"/>
      <c r="AY1781" s="14"/>
      <c r="AZ1781" s="14"/>
      <c r="BA1781" s="14"/>
      <c r="BB1781" s="14"/>
      <c r="BC1781" s="14"/>
      <c r="BD1781" s="14"/>
      <c r="BE1781" s="14"/>
      <c r="BF1781" s="14"/>
      <c r="BG1781" s="99"/>
      <c r="BH1781" s="14"/>
      <c r="BI1781" s="14"/>
      <c r="BJ1781" s="14"/>
      <c r="BK1781" s="14"/>
      <c r="BL1781" s="14"/>
      <c r="BM1781" s="14"/>
      <c r="BN1781" s="14"/>
      <c r="BO1781" s="14"/>
      <c r="BP1781" s="14"/>
      <c r="BQ1781" s="14"/>
      <c r="BR1781" s="14"/>
      <c r="BS1781" s="14"/>
      <c r="BT1781" s="14"/>
      <c r="BU1781" s="14"/>
      <c r="BV1781" s="14"/>
      <c r="BW1781" s="14"/>
      <c r="BX1781" s="14"/>
      <c r="BY1781" s="14"/>
      <c r="BZ1781" s="14"/>
      <c r="CA1781" s="14"/>
      <c r="CB1781" s="14"/>
      <c r="CC1781" s="14"/>
      <c r="CD1781" s="14"/>
      <c r="CE1781" s="14"/>
      <c r="CF1781" s="14"/>
      <c r="CG1781" s="14"/>
      <c r="CH1781" s="14"/>
      <c r="CI1781" s="14"/>
      <c r="CJ1781" s="14"/>
      <c r="CK1781" s="14"/>
      <c r="CL1781" s="14"/>
      <c r="CM1781" s="14"/>
      <c r="CN1781" s="14"/>
      <c r="CO1781" s="14"/>
      <c r="CP1781" s="14"/>
      <c r="CQ1781" s="14"/>
      <c r="CR1781" s="14"/>
      <c r="CS1781" s="14"/>
      <c r="CT1781" s="14"/>
      <c r="CU1781" s="14"/>
      <c r="CV1781" s="14"/>
      <c r="CW1781" s="14"/>
      <c r="CX1781" s="14"/>
      <c r="CY1781" s="14"/>
      <c r="CZ1781" s="14"/>
      <c r="DA1781" s="14"/>
      <c r="DB1781" s="14"/>
      <c r="DC1781" s="14"/>
      <c r="DD1781" s="14"/>
      <c r="DE1781" s="14"/>
      <c r="DF1781" s="14"/>
      <c r="DG1781" s="14"/>
      <c r="DH1781" s="14"/>
      <c r="DI1781" s="14"/>
    </row>
    <row r="1782" spans="2:113" x14ac:dyDescent="0.2"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4"/>
      <c r="AD1782" s="14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14"/>
      <c r="AO1782" s="14"/>
      <c r="AP1782" s="77"/>
      <c r="AQ1782" s="77"/>
      <c r="AR1782" s="77"/>
      <c r="AS1782" s="77"/>
      <c r="AT1782" s="14"/>
      <c r="AU1782" s="14"/>
      <c r="AV1782" s="14"/>
      <c r="AW1782" s="14"/>
      <c r="AX1782" s="14"/>
      <c r="AY1782" s="14"/>
      <c r="AZ1782" s="14"/>
      <c r="BA1782" s="14"/>
      <c r="BB1782" s="14"/>
      <c r="BC1782" s="14"/>
      <c r="BD1782" s="14"/>
      <c r="BE1782" s="14"/>
      <c r="BF1782" s="14"/>
      <c r="BG1782" s="99"/>
      <c r="BH1782" s="14"/>
      <c r="BI1782" s="14"/>
      <c r="BJ1782" s="14"/>
      <c r="BK1782" s="14"/>
      <c r="BL1782" s="14"/>
      <c r="BM1782" s="14"/>
      <c r="BN1782" s="14"/>
      <c r="BO1782" s="14"/>
      <c r="BP1782" s="14"/>
      <c r="BQ1782" s="14"/>
      <c r="BR1782" s="14"/>
      <c r="BS1782" s="14"/>
      <c r="BT1782" s="14"/>
      <c r="BU1782" s="14"/>
      <c r="BV1782" s="14"/>
      <c r="BW1782" s="14"/>
      <c r="BX1782" s="14"/>
      <c r="BY1782" s="14"/>
      <c r="BZ1782" s="14"/>
      <c r="CA1782" s="14"/>
      <c r="CB1782" s="14"/>
      <c r="CC1782" s="14"/>
      <c r="CD1782" s="14"/>
      <c r="CE1782" s="14"/>
      <c r="CF1782" s="14"/>
      <c r="CG1782" s="14"/>
      <c r="CH1782" s="14"/>
      <c r="CI1782" s="14"/>
      <c r="CJ1782" s="14"/>
      <c r="CK1782" s="14"/>
      <c r="CL1782" s="14"/>
      <c r="CM1782" s="14"/>
      <c r="CN1782" s="14"/>
      <c r="CO1782" s="14"/>
      <c r="CP1782" s="14"/>
      <c r="CQ1782" s="14"/>
      <c r="CR1782" s="14"/>
      <c r="CS1782" s="14"/>
      <c r="CT1782" s="14"/>
      <c r="CU1782" s="14"/>
      <c r="CV1782" s="14"/>
      <c r="CW1782" s="14"/>
      <c r="CX1782" s="14"/>
      <c r="CY1782" s="14"/>
      <c r="CZ1782" s="14"/>
      <c r="DA1782" s="14"/>
      <c r="DB1782" s="14"/>
      <c r="DC1782" s="14"/>
      <c r="DD1782" s="14"/>
      <c r="DE1782" s="14"/>
      <c r="DF1782" s="14"/>
      <c r="DG1782" s="14"/>
      <c r="DH1782" s="14"/>
      <c r="DI1782" s="14"/>
    </row>
    <row r="1783" spans="2:113" x14ac:dyDescent="0.2"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14"/>
      <c r="AO1783" s="14"/>
      <c r="AP1783" s="77"/>
      <c r="AQ1783" s="77"/>
      <c r="AR1783" s="77"/>
      <c r="AS1783" s="77"/>
      <c r="AT1783" s="14"/>
      <c r="AU1783" s="14"/>
      <c r="AV1783" s="14"/>
      <c r="AW1783" s="14"/>
      <c r="AX1783" s="14"/>
      <c r="AY1783" s="14"/>
      <c r="AZ1783" s="14"/>
      <c r="BA1783" s="14"/>
      <c r="BB1783" s="14"/>
      <c r="BC1783" s="14"/>
      <c r="BD1783" s="14"/>
      <c r="BE1783" s="14"/>
      <c r="BF1783" s="14"/>
      <c r="BG1783" s="99"/>
      <c r="BH1783" s="14"/>
      <c r="BI1783" s="14"/>
      <c r="BJ1783" s="14"/>
      <c r="BK1783" s="14"/>
      <c r="BL1783" s="14"/>
      <c r="BM1783" s="14"/>
      <c r="BN1783" s="14"/>
      <c r="BO1783" s="14"/>
      <c r="BP1783" s="14"/>
      <c r="BQ1783" s="14"/>
      <c r="BR1783" s="14"/>
      <c r="BS1783" s="14"/>
      <c r="BT1783" s="14"/>
      <c r="BU1783" s="14"/>
      <c r="BV1783" s="14"/>
      <c r="BW1783" s="14"/>
      <c r="BX1783" s="14"/>
      <c r="BY1783" s="14"/>
      <c r="BZ1783" s="14"/>
      <c r="CA1783" s="14"/>
      <c r="CB1783" s="14"/>
      <c r="CC1783" s="14"/>
      <c r="CD1783" s="14"/>
      <c r="CE1783" s="14"/>
      <c r="CF1783" s="14"/>
      <c r="CG1783" s="14"/>
      <c r="CH1783" s="14"/>
      <c r="CI1783" s="14"/>
      <c r="CJ1783" s="14"/>
      <c r="CK1783" s="14"/>
      <c r="CL1783" s="14"/>
      <c r="CM1783" s="14"/>
      <c r="CN1783" s="14"/>
      <c r="CO1783" s="14"/>
      <c r="CP1783" s="14"/>
      <c r="CQ1783" s="14"/>
      <c r="CR1783" s="14"/>
      <c r="CS1783" s="14"/>
      <c r="CT1783" s="14"/>
      <c r="CU1783" s="14"/>
      <c r="CV1783" s="14"/>
      <c r="CW1783" s="14"/>
      <c r="CX1783" s="14"/>
      <c r="CY1783" s="14"/>
      <c r="CZ1783" s="14"/>
      <c r="DA1783" s="14"/>
      <c r="DB1783" s="14"/>
      <c r="DC1783" s="14"/>
      <c r="DD1783" s="14"/>
      <c r="DE1783" s="14"/>
      <c r="DF1783" s="14"/>
      <c r="DG1783" s="14"/>
      <c r="DH1783" s="14"/>
      <c r="DI1783" s="14"/>
    </row>
    <row r="1784" spans="2:113" x14ac:dyDescent="0.2"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14"/>
      <c r="AO1784" s="14"/>
      <c r="AP1784" s="77"/>
      <c r="AQ1784" s="77"/>
      <c r="AR1784" s="77"/>
      <c r="AS1784" s="77"/>
      <c r="AT1784" s="14"/>
      <c r="AU1784" s="14"/>
      <c r="AV1784" s="14"/>
      <c r="AW1784" s="14"/>
      <c r="AX1784" s="14"/>
      <c r="AY1784" s="14"/>
      <c r="AZ1784" s="14"/>
      <c r="BA1784" s="14"/>
      <c r="BB1784" s="14"/>
      <c r="BC1784" s="14"/>
      <c r="BD1784" s="14"/>
      <c r="BE1784" s="14"/>
      <c r="BF1784" s="14"/>
      <c r="BG1784" s="99"/>
      <c r="BH1784" s="14"/>
      <c r="BI1784" s="14"/>
      <c r="BJ1784" s="14"/>
      <c r="BK1784" s="14"/>
      <c r="BL1784" s="14"/>
      <c r="BM1784" s="14"/>
      <c r="BN1784" s="14"/>
      <c r="BO1784" s="14"/>
      <c r="BP1784" s="14"/>
      <c r="BQ1784" s="14"/>
      <c r="BR1784" s="14"/>
      <c r="BS1784" s="14"/>
      <c r="BT1784" s="14"/>
      <c r="BU1784" s="14"/>
      <c r="BV1784" s="14"/>
      <c r="BW1784" s="14"/>
      <c r="BX1784" s="14"/>
      <c r="BY1784" s="14"/>
      <c r="BZ1784" s="14"/>
      <c r="CA1784" s="14"/>
      <c r="CB1784" s="14"/>
      <c r="CC1784" s="14"/>
      <c r="CD1784" s="14"/>
      <c r="CE1784" s="14"/>
      <c r="CF1784" s="14"/>
      <c r="CG1784" s="14"/>
      <c r="CH1784" s="14"/>
      <c r="CI1784" s="14"/>
      <c r="CJ1784" s="14"/>
      <c r="CK1784" s="14"/>
      <c r="CL1784" s="14"/>
      <c r="CM1784" s="14"/>
      <c r="CN1784" s="14"/>
      <c r="CO1784" s="14"/>
      <c r="CP1784" s="14"/>
      <c r="CQ1784" s="14"/>
      <c r="CR1784" s="14"/>
      <c r="CS1784" s="14"/>
      <c r="CT1784" s="14"/>
      <c r="CU1784" s="14"/>
      <c r="CV1784" s="14"/>
      <c r="CW1784" s="14"/>
      <c r="CX1784" s="14"/>
      <c r="CY1784" s="14"/>
      <c r="CZ1784" s="14"/>
      <c r="DA1784" s="14"/>
      <c r="DB1784" s="14"/>
      <c r="DC1784" s="14"/>
      <c r="DD1784" s="14"/>
      <c r="DE1784" s="14"/>
      <c r="DF1784" s="14"/>
      <c r="DG1784" s="14"/>
      <c r="DH1784" s="14"/>
      <c r="DI1784" s="14"/>
    </row>
    <row r="1785" spans="2:113" x14ac:dyDescent="0.2"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14"/>
      <c r="AO1785" s="14"/>
      <c r="AP1785" s="77"/>
      <c r="AQ1785" s="77"/>
      <c r="AR1785" s="77"/>
      <c r="AS1785" s="77"/>
      <c r="AT1785" s="14"/>
      <c r="AU1785" s="14"/>
      <c r="AV1785" s="14"/>
      <c r="AW1785" s="14"/>
      <c r="AX1785" s="14"/>
      <c r="AY1785" s="14"/>
      <c r="AZ1785" s="14"/>
      <c r="BA1785" s="14"/>
      <c r="BB1785" s="14"/>
      <c r="BC1785" s="14"/>
      <c r="BD1785" s="14"/>
      <c r="BE1785" s="14"/>
      <c r="BF1785" s="14"/>
      <c r="BG1785" s="99"/>
      <c r="BH1785" s="14"/>
      <c r="BI1785" s="14"/>
      <c r="BJ1785" s="14"/>
      <c r="BK1785" s="14"/>
      <c r="BL1785" s="14"/>
      <c r="BM1785" s="14"/>
      <c r="BN1785" s="14"/>
      <c r="BO1785" s="14"/>
      <c r="BP1785" s="14"/>
      <c r="BQ1785" s="14"/>
      <c r="BR1785" s="14"/>
      <c r="BS1785" s="14"/>
      <c r="BT1785" s="14"/>
      <c r="BU1785" s="14"/>
      <c r="BV1785" s="14"/>
      <c r="BW1785" s="14"/>
      <c r="BX1785" s="14"/>
      <c r="BY1785" s="14"/>
      <c r="BZ1785" s="14"/>
      <c r="CA1785" s="14"/>
      <c r="CB1785" s="14"/>
      <c r="CC1785" s="14"/>
      <c r="CD1785" s="14"/>
      <c r="CE1785" s="14"/>
      <c r="CF1785" s="14"/>
      <c r="CG1785" s="14"/>
      <c r="CH1785" s="14"/>
      <c r="CI1785" s="14"/>
      <c r="CJ1785" s="14"/>
      <c r="CK1785" s="14"/>
      <c r="CL1785" s="14"/>
      <c r="CM1785" s="14"/>
      <c r="CN1785" s="14"/>
      <c r="CO1785" s="14"/>
      <c r="CP1785" s="14"/>
      <c r="CQ1785" s="14"/>
      <c r="CR1785" s="14"/>
      <c r="CS1785" s="14"/>
      <c r="CT1785" s="14"/>
      <c r="CU1785" s="14"/>
      <c r="CV1785" s="14"/>
      <c r="CW1785" s="14"/>
      <c r="CX1785" s="14"/>
      <c r="CY1785" s="14"/>
      <c r="CZ1785" s="14"/>
      <c r="DA1785" s="14"/>
      <c r="DB1785" s="14"/>
      <c r="DC1785" s="14"/>
      <c r="DD1785" s="14"/>
      <c r="DE1785" s="14"/>
      <c r="DF1785" s="14"/>
      <c r="DG1785" s="14"/>
      <c r="DH1785" s="14"/>
      <c r="DI1785" s="14"/>
    </row>
    <row r="1786" spans="2:113" x14ac:dyDescent="0.2"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14"/>
      <c r="AO1786" s="14"/>
      <c r="AP1786" s="77"/>
      <c r="AQ1786" s="77"/>
      <c r="AR1786" s="77"/>
      <c r="AS1786" s="77"/>
      <c r="AT1786" s="14"/>
      <c r="AU1786" s="14"/>
      <c r="AV1786" s="14"/>
      <c r="AW1786" s="14"/>
      <c r="AX1786" s="14"/>
      <c r="AY1786" s="14"/>
      <c r="AZ1786" s="14"/>
      <c r="BA1786" s="14"/>
      <c r="BB1786" s="14"/>
      <c r="BC1786" s="14"/>
      <c r="BD1786" s="14"/>
      <c r="BE1786" s="14"/>
      <c r="BF1786" s="14"/>
      <c r="BG1786" s="99"/>
      <c r="BH1786" s="14"/>
      <c r="BI1786" s="14"/>
      <c r="BJ1786" s="14"/>
      <c r="BK1786" s="14"/>
      <c r="BL1786" s="14"/>
      <c r="BM1786" s="14"/>
      <c r="BN1786" s="14"/>
      <c r="BO1786" s="14"/>
      <c r="BP1786" s="14"/>
      <c r="BQ1786" s="14"/>
      <c r="BR1786" s="14"/>
      <c r="BS1786" s="14"/>
      <c r="BT1786" s="14"/>
      <c r="BU1786" s="14"/>
      <c r="BV1786" s="14"/>
      <c r="BW1786" s="14"/>
      <c r="BX1786" s="14"/>
      <c r="BY1786" s="14"/>
      <c r="BZ1786" s="14"/>
      <c r="CA1786" s="14"/>
      <c r="CB1786" s="14"/>
      <c r="CC1786" s="14"/>
      <c r="CD1786" s="14"/>
      <c r="CE1786" s="14"/>
      <c r="CF1786" s="14"/>
      <c r="CG1786" s="14"/>
      <c r="CH1786" s="14"/>
      <c r="CI1786" s="14"/>
      <c r="CJ1786" s="14"/>
      <c r="CK1786" s="14"/>
      <c r="CL1786" s="14"/>
      <c r="CM1786" s="14"/>
      <c r="CN1786" s="14"/>
      <c r="CO1786" s="14"/>
      <c r="CP1786" s="14"/>
      <c r="CQ1786" s="14"/>
      <c r="CR1786" s="14"/>
      <c r="CS1786" s="14"/>
      <c r="CT1786" s="14"/>
      <c r="CU1786" s="14"/>
      <c r="CV1786" s="14"/>
      <c r="CW1786" s="14"/>
      <c r="CX1786" s="14"/>
      <c r="CY1786" s="14"/>
      <c r="CZ1786" s="14"/>
      <c r="DA1786" s="14"/>
      <c r="DB1786" s="14"/>
      <c r="DC1786" s="14"/>
      <c r="DD1786" s="14"/>
      <c r="DE1786" s="14"/>
      <c r="DF1786" s="14"/>
      <c r="DG1786" s="14"/>
      <c r="DH1786" s="14"/>
      <c r="DI1786" s="14"/>
    </row>
    <row r="1787" spans="2:113" x14ac:dyDescent="0.2"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14"/>
      <c r="AO1787" s="14"/>
      <c r="AP1787" s="77"/>
      <c r="AQ1787" s="77"/>
      <c r="AR1787" s="77"/>
      <c r="AS1787" s="77"/>
      <c r="AT1787" s="14"/>
      <c r="AU1787" s="14"/>
      <c r="AV1787" s="14"/>
      <c r="AW1787" s="14"/>
      <c r="AX1787" s="14"/>
      <c r="AY1787" s="14"/>
      <c r="AZ1787" s="14"/>
      <c r="BA1787" s="14"/>
      <c r="BB1787" s="14"/>
      <c r="BC1787" s="14"/>
      <c r="BD1787" s="14"/>
      <c r="BE1787" s="14"/>
      <c r="BF1787" s="14"/>
      <c r="BG1787" s="99"/>
      <c r="BH1787" s="14"/>
      <c r="BI1787" s="14"/>
      <c r="BJ1787" s="14"/>
      <c r="BK1787" s="14"/>
      <c r="BL1787" s="14"/>
      <c r="BM1787" s="14"/>
      <c r="BN1787" s="14"/>
      <c r="BO1787" s="14"/>
      <c r="BP1787" s="14"/>
      <c r="BQ1787" s="14"/>
      <c r="BR1787" s="14"/>
      <c r="BS1787" s="14"/>
      <c r="BT1787" s="14"/>
      <c r="BU1787" s="14"/>
      <c r="BV1787" s="14"/>
      <c r="BW1787" s="14"/>
      <c r="BX1787" s="14"/>
      <c r="BY1787" s="14"/>
      <c r="BZ1787" s="14"/>
      <c r="CA1787" s="14"/>
      <c r="CB1787" s="14"/>
      <c r="CC1787" s="14"/>
      <c r="CD1787" s="14"/>
      <c r="CE1787" s="14"/>
      <c r="CF1787" s="14"/>
      <c r="CG1787" s="14"/>
      <c r="CH1787" s="14"/>
      <c r="CI1787" s="14"/>
      <c r="CJ1787" s="14"/>
      <c r="CK1787" s="14"/>
      <c r="CL1787" s="14"/>
      <c r="CM1787" s="14"/>
      <c r="CN1787" s="14"/>
      <c r="CO1787" s="14"/>
      <c r="CP1787" s="14"/>
      <c r="CQ1787" s="14"/>
      <c r="CR1787" s="14"/>
      <c r="CS1787" s="14"/>
      <c r="CT1787" s="14"/>
      <c r="CU1787" s="14"/>
      <c r="CV1787" s="14"/>
      <c r="CW1787" s="14"/>
      <c r="CX1787" s="14"/>
      <c r="CY1787" s="14"/>
      <c r="CZ1787" s="14"/>
      <c r="DA1787" s="14"/>
      <c r="DB1787" s="14"/>
      <c r="DC1787" s="14"/>
      <c r="DD1787" s="14"/>
      <c r="DE1787" s="14"/>
      <c r="DF1787" s="14"/>
      <c r="DG1787" s="14"/>
      <c r="DH1787" s="14"/>
      <c r="DI1787" s="14"/>
    </row>
    <row r="1788" spans="2:113" x14ac:dyDescent="0.2"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4"/>
      <c r="AD1788" s="14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14"/>
      <c r="AO1788" s="14"/>
      <c r="AP1788" s="77"/>
      <c r="AQ1788" s="77"/>
      <c r="AR1788" s="77"/>
      <c r="AS1788" s="77"/>
      <c r="AT1788" s="14"/>
      <c r="AU1788" s="14"/>
      <c r="AV1788" s="14"/>
      <c r="AW1788" s="14"/>
      <c r="AX1788" s="14"/>
      <c r="AY1788" s="14"/>
      <c r="AZ1788" s="14"/>
      <c r="BA1788" s="14"/>
      <c r="BB1788" s="14"/>
      <c r="BC1788" s="14"/>
      <c r="BD1788" s="14"/>
      <c r="BE1788" s="14"/>
      <c r="BF1788" s="14"/>
      <c r="BG1788" s="99"/>
      <c r="BH1788" s="14"/>
      <c r="BI1788" s="14"/>
      <c r="BJ1788" s="14"/>
      <c r="BK1788" s="14"/>
      <c r="BL1788" s="14"/>
      <c r="BM1788" s="14"/>
      <c r="BN1788" s="14"/>
      <c r="BO1788" s="14"/>
      <c r="BP1788" s="14"/>
      <c r="BQ1788" s="14"/>
      <c r="BR1788" s="14"/>
      <c r="BS1788" s="14"/>
      <c r="BT1788" s="14"/>
      <c r="BU1788" s="14"/>
      <c r="BV1788" s="14"/>
      <c r="BW1788" s="14"/>
      <c r="BX1788" s="14"/>
      <c r="BY1788" s="14"/>
      <c r="BZ1788" s="14"/>
      <c r="CA1788" s="14"/>
      <c r="CB1788" s="14"/>
      <c r="CC1788" s="14"/>
      <c r="CD1788" s="14"/>
      <c r="CE1788" s="14"/>
      <c r="CF1788" s="14"/>
      <c r="CG1788" s="14"/>
      <c r="CH1788" s="14"/>
      <c r="CI1788" s="14"/>
      <c r="CJ1788" s="14"/>
      <c r="CK1788" s="14"/>
      <c r="CL1788" s="14"/>
      <c r="CM1788" s="14"/>
      <c r="CN1788" s="14"/>
      <c r="CO1788" s="14"/>
      <c r="CP1788" s="14"/>
      <c r="CQ1788" s="14"/>
      <c r="CR1788" s="14"/>
      <c r="CS1788" s="14"/>
      <c r="CT1788" s="14"/>
      <c r="CU1788" s="14"/>
      <c r="CV1788" s="14"/>
      <c r="CW1788" s="14"/>
      <c r="CX1788" s="14"/>
      <c r="CY1788" s="14"/>
      <c r="CZ1788" s="14"/>
      <c r="DA1788" s="14"/>
      <c r="DB1788" s="14"/>
      <c r="DC1788" s="14"/>
      <c r="DD1788" s="14"/>
      <c r="DE1788" s="14"/>
      <c r="DF1788" s="14"/>
      <c r="DG1788" s="14"/>
      <c r="DH1788" s="14"/>
      <c r="DI1788" s="14"/>
    </row>
    <row r="1789" spans="2:113" x14ac:dyDescent="0.2"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14"/>
      <c r="AO1789" s="14"/>
      <c r="AP1789" s="77"/>
      <c r="AQ1789" s="77"/>
      <c r="AR1789" s="77"/>
      <c r="AS1789" s="77"/>
      <c r="AT1789" s="14"/>
      <c r="AU1789" s="14"/>
      <c r="AV1789" s="14"/>
      <c r="AW1789" s="14"/>
      <c r="AX1789" s="14"/>
      <c r="AY1789" s="14"/>
      <c r="AZ1789" s="14"/>
      <c r="BA1789" s="14"/>
      <c r="BB1789" s="14"/>
      <c r="BC1789" s="14"/>
      <c r="BD1789" s="14"/>
      <c r="BE1789" s="14"/>
      <c r="BF1789" s="14"/>
      <c r="BG1789" s="99"/>
      <c r="BH1789" s="14"/>
      <c r="BI1789" s="14"/>
      <c r="BJ1789" s="14"/>
      <c r="BK1789" s="14"/>
      <c r="BL1789" s="14"/>
      <c r="BM1789" s="14"/>
      <c r="BN1789" s="14"/>
      <c r="BO1789" s="14"/>
      <c r="BP1789" s="14"/>
      <c r="BQ1789" s="14"/>
      <c r="BR1789" s="14"/>
      <c r="BS1789" s="14"/>
      <c r="BT1789" s="14"/>
      <c r="BU1789" s="14"/>
      <c r="BV1789" s="14"/>
      <c r="BW1789" s="14"/>
      <c r="BX1789" s="14"/>
      <c r="BY1789" s="14"/>
      <c r="BZ1789" s="14"/>
      <c r="CA1789" s="14"/>
      <c r="CB1789" s="14"/>
      <c r="CC1789" s="14"/>
      <c r="CD1789" s="14"/>
      <c r="CE1789" s="14"/>
      <c r="CF1789" s="14"/>
      <c r="CG1789" s="14"/>
      <c r="CH1789" s="14"/>
      <c r="CI1789" s="14"/>
      <c r="CJ1789" s="14"/>
      <c r="CK1789" s="14"/>
      <c r="CL1789" s="14"/>
      <c r="CM1789" s="14"/>
      <c r="CN1789" s="14"/>
      <c r="CO1789" s="14"/>
      <c r="CP1789" s="14"/>
      <c r="CQ1789" s="14"/>
      <c r="CR1789" s="14"/>
      <c r="CS1789" s="14"/>
      <c r="CT1789" s="14"/>
      <c r="CU1789" s="14"/>
      <c r="CV1789" s="14"/>
      <c r="CW1789" s="14"/>
      <c r="CX1789" s="14"/>
      <c r="CY1789" s="14"/>
      <c r="CZ1789" s="14"/>
      <c r="DA1789" s="14"/>
      <c r="DB1789" s="14"/>
      <c r="DC1789" s="14"/>
      <c r="DD1789" s="14"/>
      <c r="DE1789" s="14"/>
      <c r="DF1789" s="14"/>
      <c r="DG1789" s="14"/>
      <c r="DH1789" s="14"/>
      <c r="DI1789" s="14"/>
    </row>
    <row r="1790" spans="2:113" x14ac:dyDescent="0.2"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14"/>
      <c r="AO1790" s="14"/>
      <c r="AP1790" s="77"/>
      <c r="AQ1790" s="77"/>
      <c r="AR1790" s="77"/>
      <c r="AS1790" s="77"/>
      <c r="AT1790" s="14"/>
      <c r="AU1790" s="14"/>
      <c r="AV1790" s="14"/>
      <c r="AW1790" s="14"/>
      <c r="AX1790" s="14"/>
      <c r="AY1790" s="14"/>
      <c r="AZ1790" s="14"/>
      <c r="BA1790" s="14"/>
      <c r="BB1790" s="14"/>
      <c r="BC1790" s="14"/>
      <c r="BD1790" s="14"/>
      <c r="BE1790" s="14"/>
      <c r="BF1790" s="14"/>
      <c r="BG1790" s="99"/>
      <c r="BH1790" s="14"/>
      <c r="BI1790" s="14"/>
      <c r="BJ1790" s="14"/>
      <c r="BK1790" s="14"/>
      <c r="BL1790" s="14"/>
      <c r="BM1790" s="14"/>
      <c r="BN1790" s="14"/>
      <c r="BO1790" s="14"/>
      <c r="BP1790" s="14"/>
      <c r="BQ1790" s="14"/>
      <c r="BR1790" s="14"/>
      <c r="BS1790" s="14"/>
      <c r="BT1790" s="14"/>
      <c r="BU1790" s="14"/>
      <c r="BV1790" s="14"/>
      <c r="BW1790" s="14"/>
      <c r="BX1790" s="14"/>
      <c r="BY1790" s="14"/>
      <c r="BZ1790" s="14"/>
      <c r="CA1790" s="14"/>
      <c r="CB1790" s="14"/>
      <c r="CC1790" s="14"/>
      <c r="CD1790" s="14"/>
      <c r="CE1790" s="14"/>
      <c r="CF1790" s="14"/>
      <c r="CG1790" s="14"/>
      <c r="CH1790" s="14"/>
      <c r="CI1790" s="14"/>
      <c r="CJ1790" s="14"/>
      <c r="CK1790" s="14"/>
      <c r="CL1790" s="14"/>
      <c r="CM1790" s="14"/>
      <c r="CN1790" s="14"/>
      <c r="CO1790" s="14"/>
      <c r="CP1790" s="14"/>
      <c r="CQ1790" s="14"/>
      <c r="CR1790" s="14"/>
      <c r="CS1790" s="14"/>
      <c r="CT1790" s="14"/>
      <c r="CU1790" s="14"/>
      <c r="CV1790" s="14"/>
      <c r="CW1790" s="14"/>
      <c r="CX1790" s="14"/>
      <c r="CY1790" s="14"/>
      <c r="CZ1790" s="14"/>
      <c r="DA1790" s="14"/>
      <c r="DB1790" s="14"/>
      <c r="DC1790" s="14"/>
      <c r="DD1790" s="14"/>
      <c r="DE1790" s="14"/>
      <c r="DF1790" s="14"/>
      <c r="DG1790" s="14"/>
      <c r="DH1790" s="14"/>
      <c r="DI1790" s="14"/>
    </row>
    <row r="1791" spans="2:113" x14ac:dyDescent="0.2"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14"/>
      <c r="AO1791" s="14"/>
      <c r="AP1791" s="77"/>
      <c r="AQ1791" s="77"/>
      <c r="AR1791" s="77"/>
      <c r="AS1791" s="77"/>
      <c r="AT1791" s="14"/>
      <c r="AU1791" s="14"/>
      <c r="AV1791" s="14"/>
      <c r="AW1791" s="14"/>
      <c r="AX1791" s="14"/>
      <c r="AY1791" s="14"/>
      <c r="AZ1791" s="14"/>
      <c r="BA1791" s="14"/>
      <c r="BB1791" s="14"/>
      <c r="BC1791" s="14"/>
      <c r="BD1791" s="14"/>
      <c r="BE1791" s="14"/>
      <c r="BF1791" s="14"/>
      <c r="BG1791" s="99"/>
      <c r="BH1791" s="14"/>
      <c r="BI1791" s="14"/>
      <c r="BJ1791" s="14"/>
      <c r="BK1791" s="14"/>
      <c r="BL1791" s="14"/>
      <c r="BM1791" s="14"/>
      <c r="BN1791" s="14"/>
      <c r="BO1791" s="14"/>
      <c r="BP1791" s="14"/>
      <c r="BQ1791" s="14"/>
      <c r="BR1791" s="14"/>
      <c r="BS1791" s="14"/>
      <c r="BT1791" s="14"/>
      <c r="BU1791" s="14"/>
      <c r="BV1791" s="14"/>
      <c r="BW1791" s="14"/>
      <c r="BX1791" s="14"/>
      <c r="BY1791" s="14"/>
      <c r="BZ1791" s="14"/>
      <c r="CA1791" s="14"/>
      <c r="CB1791" s="14"/>
      <c r="CC1791" s="14"/>
      <c r="CD1791" s="14"/>
      <c r="CE1791" s="14"/>
      <c r="CF1791" s="14"/>
      <c r="CG1791" s="14"/>
      <c r="CH1791" s="14"/>
      <c r="CI1791" s="14"/>
      <c r="CJ1791" s="14"/>
      <c r="CK1791" s="14"/>
      <c r="CL1791" s="14"/>
      <c r="CM1791" s="14"/>
      <c r="CN1791" s="14"/>
      <c r="CO1791" s="14"/>
      <c r="CP1791" s="14"/>
      <c r="CQ1791" s="14"/>
      <c r="CR1791" s="14"/>
      <c r="CS1791" s="14"/>
      <c r="CT1791" s="14"/>
      <c r="CU1791" s="14"/>
      <c r="CV1791" s="14"/>
      <c r="CW1791" s="14"/>
      <c r="CX1791" s="14"/>
      <c r="CY1791" s="14"/>
      <c r="CZ1791" s="14"/>
      <c r="DA1791" s="14"/>
      <c r="DB1791" s="14"/>
      <c r="DC1791" s="14"/>
      <c r="DD1791" s="14"/>
      <c r="DE1791" s="14"/>
      <c r="DF1791" s="14"/>
      <c r="DG1791" s="14"/>
      <c r="DH1791" s="14"/>
      <c r="DI1791" s="14"/>
    </row>
    <row r="1792" spans="2:113" x14ac:dyDescent="0.2"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  <c r="AO1792" s="14"/>
      <c r="AP1792" s="77"/>
      <c r="AQ1792" s="77"/>
      <c r="AR1792" s="77"/>
      <c r="AS1792" s="77"/>
      <c r="AT1792" s="14"/>
      <c r="AU1792" s="14"/>
      <c r="AV1792" s="14"/>
      <c r="AW1792" s="14"/>
      <c r="AX1792" s="14"/>
      <c r="AY1792" s="14"/>
      <c r="AZ1792" s="14"/>
      <c r="BA1792" s="14"/>
      <c r="BB1792" s="14"/>
      <c r="BC1792" s="14"/>
      <c r="BD1792" s="14"/>
      <c r="BE1792" s="14"/>
      <c r="BF1792" s="14"/>
      <c r="BG1792" s="99"/>
      <c r="BH1792" s="14"/>
      <c r="BI1792" s="14"/>
      <c r="BJ1792" s="14"/>
      <c r="BK1792" s="14"/>
      <c r="BL1792" s="14"/>
      <c r="BM1792" s="14"/>
      <c r="BN1792" s="14"/>
      <c r="BO1792" s="14"/>
      <c r="BP1792" s="14"/>
      <c r="BQ1792" s="14"/>
      <c r="BR1792" s="14"/>
      <c r="BS1792" s="14"/>
      <c r="BT1792" s="14"/>
      <c r="BU1792" s="14"/>
      <c r="BV1792" s="14"/>
      <c r="BW1792" s="14"/>
      <c r="BX1792" s="14"/>
      <c r="BY1792" s="14"/>
      <c r="BZ1792" s="14"/>
      <c r="CA1792" s="14"/>
      <c r="CB1792" s="14"/>
      <c r="CC1792" s="14"/>
      <c r="CD1792" s="14"/>
      <c r="CE1792" s="14"/>
      <c r="CF1792" s="14"/>
      <c r="CG1792" s="14"/>
      <c r="CH1792" s="14"/>
      <c r="CI1792" s="14"/>
      <c r="CJ1792" s="14"/>
      <c r="CK1792" s="14"/>
      <c r="CL1792" s="14"/>
      <c r="CM1792" s="14"/>
      <c r="CN1792" s="14"/>
      <c r="CO1792" s="14"/>
      <c r="CP1792" s="14"/>
      <c r="CQ1792" s="14"/>
      <c r="CR1792" s="14"/>
      <c r="CS1792" s="14"/>
      <c r="CT1792" s="14"/>
      <c r="CU1792" s="14"/>
      <c r="CV1792" s="14"/>
      <c r="CW1792" s="14"/>
      <c r="CX1792" s="14"/>
      <c r="CY1792" s="14"/>
      <c r="CZ1792" s="14"/>
      <c r="DA1792" s="14"/>
      <c r="DB1792" s="14"/>
      <c r="DC1792" s="14"/>
      <c r="DD1792" s="14"/>
      <c r="DE1792" s="14"/>
      <c r="DF1792" s="14"/>
      <c r="DG1792" s="14"/>
      <c r="DH1792" s="14"/>
      <c r="DI1792" s="14"/>
    </row>
    <row r="1793" spans="2:113" x14ac:dyDescent="0.2"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14"/>
      <c r="AO1793" s="14"/>
      <c r="AP1793" s="77"/>
      <c r="AQ1793" s="77"/>
      <c r="AR1793" s="77"/>
      <c r="AS1793" s="77"/>
      <c r="AT1793" s="14"/>
      <c r="AU1793" s="14"/>
      <c r="AV1793" s="14"/>
      <c r="AW1793" s="14"/>
      <c r="AX1793" s="14"/>
      <c r="AY1793" s="14"/>
      <c r="AZ1793" s="14"/>
      <c r="BA1793" s="14"/>
      <c r="BB1793" s="14"/>
      <c r="BC1793" s="14"/>
      <c r="BD1793" s="14"/>
      <c r="BE1793" s="14"/>
      <c r="BF1793" s="14"/>
      <c r="BG1793" s="99"/>
      <c r="BH1793" s="14"/>
      <c r="BI1793" s="14"/>
      <c r="BJ1793" s="14"/>
      <c r="BK1793" s="14"/>
      <c r="BL1793" s="14"/>
      <c r="BM1793" s="14"/>
      <c r="BN1793" s="14"/>
      <c r="BO1793" s="14"/>
      <c r="BP1793" s="14"/>
      <c r="BQ1793" s="14"/>
      <c r="BR1793" s="14"/>
      <c r="BS1793" s="14"/>
      <c r="BT1793" s="14"/>
      <c r="BU1793" s="14"/>
      <c r="BV1793" s="14"/>
      <c r="BW1793" s="14"/>
      <c r="BX1793" s="14"/>
      <c r="BY1793" s="14"/>
      <c r="BZ1793" s="14"/>
      <c r="CA1793" s="14"/>
      <c r="CB1793" s="14"/>
      <c r="CC1793" s="14"/>
      <c r="CD1793" s="14"/>
      <c r="CE1793" s="14"/>
      <c r="CF1793" s="14"/>
      <c r="CG1793" s="14"/>
      <c r="CH1793" s="14"/>
      <c r="CI1793" s="14"/>
      <c r="CJ1793" s="14"/>
      <c r="CK1793" s="14"/>
      <c r="CL1793" s="14"/>
      <c r="CM1793" s="14"/>
      <c r="CN1793" s="14"/>
      <c r="CO1793" s="14"/>
      <c r="CP1793" s="14"/>
      <c r="CQ1793" s="14"/>
      <c r="CR1793" s="14"/>
      <c r="CS1793" s="14"/>
      <c r="CT1793" s="14"/>
      <c r="CU1793" s="14"/>
      <c r="CV1793" s="14"/>
      <c r="CW1793" s="14"/>
      <c r="CX1793" s="14"/>
      <c r="CY1793" s="14"/>
      <c r="CZ1793" s="14"/>
      <c r="DA1793" s="14"/>
      <c r="DB1793" s="14"/>
      <c r="DC1793" s="14"/>
      <c r="DD1793" s="14"/>
      <c r="DE1793" s="14"/>
      <c r="DF1793" s="14"/>
      <c r="DG1793" s="14"/>
      <c r="DH1793" s="14"/>
      <c r="DI1793" s="14"/>
    </row>
    <row r="1794" spans="2:113" x14ac:dyDescent="0.2"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14"/>
      <c r="AO1794" s="14"/>
      <c r="AP1794" s="77"/>
      <c r="AQ1794" s="77"/>
      <c r="AR1794" s="77"/>
      <c r="AS1794" s="77"/>
      <c r="AT1794" s="14"/>
      <c r="AU1794" s="14"/>
      <c r="AV1794" s="14"/>
      <c r="AW1794" s="14"/>
      <c r="AX1794" s="14"/>
      <c r="AY1794" s="14"/>
      <c r="AZ1794" s="14"/>
      <c r="BA1794" s="14"/>
      <c r="BB1794" s="14"/>
      <c r="BC1794" s="14"/>
      <c r="BD1794" s="14"/>
      <c r="BE1794" s="14"/>
      <c r="BF1794" s="14"/>
      <c r="BG1794" s="99"/>
      <c r="BH1794" s="14"/>
      <c r="BI1794" s="14"/>
      <c r="BJ1794" s="14"/>
      <c r="BK1794" s="14"/>
      <c r="BL1794" s="14"/>
      <c r="BM1794" s="14"/>
      <c r="BN1794" s="14"/>
      <c r="BO1794" s="14"/>
      <c r="BP1794" s="14"/>
      <c r="BQ1794" s="14"/>
      <c r="BR1794" s="14"/>
      <c r="BS1794" s="14"/>
      <c r="BT1794" s="14"/>
      <c r="BU1794" s="14"/>
      <c r="BV1794" s="14"/>
      <c r="BW1794" s="14"/>
      <c r="BX1794" s="14"/>
      <c r="BY1794" s="14"/>
      <c r="BZ1794" s="14"/>
      <c r="CA1794" s="14"/>
      <c r="CB1794" s="14"/>
      <c r="CC1794" s="14"/>
      <c r="CD1794" s="14"/>
      <c r="CE1794" s="14"/>
      <c r="CF1794" s="14"/>
      <c r="CG1794" s="14"/>
      <c r="CH1794" s="14"/>
      <c r="CI1794" s="14"/>
      <c r="CJ1794" s="14"/>
      <c r="CK1794" s="14"/>
      <c r="CL1794" s="14"/>
      <c r="CM1794" s="14"/>
      <c r="CN1794" s="14"/>
      <c r="CO1794" s="14"/>
      <c r="CP1794" s="14"/>
      <c r="CQ1794" s="14"/>
      <c r="CR1794" s="14"/>
      <c r="CS1794" s="14"/>
      <c r="CT1794" s="14"/>
      <c r="CU1794" s="14"/>
      <c r="CV1794" s="14"/>
      <c r="CW1794" s="14"/>
      <c r="CX1794" s="14"/>
      <c r="CY1794" s="14"/>
      <c r="CZ1794" s="14"/>
      <c r="DA1794" s="14"/>
      <c r="DB1794" s="14"/>
      <c r="DC1794" s="14"/>
      <c r="DD1794" s="14"/>
      <c r="DE1794" s="14"/>
      <c r="DF1794" s="14"/>
      <c r="DG1794" s="14"/>
      <c r="DH1794" s="14"/>
      <c r="DI1794" s="14"/>
    </row>
    <row r="1795" spans="2:113" x14ac:dyDescent="0.2"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14"/>
      <c r="AO1795" s="14"/>
      <c r="AP1795" s="77"/>
      <c r="AQ1795" s="77"/>
      <c r="AR1795" s="77"/>
      <c r="AS1795" s="77"/>
      <c r="AT1795" s="14"/>
      <c r="AU1795" s="14"/>
      <c r="AV1795" s="14"/>
      <c r="AW1795" s="14"/>
      <c r="AX1795" s="14"/>
      <c r="AY1795" s="14"/>
      <c r="AZ1795" s="14"/>
      <c r="BA1795" s="14"/>
      <c r="BB1795" s="14"/>
      <c r="BC1795" s="14"/>
      <c r="BD1795" s="14"/>
      <c r="BE1795" s="14"/>
      <c r="BF1795" s="14"/>
      <c r="BG1795" s="99"/>
      <c r="BH1795" s="14"/>
      <c r="BI1795" s="14"/>
      <c r="BJ1795" s="14"/>
      <c r="BK1795" s="14"/>
      <c r="BL1795" s="14"/>
      <c r="BM1795" s="14"/>
      <c r="BN1795" s="14"/>
      <c r="BO1795" s="14"/>
      <c r="BP1795" s="14"/>
      <c r="BQ1795" s="14"/>
      <c r="BR1795" s="14"/>
      <c r="BS1795" s="14"/>
      <c r="BT1795" s="14"/>
      <c r="BU1795" s="14"/>
      <c r="BV1795" s="14"/>
      <c r="BW1795" s="14"/>
      <c r="BX1795" s="14"/>
      <c r="BY1795" s="14"/>
      <c r="BZ1795" s="14"/>
      <c r="CA1795" s="14"/>
      <c r="CB1795" s="14"/>
      <c r="CC1795" s="14"/>
      <c r="CD1795" s="14"/>
      <c r="CE1795" s="14"/>
      <c r="CF1795" s="14"/>
      <c r="CG1795" s="14"/>
      <c r="CH1795" s="14"/>
      <c r="CI1795" s="14"/>
      <c r="CJ1795" s="14"/>
      <c r="CK1795" s="14"/>
      <c r="CL1795" s="14"/>
      <c r="CM1795" s="14"/>
      <c r="CN1795" s="14"/>
      <c r="CO1795" s="14"/>
      <c r="CP1795" s="14"/>
      <c r="CQ1795" s="14"/>
      <c r="CR1795" s="14"/>
      <c r="CS1795" s="14"/>
      <c r="CT1795" s="14"/>
      <c r="CU1795" s="14"/>
      <c r="CV1795" s="14"/>
      <c r="CW1795" s="14"/>
      <c r="CX1795" s="14"/>
      <c r="CY1795" s="14"/>
      <c r="CZ1795" s="14"/>
      <c r="DA1795" s="14"/>
      <c r="DB1795" s="14"/>
      <c r="DC1795" s="14"/>
      <c r="DD1795" s="14"/>
      <c r="DE1795" s="14"/>
      <c r="DF1795" s="14"/>
      <c r="DG1795" s="14"/>
      <c r="DH1795" s="14"/>
      <c r="DI1795" s="14"/>
    </row>
    <row r="1796" spans="2:113" x14ac:dyDescent="0.2"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14"/>
      <c r="AO1796" s="14"/>
      <c r="AP1796" s="77"/>
      <c r="AQ1796" s="77"/>
      <c r="AR1796" s="77"/>
      <c r="AS1796" s="77"/>
      <c r="AT1796" s="14"/>
      <c r="AU1796" s="14"/>
      <c r="AV1796" s="14"/>
      <c r="AW1796" s="14"/>
      <c r="AX1796" s="14"/>
      <c r="AY1796" s="14"/>
      <c r="AZ1796" s="14"/>
      <c r="BA1796" s="14"/>
      <c r="BB1796" s="14"/>
      <c r="BC1796" s="14"/>
      <c r="BD1796" s="14"/>
      <c r="BE1796" s="14"/>
      <c r="BF1796" s="14"/>
      <c r="BG1796" s="99"/>
      <c r="BH1796" s="14"/>
      <c r="BI1796" s="14"/>
      <c r="BJ1796" s="14"/>
      <c r="BK1796" s="14"/>
      <c r="BL1796" s="14"/>
      <c r="BM1796" s="14"/>
      <c r="BN1796" s="14"/>
      <c r="BO1796" s="14"/>
      <c r="BP1796" s="14"/>
      <c r="BQ1796" s="14"/>
      <c r="BR1796" s="14"/>
      <c r="BS1796" s="14"/>
      <c r="BT1796" s="14"/>
      <c r="BU1796" s="14"/>
      <c r="BV1796" s="14"/>
      <c r="BW1796" s="14"/>
      <c r="BX1796" s="14"/>
      <c r="BY1796" s="14"/>
      <c r="BZ1796" s="14"/>
      <c r="CA1796" s="14"/>
      <c r="CB1796" s="14"/>
      <c r="CC1796" s="14"/>
      <c r="CD1796" s="14"/>
      <c r="CE1796" s="14"/>
      <c r="CF1796" s="14"/>
      <c r="CG1796" s="14"/>
      <c r="CH1796" s="14"/>
      <c r="CI1796" s="14"/>
      <c r="CJ1796" s="14"/>
      <c r="CK1796" s="14"/>
      <c r="CL1796" s="14"/>
      <c r="CM1796" s="14"/>
      <c r="CN1796" s="14"/>
      <c r="CO1796" s="14"/>
      <c r="CP1796" s="14"/>
      <c r="CQ1796" s="14"/>
      <c r="CR1796" s="14"/>
      <c r="CS1796" s="14"/>
      <c r="CT1796" s="14"/>
      <c r="CU1796" s="14"/>
      <c r="CV1796" s="14"/>
      <c r="CW1796" s="14"/>
      <c r="CX1796" s="14"/>
      <c r="CY1796" s="14"/>
      <c r="CZ1796" s="14"/>
      <c r="DA1796" s="14"/>
      <c r="DB1796" s="14"/>
      <c r="DC1796" s="14"/>
      <c r="DD1796" s="14"/>
      <c r="DE1796" s="14"/>
      <c r="DF1796" s="14"/>
      <c r="DG1796" s="14"/>
      <c r="DH1796" s="14"/>
      <c r="DI1796" s="14"/>
    </row>
    <row r="1797" spans="2:113" x14ac:dyDescent="0.2"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  <c r="AO1797" s="14"/>
      <c r="AP1797" s="77"/>
      <c r="AQ1797" s="77"/>
      <c r="AR1797" s="77"/>
      <c r="AS1797" s="77"/>
      <c r="AT1797" s="14"/>
      <c r="AU1797" s="14"/>
      <c r="AV1797" s="14"/>
      <c r="AW1797" s="14"/>
      <c r="AX1797" s="14"/>
      <c r="AY1797" s="14"/>
      <c r="AZ1797" s="14"/>
      <c r="BA1797" s="14"/>
      <c r="BB1797" s="14"/>
      <c r="BC1797" s="14"/>
      <c r="BD1797" s="14"/>
      <c r="BE1797" s="14"/>
      <c r="BF1797" s="14"/>
      <c r="BG1797" s="99"/>
      <c r="BH1797" s="14"/>
      <c r="BI1797" s="14"/>
      <c r="BJ1797" s="14"/>
      <c r="BK1797" s="14"/>
      <c r="BL1797" s="14"/>
      <c r="BM1797" s="14"/>
      <c r="BN1797" s="14"/>
      <c r="BO1797" s="14"/>
      <c r="BP1797" s="14"/>
      <c r="BQ1797" s="14"/>
      <c r="BR1797" s="14"/>
      <c r="BS1797" s="14"/>
      <c r="BT1797" s="14"/>
      <c r="BU1797" s="14"/>
      <c r="BV1797" s="14"/>
      <c r="BW1797" s="14"/>
      <c r="BX1797" s="14"/>
      <c r="BY1797" s="14"/>
      <c r="BZ1797" s="14"/>
      <c r="CA1797" s="14"/>
      <c r="CB1797" s="14"/>
      <c r="CC1797" s="14"/>
      <c r="CD1797" s="14"/>
      <c r="CE1797" s="14"/>
      <c r="CF1797" s="14"/>
      <c r="CG1797" s="14"/>
      <c r="CH1797" s="14"/>
      <c r="CI1797" s="14"/>
      <c r="CJ1797" s="14"/>
      <c r="CK1797" s="14"/>
      <c r="CL1797" s="14"/>
      <c r="CM1797" s="14"/>
      <c r="CN1797" s="14"/>
      <c r="CO1797" s="14"/>
      <c r="CP1797" s="14"/>
      <c r="CQ1797" s="14"/>
      <c r="CR1797" s="14"/>
      <c r="CS1797" s="14"/>
      <c r="CT1797" s="14"/>
      <c r="CU1797" s="14"/>
      <c r="CV1797" s="14"/>
      <c r="CW1797" s="14"/>
      <c r="CX1797" s="14"/>
      <c r="CY1797" s="14"/>
      <c r="CZ1797" s="14"/>
      <c r="DA1797" s="14"/>
      <c r="DB1797" s="14"/>
      <c r="DC1797" s="14"/>
      <c r="DD1797" s="14"/>
      <c r="DE1797" s="14"/>
      <c r="DF1797" s="14"/>
      <c r="DG1797" s="14"/>
      <c r="DH1797" s="14"/>
      <c r="DI1797" s="14"/>
    </row>
    <row r="1798" spans="2:113" x14ac:dyDescent="0.2"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4"/>
      <c r="AD1798" s="14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14"/>
      <c r="AO1798" s="14"/>
      <c r="AP1798" s="77"/>
      <c r="AQ1798" s="77"/>
      <c r="AR1798" s="77"/>
      <c r="AS1798" s="77"/>
      <c r="AT1798" s="14"/>
      <c r="AU1798" s="14"/>
      <c r="AV1798" s="14"/>
      <c r="AW1798" s="14"/>
      <c r="AX1798" s="14"/>
      <c r="AY1798" s="14"/>
      <c r="AZ1798" s="14"/>
      <c r="BA1798" s="14"/>
      <c r="BB1798" s="14"/>
      <c r="BC1798" s="14"/>
      <c r="BD1798" s="14"/>
      <c r="BE1798" s="14"/>
      <c r="BF1798" s="14"/>
      <c r="BG1798" s="99"/>
      <c r="BH1798" s="14"/>
      <c r="BI1798" s="14"/>
      <c r="BJ1798" s="14"/>
      <c r="BK1798" s="14"/>
      <c r="BL1798" s="14"/>
      <c r="BM1798" s="14"/>
      <c r="BN1798" s="14"/>
      <c r="BO1798" s="14"/>
      <c r="BP1798" s="14"/>
      <c r="BQ1798" s="14"/>
      <c r="BR1798" s="14"/>
      <c r="BS1798" s="14"/>
      <c r="BT1798" s="14"/>
      <c r="BU1798" s="14"/>
      <c r="BV1798" s="14"/>
      <c r="BW1798" s="14"/>
      <c r="BX1798" s="14"/>
      <c r="BY1798" s="14"/>
      <c r="BZ1798" s="14"/>
      <c r="CA1798" s="14"/>
      <c r="CB1798" s="14"/>
      <c r="CC1798" s="14"/>
      <c r="CD1798" s="14"/>
      <c r="CE1798" s="14"/>
      <c r="CF1798" s="14"/>
      <c r="CG1798" s="14"/>
      <c r="CH1798" s="14"/>
      <c r="CI1798" s="14"/>
      <c r="CJ1798" s="14"/>
      <c r="CK1798" s="14"/>
      <c r="CL1798" s="14"/>
      <c r="CM1798" s="14"/>
      <c r="CN1798" s="14"/>
      <c r="CO1798" s="14"/>
      <c r="CP1798" s="14"/>
      <c r="CQ1798" s="14"/>
      <c r="CR1798" s="14"/>
      <c r="CS1798" s="14"/>
      <c r="CT1798" s="14"/>
      <c r="CU1798" s="14"/>
      <c r="CV1798" s="14"/>
      <c r="CW1798" s="14"/>
      <c r="CX1798" s="14"/>
      <c r="CY1798" s="14"/>
      <c r="CZ1798" s="14"/>
      <c r="DA1798" s="14"/>
      <c r="DB1798" s="14"/>
      <c r="DC1798" s="14"/>
      <c r="DD1798" s="14"/>
      <c r="DE1798" s="14"/>
      <c r="DF1798" s="14"/>
      <c r="DG1798" s="14"/>
      <c r="DH1798" s="14"/>
      <c r="DI1798" s="14"/>
    </row>
    <row r="1799" spans="2:113" x14ac:dyDescent="0.2"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14"/>
      <c r="AO1799" s="14"/>
      <c r="AP1799" s="77"/>
      <c r="AQ1799" s="77"/>
      <c r="AR1799" s="77"/>
      <c r="AS1799" s="77"/>
      <c r="AT1799" s="14"/>
      <c r="AU1799" s="14"/>
      <c r="AV1799" s="14"/>
      <c r="AW1799" s="14"/>
      <c r="AX1799" s="14"/>
      <c r="AY1799" s="14"/>
      <c r="AZ1799" s="14"/>
      <c r="BA1799" s="14"/>
      <c r="BB1799" s="14"/>
      <c r="BC1799" s="14"/>
      <c r="BD1799" s="14"/>
      <c r="BE1799" s="14"/>
      <c r="BF1799" s="14"/>
      <c r="BG1799" s="99"/>
      <c r="BH1799" s="14"/>
      <c r="BI1799" s="14"/>
      <c r="BJ1799" s="14"/>
      <c r="BK1799" s="14"/>
      <c r="BL1799" s="14"/>
      <c r="BM1799" s="14"/>
      <c r="BN1799" s="14"/>
      <c r="BO1799" s="14"/>
      <c r="BP1799" s="14"/>
      <c r="BQ1799" s="14"/>
      <c r="BR1799" s="14"/>
      <c r="BS1799" s="14"/>
      <c r="BT1799" s="14"/>
      <c r="BU1799" s="14"/>
      <c r="BV1799" s="14"/>
      <c r="BW1799" s="14"/>
      <c r="BX1799" s="14"/>
      <c r="BY1799" s="14"/>
      <c r="BZ1799" s="14"/>
      <c r="CA1799" s="14"/>
      <c r="CB1799" s="14"/>
      <c r="CC1799" s="14"/>
      <c r="CD1799" s="14"/>
      <c r="CE1799" s="14"/>
      <c r="CF1799" s="14"/>
      <c r="CG1799" s="14"/>
      <c r="CH1799" s="14"/>
      <c r="CI1799" s="14"/>
      <c r="CJ1799" s="14"/>
      <c r="CK1799" s="14"/>
      <c r="CL1799" s="14"/>
      <c r="CM1799" s="14"/>
      <c r="CN1799" s="14"/>
      <c r="CO1799" s="14"/>
      <c r="CP1799" s="14"/>
      <c r="CQ1799" s="14"/>
      <c r="CR1799" s="14"/>
      <c r="CS1799" s="14"/>
      <c r="CT1799" s="14"/>
      <c r="CU1799" s="14"/>
      <c r="CV1799" s="14"/>
      <c r="CW1799" s="14"/>
      <c r="CX1799" s="14"/>
      <c r="CY1799" s="14"/>
      <c r="CZ1799" s="14"/>
      <c r="DA1799" s="14"/>
      <c r="DB1799" s="14"/>
      <c r="DC1799" s="14"/>
      <c r="DD1799" s="14"/>
      <c r="DE1799" s="14"/>
      <c r="DF1799" s="14"/>
      <c r="DG1799" s="14"/>
      <c r="DH1799" s="14"/>
      <c r="DI1799" s="14"/>
    </row>
    <row r="1800" spans="2:113" x14ac:dyDescent="0.2"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4"/>
      <c r="AD1800" s="14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14"/>
      <c r="AO1800" s="14"/>
      <c r="AP1800" s="77"/>
      <c r="AQ1800" s="77"/>
      <c r="AR1800" s="77"/>
      <c r="AS1800" s="77"/>
      <c r="AT1800" s="14"/>
      <c r="AU1800" s="14"/>
      <c r="AV1800" s="14"/>
      <c r="AW1800" s="14"/>
      <c r="AX1800" s="14"/>
      <c r="AY1800" s="14"/>
      <c r="AZ1800" s="14"/>
      <c r="BA1800" s="14"/>
      <c r="BB1800" s="14"/>
      <c r="BC1800" s="14"/>
      <c r="BD1800" s="14"/>
      <c r="BE1800" s="14"/>
      <c r="BF1800" s="14"/>
      <c r="BG1800" s="99"/>
      <c r="BH1800" s="14"/>
      <c r="BI1800" s="14"/>
      <c r="BJ1800" s="14"/>
      <c r="BK1800" s="14"/>
      <c r="BL1800" s="14"/>
      <c r="BM1800" s="14"/>
      <c r="BN1800" s="14"/>
      <c r="BO1800" s="14"/>
      <c r="BP1800" s="14"/>
      <c r="BQ1800" s="14"/>
      <c r="BR1800" s="14"/>
      <c r="BS1800" s="14"/>
      <c r="BT1800" s="14"/>
      <c r="BU1800" s="14"/>
      <c r="BV1800" s="14"/>
      <c r="BW1800" s="14"/>
      <c r="BX1800" s="14"/>
      <c r="BY1800" s="14"/>
      <c r="BZ1800" s="14"/>
      <c r="CA1800" s="14"/>
      <c r="CB1800" s="14"/>
      <c r="CC1800" s="14"/>
      <c r="CD1800" s="14"/>
      <c r="CE1800" s="14"/>
      <c r="CF1800" s="14"/>
      <c r="CG1800" s="14"/>
      <c r="CH1800" s="14"/>
      <c r="CI1800" s="14"/>
      <c r="CJ1800" s="14"/>
      <c r="CK1800" s="14"/>
      <c r="CL1800" s="14"/>
      <c r="CM1800" s="14"/>
      <c r="CN1800" s="14"/>
      <c r="CO1800" s="14"/>
      <c r="CP1800" s="14"/>
      <c r="CQ1800" s="14"/>
      <c r="CR1800" s="14"/>
      <c r="CS1800" s="14"/>
      <c r="CT1800" s="14"/>
      <c r="CU1800" s="14"/>
      <c r="CV1800" s="14"/>
      <c r="CW1800" s="14"/>
      <c r="CX1800" s="14"/>
      <c r="CY1800" s="14"/>
      <c r="CZ1800" s="14"/>
      <c r="DA1800" s="14"/>
      <c r="DB1800" s="14"/>
      <c r="DC1800" s="14"/>
      <c r="DD1800" s="14"/>
      <c r="DE1800" s="14"/>
      <c r="DF1800" s="14"/>
      <c r="DG1800" s="14"/>
      <c r="DH1800" s="14"/>
      <c r="DI1800" s="14"/>
    </row>
    <row r="1801" spans="2:113" x14ac:dyDescent="0.2"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14"/>
      <c r="AO1801" s="14"/>
      <c r="AP1801" s="77"/>
      <c r="AQ1801" s="77"/>
      <c r="AR1801" s="77"/>
      <c r="AS1801" s="77"/>
      <c r="AT1801" s="14"/>
      <c r="AU1801" s="14"/>
      <c r="AV1801" s="14"/>
      <c r="AW1801" s="14"/>
      <c r="AX1801" s="14"/>
      <c r="AY1801" s="14"/>
      <c r="AZ1801" s="14"/>
      <c r="BA1801" s="14"/>
      <c r="BB1801" s="14"/>
      <c r="BC1801" s="14"/>
      <c r="BD1801" s="14"/>
      <c r="BE1801" s="14"/>
      <c r="BF1801" s="14"/>
      <c r="BG1801" s="99"/>
      <c r="BH1801" s="14"/>
      <c r="BI1801" s="14"/>
      <c r="BJ1801" s="14"/>
      <c r="BK1801" s="14"/>
      <c r="BL1801" s="14"/>
      <c r="BM1801" s="14"/>
      <c r="BN1801" s="14"/>
      <c r="BO1801" s="14"/>
      <c r="BP1801" s="14"/>
      <c r="BQ1801" s="14"/>
      <c r="BR1801" s="14"/>
      <c r="BS1801" s="14"/>
      <c r="BT1801" s="14"/>
      <c r="BU1801" s="14"/>
      <c r="BV1801" s="14"/>
      <c r="BW1801" s="14"/>
      <c r="BX1801" s="14"/>
      <c r="BY1801" s="14"/>
      <c r="BZ1801" s="14"/>
      <c r="CA1801" s="14"/>
      <c r="CB1801" s="14"/>
      <c r="CC1801" s="14"/>
      <c r="CD1801" s="14"/>
      <c r="CE1801" s="14"/>
      <c r="CF1801" s="14"/>
      <c r="CG1801" s="14"/>
      <c r="CH1801" s="14"/>
      <c r="CI1801" s="14"/>
      <c r="CJ1801" s="14"/>
      <c r="CK1801" s="14"/>
      <c r="CL1801" s="14"/>
      <c r="CM1801" s="14"/>
      <c r="CN1801" s="14"/>
      <c r="CO1801" s="14"/>
      <c r="CP1801" s="14"/>
      <c r="CQ1801" s="14"/>
      <c r="CR1801" s="14"/>
      <c r="CS1801" s="14"/>
      <c r="CT1801" s="14"/>
      <c r="CU1801" s="14"/>
      <c r="CV1801" s="14"/>
      <c r="CW1801" s="14"/>
      <c r="CX1801" s="14"/>
      <c r="CY1801" s="14"/>
      <c r="CZ1801" s="14"/>
      <c r="DA1801" s="14"/>
      <c r="DB1801" s="14"/>
      <c r="DC1801" s="14"/>
      <c r="DD1801" s="14"/>
      <c r="DE1801" s="14"/>
      <c r="DF1801" s="14"/>
      <c r="DG1801" s="14"/>
      <c r="DH1801" s="14"/>
      <c r="DI1801" s="14"/>
    </row>
    <row r="1802" spans="2:113" x14ac:dyDescent="0.2"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14"/>
      <c r="AO1802" s="14"/>
      <c r="AP1802" s="77"/>
      <c r="AQ1802" s="77"/>
      <c r="AR1802" s="77"/>
      <c r="AS1802" s="77"/>
      <c r="AT1802" s="14"/>
      <c r="AU1802" s="14"/>
      <c r="AV1802" s="14"/>
      <c r="AW1802" s="14"/>
      <c r="AX1802" s="14"/>
      <c r="AY1802" s="14"/>
      <c r="AZ1802" s="14"/>
      <c r="BA1802" s="14"/>
      <c r="BB1802" s="14"/>
      <c r="BC1802" s="14"/>
      <c r="BD1802" s="14"/>
      <c r="BE1802" s="14"/>
      <c r="BF1802" s="14"/>
      <c r="BG1802" s="99"/>
      <c r="BH1802" s="14"/>
      <c r="BI1802" s="14"/>
      <c r="BJ1802" s="14"/>
      <c r="BK1802" s="14"/>
      <c r="BL1802" s="14"/>
      <c r="BM1802" s="14"/>
      <c r="BN1802" s="14"/>
      <c r="BO1802" s="14"/>
      <c r="BP1802" s="14"/>
      <c r="BQ1802" s="14"/>
      <c r="BR1802" s="14"/>
      <c r="BS1802" s="14"/>
      <c r="BT1802" s="14"/>
      <c r="BU1802" s="14"/>
      <c r="BV1802" s="14"/>
      <c r="BW1802" s="14"/>
      <c r="BX1802" s="14"/>
      <c r="BY1802" s="14"/>
      <c r="BZ1802" s="14"/>
      <c r="CA1802" s="14"/>
      <c r="CB1802" s="14"/>
      <c r="CC1802" s="14"/>
      <c r="CD1802" s="14"/>
      <c r="CE1802" s="14"/>
      <c r="CF1802" s="14"/>
      <c r="CG1802" s="14"/>
      <c r="CH1802" s="14"/>
      <c r="CI1802" s="14"/>
      <c r="CJ1802" s="14"/>
      <c r="CK1802" s="14"/>
      <c r="CL1802" s="14"/>
      <c r="CM1802" s="14"/>
      <c r="CN1802" s="14"/>
      <c r="CO1802" s="14"/>
      <c r="CP1802" s="14"/>
      <c r="CQ1802" s="14"/>
      <c r="CR1802" s="14"/>
      <c r="CS1802" s="14"/>
      <c r="CT1802" s="14"/>
      <c r="CU1802" s="14"/>
      <c r="CV1802" s="14"/>
      <c r="CW1802" s="14"/>
      <c r="CX1802" s="14"/>
      <c r="CY1802" s="14"/>
      <c r="CZ1802" s="14"/>
      <c r="DA1802" s="14"/>
      <c r="DB1802" s="14"/>
      <c r="DC1802" s="14"/>
      <c r="DD1802" s="14"/>
      <c r="DE1802" s="14"/>
      <c r="DF1802" s="14"/>
      <c r="DG1802" s="14"/>
      <c r="DH1802" s="14"/>
      <c r="DI1802" s="14"/>
    </row>
    <row r="1803" spans="2:113" x14ac:dyDescent="0.2"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14"/>
      <c r="AO1803" s="14"/>
      <c r="AP1803" s="77"/>
      <c r="AQ1803" s="77"/>
      <c r="AR1803" s="77"/>
      <c r="AS1803" s="77"/>
      <c r="AT1803" s="14"/>
      <c r="AU1803" s="14"/>
      <c r="AV1803" s="14"/>
      <c r="AW1803" s="14"/>
      <c r="AX1803" s="14"/>
      <c r="AY1803" s="14"/>
      <c r="AZ1803" s="14"/>
      <c r="BA1803" s="14"/>
      <c r="BB1803" s="14"/>
      <c r="BC1803" s="14"/>
      <c r="BD1803" s="14"/>
      <c r="BE1803" s="14"/>
      <c r="BF1803" s="14"/>
      <c r="BG1803" s="99"/>
      <c r="BH1803" s="14"/>
      <c r="BI1803" s="14"/>
      <c r="BJ1803" s="14"/>
      <c r="BK1803" s="14"/>
      <c r="BL1803" s="14"/>
      <c r="BM1803" s="14"/>
      <c r="BN1803" s="14"/>
      <c r="BO1803" s="14"/>
      <c r="BP1803" s="14"/>
      <c r="BQ1803" s="14"/>
      <c r="BR1803" s="14"/>
      <c r="BS1803" s="14"/>
      <c r="BT1803" s="14"/>
      <c r="BU1803" s="14"/>
      <c r="BV1803" s="14"/>
      <c r="BW1803" s="14"/>
      <c r="BX1803" s="14"/>
      <c r="BY1803" s="14"/>
      <c r="BZ1803" s="14"/>
      <c r="CA1803" s="14"/>
      <c r="CB1803" s="14"/>
      <c r="CC1803" s="14"/>
      <c r="CD1803" s="14"/>
      <c r="CE1803" s="14"/>
      <c r="CF1803" s="14"/>
      <c r="CG1803" s="14"/>
      <c r="CH1803" s="14"/>
      <c r="CI1803" s="14"/>
      <c r="CJ1803" s="14"/>
      <c r="CK1803" s="14"/>
      <c r="CL1803" s="14"/>
      <c r="CM1803" s="14"/>
      <c r="CN1803" s="14"/>
      <c r="CO1803" s="14"/>
      <c r="CP1803" s="14"/>
      <c r="CQ1803" s="14"/>
      <c r="CR1803" s="14"/>
      <c r="CS1803" s="14"/>
      <c r="CT1803" s="14"/>
      <c r="CU1803" s="14"/>
      <c r="CV1803" s="14"/>
      <c r="CW1803" s="14"/>
      <c r="CX1803" s="14"/>
      <c r="CY1803" s="14"/>
      <c r="CZ1803" s="14"/>
      <c r="DA1803" s="14"/>
      <c r="DB1803" s="14"/>
      <c r="DC1803" s="14"/>
      <c r="DD1803" s="14"/>
      <c r="DE1803" s="14"/>
      <c r="DF1803" s="14"/>
      <c r="DG1803" s="14"/>
      <c r="DH1803" s="14"/>
      <c r="DI1803" s="14"/>
    </row>
    <row r="1804" spans="2:113" x14ac:dyDescent="0.2"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4"/>
      <c r="AD1804" s="14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14"/>
      <c r="AO1804" s="14"/>
      <c r="AP1804" s="77"/>
      <c r="AQ1804" s="77"/>
      <c r="AR1804" s="77"/>
      <c r="AS1804" s="77"/>
      <c r="AT1804" s="14"/>
      <c r="AU1804" s="14"/>
      <c r="AV1804" s="14"/>
      <c r="AW1804" s="14"/>
      <c r="AX1804" s="14"/>
      <c r="AY1804" s="14"/>
      <c r="AZ1804" s="14"/>
      <c r="BA1804" s="14"/>
      <c r="BB1804" s="14"/>
      <c r="BC1804" s="14"/>
      <c r="BD1804" s="14"/>
      <c r="BE1804" s="14"/>
      <c r="BF1804" s="14"/>
      <c r="BG1804" s="99"/>
      <c r="BH1804" s="14"/>
      <c r="BI1804" s="14"/>
      <c r="BJ1804" s="14"/>
      <c r="BK1804" s="14"/>
      <c r="BL1804" s="14"/>
      <c r="BM1804" s="14"/>
      <c r="BN1804" s="14"/>
      <c r="BO1804" s="14"/>
      <c r="BP1804" s="14"/>
      <c r="BQ1804" s="14"/>
      <c r="BR1804" s="14"/>
      <c r="BS1804" s="14"/>
      <c r="BT1804" s="14"/>
      <c r="BU1804" s="14"/>
      <c r="BV1804" s="14"/>
      <c r="BW1804" s="14"/>
      <c r="BX1804" s="14"/>
      <c r="BY1804" s="14"/>
      <c r="BZ1804" s="14"/>
      <c r="CA1804" s="14"/>
      <c r="CB1804" s="14"/>
      <c r="CC1804" s="14"/>
      <c r="CD1804" s="14"/>
      <c r="CE1804" s="14"/>
      <c r="CF1804" s="14"/>
      <c r="CG1804" s="14"/>
      <c r="CH1804" s="14"/>
      <c r="CI1804" s="14"/>
      <c r="CJ1804" s="14"/>
      <c r="CK1804" s="14"/>
      <c r="CL1804" s="14"/>
      <c r="CM1804" s="14"/>
      <c r="CN1804" s="14"/>
      <c r="CO1804" s="14"/>
      <c r="CP1804" s="14"/>
      <c r="CQ1804" s="14"/>
      <c r="CR1804" s="14"/>
      <c r="CS1804" s="14"/>
      <c r="CT1804" s="14"/>
      <c r="CU1804" s="14"/>
      <c r="CV1804" s="14"/>
      <c r="CW1804" s="14"/>
      <c r="CX1804" s="14"/>
      <c r="CY1804" s="14"/>
      <c r="CZ1804" s="14"/>
      <c r="DA1804" s="14"/>
      <c r="DB1804" s="14"/>
      <c r="DC1804" s="14"/>
      <c r="DD1804" s="14"/>
      <c r="DE1804" s="14"/>
      <c r="DF1804" s="14"/>
      <c r="DG1804" s="14"/>
      <c r="DH1804" s="14"/>
      <c r="DI1804" s="14"/>
    </row>
    <row r="1805" spans="2:113" x14ac:dyDescent="0.2"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  <c r="AO1805" s="14"/>
      <c r="AP1805" s="77"/>
      <c r="AQ1805" s="77"/>
      <c r="AR1805" s="77"/>
      <c r="AS1805" s="77"/>
      <c r="AT1805" s="14"/>
      <c r="AU1805" s="14"/>
      <c r="AV1805" s="14"/>
      <c r="AW1805" s="14"/>
      <c r="AX1805" s="14"/>
      <c r="AY1805" s="14"/>
      <c r="AZ1805" s="14"/>
      <c r="BA1805" s="14"/>
      <c r="BB1805" s="14"/>
      <c r="BC1805" s="14"/>
      <c r="BD1805" s="14"/>
      <c r="BE1805" s="14"/>
      <c r="BF1805" s="14"/>
      <c r="BG1805" s="99"/>
      <c r="BH1805" s="14"/>
      <c r="BI1805" s="14"/>
      <c r="BJ1805" s="14"/>
      <c r="BK1805" s="14"/>
      <c r="BL1805" s="14"/>
      <c r="BM1805" s="14"/>
      <c r="BN1805" s="14"/>
      <c r="BO1805" s="14"/>
      <c r="BP1805" s="14"/>
      <c r="BQ1805" s="14"/>
      <c r="BR1805" s="14"/>
      <c r="BS1805" s="14"/>
      <c r="BT1805" s="14"/>
      <c r="BU1805" s="14"/>
      <c r="BV1805" s="14"/>
      <c r="BW1805" s="14"/>
      <c r="BX1805" s="14"/>
      <c r="BY1805" s="14"/>
      <c r="BZ1805" s="14"/>
      <c r="CA1805" s="14"/>
      <c r="CB1805" s="14"/>
      <c r="CC1805" s="14"/>
      <c r="CD1805" s="14"/>
      <c r="CE1805" s="14"/>
      <c r="CF1805" s="14"/>
      <c r="CG1805" s="14"/>
      <c r="CH1805" s="14"/>
      <c r="CI1805" s="14"/>
      <c r="CJ1805" s="14"/>
      <c r="CK1805" s="14"/>
      <c r="CL1805" s="14"/>
      <c r="CM1805" s="14"/>
      <c r="CN1805" s="14"/>
      <c r="CO1805" s="14"/>
      <c r="CP1805" s="14"/>
      <c r="CQ1805" s="14"/>
      <c r="CR1805" s="14"/>
      <c r="CS1805" s="14"/>
      <c r="CT1805" s="14"/>
      <c r="CU1805" s="14"/>
      <c r="CV1805" s="14"/>
      <c r="CW1805" s="14"/>
      <c r="CX1805" s="14"/>
      <c r="CY1805" s="14"/>
      <c r="CZ1805" s="14"/>
      <c r="DA1805" s="14"/>
      <c r="DB1805" s="14"/>
      <c r="DC1805" s="14"/>
      <c r="DD1805" s="14"/>
      <c r="DE1805" s="14"/>
      <c r="DF1805" s="14"/>
      <c r="DG1805" s="14"/>
      <c r="DH1805" s="14"/>
      <c r="DI1805" s="14"/>
    </row>
    <row r="1806" spans="2:113" x14ac:dyDescent="0.2"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4"/>
      <c r="AD1806" s="14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14"/>
      <c r="AO1806" s="14"/>
      <c r="AP1806" s="77"/>
      <c r="AQ1806" s="77"/>
      <c r="AR1806" s="77"/>
      <c r="AS1806" s="77"/>
      <c r="AT1806" s="14"/>
      <c r="AU1806" s="14"/>
      <c r="AV1806" s="14"/>
      <c r="AW1806" s="14"/>
      <c r="AX1806" s="14"/>
      <c r="AY1806" s="14"/>
      <c r="AZ1806" s="14"/>
      <c r="BA1806" s="14"/>
      <c r="BB1806" s="14"/>
      <c r="BC1806" s="14"/>
      <c r="BD1806" s="14"/>
      <c r="BE1806" s="14"/>
      <c r="BF1806" s="14"/>
      <c r="BG1806" s="99"/>
      <c r="BH1806" s="14"/>
      <c r="BI1806" s="14"/>
      <c r="BJ1806" s="14"/>
      <c r="BK1806" s="14"/>
      <c r="BL1806" s="14"/>
      <c r="BM1806" s="14"/>
      <c r="BN1806" s="14"/>
      <c r="BO1806" s="14"/>
      <c r="BP1806" s="14"/>
      <c r="BQ1806" s="14"/>
      <c r="BR1806" s="14"/>
      <c r="BS1806" s="14"/>
      <c r="BT1806" s="14"/>
      <c r="BU1806" s="14"/>
      <c r="BV1806" s="14"/>
      <c r="BW1806" s="14"/>
      <c r="BX1806" s="14"/>
      <c r="BY1806" s="14"/>
      <c r="BZ1806" s="14"/>
      <c r="CA1806" s="14"/>
      <c r="CB1806" s="14"/>
      <c r="CC1806" s="14"/>
      <c r="CD1806" s="14"/>
      <c r="CE1806" s="14"/>
      <c r="CF1806" s="14"/>
      <c r="CG1806" s="14"/>
      <c r="CH1806" s="14"/>
      <c r="CI1806" s="14"/>
      <c r="CJ1806" s="14"/>
      <c r="CK1806" s="14"/>
      <c r="CL1806" s="14"/>
      <c r="CM1806" s="14"/>
      <c r="CN1806" s="14"/>
      <c r="CO1806" s="14"/>
      <c r="CP1806" s="14"/>
      <c r="CQ1806" s="14"/>
      <c r="CR1806" s="14"/>
      <c r="CS1806" s="14"/>
      <c r="CT1806" s="14"/>
      <c r="CU1806" s="14"/>
      <c r="CV1806" s="14"/>
      <c r="CW1806" s="14"/>
      <c r="CX1806" s="14"/>
      <c r="CY1806" s="14"/>
      <c r="CZ1806" s="14"/>
      <c r="DA1806" s="14"/>
      <c r="DB1806" s="14"/>
      <c r="DC1806" s="14"/>
      <c r="DD1806" s="14"/>
      <c r="DE1806" s="14"/>
      <c r="DF1806" s="14"/>
      <c r="DG1806" s="14"/>
      <c r="DH1806" s="14"/>
      <c r="DI1806" s="14"/>
    </row>
    <row r="1807" spans="2:113" x14ac:dyDescent="0.2"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14"/>
      <c r="AO1807" s="14"/>
      <c r="AP1807" s="77"/>
      <c r="AQ1807" s="77"/>
      <c r="AR1807" s="77"/>
      <c r="AS1807" s="77"/>
      <c r="AT1807" s="14"/>
      <c r="AU1807" s="14"/>
      <c r="AV1807" s="14"/>
      <c r="AW1807" s="14"/>
      <c r="AX1807" s="14"/>
      <c r="AY1807" s="14"/>
      <c r="AZ1807" s="14"/>
      <c r="BA1807" s="14"/>
      <c r="BB1807" s="14"/>
      <c r="BC1807" s="14"/>
      <c r="BD1807" s="14"/>
      <c r="BE1807" s="14"/>
      <c r="BF1807" s="14"/>
      <c r="BG1807" s="99"/>
      <c r="BH1807" s="14"/>
      <c r="BI1807" s="14"/>
      <c r="BJ1807" s="14"/>
      <c r="BK1807" s="14"/>
      <c r="BL1807" s="14"/>
      <c r="BM1807" s="14"/>
      <c r="BN1807" s="14"/>
      <c r="BO1807" s="14"/>
      <c r="BP1807" s="14"/>
      <c r="BQ1807" s="14"/>
      <c r="BR1807" s="14"/>
      <c r="BS1807" s="14"/>
      <c r="BT1807" s="14"/>
      <c r="BU1807" s="14"/>
      <c r="BV1807" s="14"/>
      <c r="BW1807" s="14"/>
      <c r="BX1807" s="14"/>
      <c r="BY1807" s="14"/>
      <c r="BZ1807" s="14"/>
      <c r="CA1807" s="14"/>
      <c r="CB1807" s="14"/>
      <c r="CC1807" s="14"/>
      <c r="CD1807" s="14"/>
      <c r="CE1807" s="14"/>
      <c r="CF1807" s="14"/>
      <c r="CG1807" s="14"/>
      <c r="CH1807" s="14"/>
      <c r="CI1807" s="14"/>
      <c r="CJ1807" s="14"/>
      <c r="CK1807" s="14"/>
      <c r="CL1807" s="14"/>
      <c r="CM1807" s="14"/>
      <c r="CN1807" s="14"/>
      <c r="CO1807" s="14"/>
      <c r="CP1807" s="14"/>
      <c r="CQ1807" s="14"/>
      <c r="CR1807" s="14"/>
      <c r="CS1807" s="14"/>
      <c r="CT1807" s="14"/>
      <c r="CU1807" s="14"/>
      <c r="CV1807" s="14"/>
      <c r="CW1807" s="14"/>
      <c r="CX1807" s="14"/>
      <c r="CY1807" s="14"/>
      <c r="CZ1807" s="14"/>
      <c r="DA1807" s="14"/>
      <c r="DB1807" s="14"/>
      <c r="DC1807" s="14"/>
      <c r="DD1807" s="14"/>
      <c r="DE1807" s="14"/>
      <c r="DF1807" s="14"/>
      <c r="DG1807" s="14"/>
      <c r="DH1807" s="14"/>
      <c r="DI1807" s="14"/>
    </row>
    <row r="1808" spans="2:113" x14ac:dyDescent="0.2"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14"/>
      <c r="AO1808" s="14"/>
      <c r="AP1808" s="77"/>
      <c r="AQ1808" s="77"/>
      <c r="AR1808" s="77"/>
      <c r="AS1808" s="77"/>
      <c r="AT1808" s="14"/>
      <c r="AU1808" s="14"/>
      <c r="AV1808" s="14"/>
      <c r="AW1808" s="14"/>
      <c r="AX1808" s="14"/>
      <c r="AY1808" s="14"/>
      <c r="AZ1808" s="14"/>
      <c r="BA1808" s="14"/>
      <c r="BB1808" s="14"/>
      <c r="BC1808" s="14"/>
      <c r="BD1808" s="14"/>
      <c r="BE1808" s="14"/>
      <c r="BF1808" s="14"/>
      <c r="BG1808" s="99"/>
      <c r="BH1808" s="14"/>
      <c r="BI1808" s="14"/>
      <c r="BJ1808" s="14"/>
      <c r="BK1808" s="14"/>
      <c r="BL1808" s="14"/>
      <c r="BM1808" s="14"/>
      <c r="BN1808" s="14"/>
      <c r="BO1808" s="14"/>
      <c r="BP1808" s="14"/>
      <c r="BQ1808" s="14"/>
      <c r="BR1808" s="14"/>
      <c r="BS1808" s="14"/>
      <c r="BT1808" s="14"/>
      <c r="BU1808" s="14"/>
      <c r="BV1808" s="14"/>
      <c r="BW1808" s="14"/>
      <c r="BX1808" s="14"/>
      <c r="BY1808" s="14"/>
      <c r="BZ1808" s="14"/>
      <c r="CA1808" s="14"/>
      <c r="CB1808" s="14"/>
      <c r="CC1808" s="14"/>
      <c r="CD1808" s="14"/>
      <c r="CE1808" s="14"/>
      <c r="CF1808" s="14"/>
      <c r="CG1808" s="14"/>
      <c r="CH1808" s="14"/>
      <c r="CI1808" s="14"/>
      <c r="CJ1808" s="14"/>
      <c r="CK1808" s="14"/>
      <c r="CL1808" s="14"/>
      <c r="CM1808" s="14"/>
      <c r="CN1808" s="14"/>
      <c r="CO1808" s="14"/>
      <c r="CP1808" s="14"/>
      <c r="CQ1808" s="14"/>
      <c r="CR1808" s="14"/>
      <c r="CS1808" s="14"/>
      <c r="CT1808" s="14"/>
      <c r="CU1808" s="14"/>
      <c r="CV1808" s="14"/>
      <c r="CW1808" s="14"/>
      <c r="CX1808" s="14"/>
      <c r="CY1808" s="14"/>
      <c r="CZ1808" s="14"/>
      <c r="DA1808" s="14"/>
      <c r="DB1808" s="14"/>
      <c r="DC1808" s="14"/>
      <c r="DD1808" s="14"/>
      <c r="DE1808" s="14"/>
      <c r="DF1808" s="14"/>
      <c r="DG1808" s="14"/>
      <c r="DH1808" s="14"/>
      <c r="DI1808" s="14"/>
    </row>
    <row r="1809" spans="2:113" x14ac:dyDescent="0.2"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14"/>
      <c r="AO1809" s="14"/>
      <c r="AP1809" s="77"/>
      <c r="AQ1809" s="77"/>
      <c r="AR1809" s="77"/>
      <c r="AS1809" s="77"/>
      <c r="AT1809" s="14"/>
      <c r="AU1809" s="14"/>
      <c r="AV1809" s="14"/>
      <c r="AW1809" s="14"/>
      <c r="AX1809" s="14"/>
      <c r="AY1809" s="14"/>
      <c r="AZ1809" s="14"/>
      <c r="BA1809" s="14"/>
      <c r="BB1809" s="14"/>
      <c r="BC1809" s="14"/>
      <c r="BD1809" s="14"/>
      <c r="BE1809" s="14"/>
      <c r="BF1809" s="14"/>
      <c r="BG1809" s="99"/>
      <c r="BH1809" s="14"/>
      <c r="BI1809" s="14"/>
      <c r="BJ1809" s="14"/>
      <c r="BK1809" s="14"/>
      <c r="BL1809" s="14"/>
      <c r="BM1809" s="14"/>
      <c r="BN1809" s="14"/>
      <c r="BO1809" s="14"/>
      <c r="BP1809" s="14"/>
      <c r="BQ1809" s="14"/>
      <c r="BR1809" s="14"/>
      <c r="BS1809" s="14"/>
      <c r="BT1809" s="14"/>
      <c r="BU1809" s="14"/>
      <c r="BV1809" s="14"/>
      <c r="BW1809" s="14"/>
      <c r="BX1809" s="14"/>
      <c r="BY1809" s="14"/>
      <c r="BZ1809" s="14"/>
      <c r="CA1809" s="14"/>
      <c r="CB1809" s="14"/>
      <c r="CC1809" s="14"/>
      <c r="CD1809" s="14"/>
      <c r="CE1809" s="14"/>
      <c r="CF1809" s="14"/>
      <c r="CG1809" s="14"/>
      <c r="CH1809" s="14"/>
      <c r="CI1809" s="14"/>
      <c r="CJ1809" s="14"/>
      <c r="CK1809" s="14"/>
      <c r="CL1809" s="14"/>
      <c r="CM1809" s="14"/>
      <c r="CN1809" s="14"/>
      <c r="CO1809" s="14"/>
      <c r="CP1809" s="14"/>
      <c r="CQ1809" s="14"/>
      <c r="CR1809" s="14"/>
      <c r="CS1809" s="14"/>
      <c r="CT1809" s="14"/>
      <c r="CU1809" s="14"/>
      <c r="CV1809" s="14"/>
      <c r="CW1809" s="14"/>
      <c r="CX1809" s="14"/>
      <c r="CY1809" s="14"/>
      <c r="CZ1809" s="14"/>
      <c r="DA1809" s="14"/>
      <c r="DB1809" s="14"/>
      <c r="DC1809" s="14"/>
      <c r="DD1809" s="14"/>
      <c r="DE1809" s="14"/>
      <c r="DF1809" s="14"/>
      <c r="DG1809" s="14"/>
      <c r="DH1809" s="14"/>
      <c r="DI1809" s="14"/>
    </row>
    <row r="1810" spans="2:113" x14ac:dyDescent="0.2"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14"/>
      <c r="AO1810" s="14"/>
      <c r="AP1810" s="77"/>
      <c r="AQ1810" s="77"/>
      <c r="AR1810" s="77"/>
      <c r="AS1810" s="77"/>
      <c r="AT1810" s="14"/>
      <c r="AU1810" s="14"/>
      <c r="AV1810" s="14"/>
      <c r="AW1810" s="14"/>
      <c r="AX1810" s="14"/>
      <c r="AY1810" s="14"/>
      <c r="AZ1810" s="14"/>
      <c r="BA1810" s="14"/>
      <c r="BB1810" s="14"/>
      <c r="BC1810" s="14"/>
      <c r="BD1810" s="14"/>
      <c r="BE1810" s="14"/>
      <c r="BF1810" s="14"/>
      <c r="BG1810" s="99"/>
      <c r="BH1810" s="14"/>
      <c r="BI1810" s="14"/>
      <c r="BJ1810" s="14"/>
      <c r="BK1810" s="14"/>
      <c r="BL1810" s="14"/>
      <c r="BM1810" s="14"/>
      <c r="BN1810" s="14"/>
      <c r="BO1810" s="14"/>
      <c r="BP1810" s="14"/>
      <c r="BQ1810" s="14"/>
      <c r="BR1810" s="14"/>
      <c r="BS1810" s="14"/>
      <c r="BT1810" s="14"/>
      <c r="BU1810" s="14"/>
      <c r="BV1810" s="14"/>
      <c r="BW1810" s="14"/>
      <c r="BX1810" s="14"/>
      <c r="BY1810" s="14"/>
      <c r="BZ1810" s="14"/>
      <c r="CA1810" s="14"/>
      <c r="CB1810" s="14"/>
      <c r="CC1810" s="14"/>
      <c r="CD1810" s="14"/>
      <c r="CE1810" s="14"/>
      <c r="CF1810" s="14"/>
      <c r="CG1810" s="14"/>
      <c r="CH1810" s="14"/>
      <c r="CI1810" s="14"/>
      <c r="CJ1810" s="14"/>
      <c r="CK1810" s="14"/>
      <c r="CL1810" s="14"/>
      <c r="CM1810" s="14"/>
      <c r="CN1810" s="14"/>
      <c r="CO1810" s="14"/>
      <c r="CP1810" s="14"/>
      <c r="CQ1810" s="14"/>
      <c r="CR1810" s="14"/>
      <c r="CS1810" s="14"/>
      <c r="CT1810" s="14"/>
      <c r="CU1810" s="14"/>
      <c r="CV1810" s="14"/>
      <c r="CW1810" s="14"/>
      <c r="CX1810" s="14"/>
      <c r="CY1810" s="14"/>
      <c r="CZ1810" s="14"/>
      <c r="DA1810" s="14"/>
      <c r="DB1810" s="14"/>
      <c r="DC1810" s="14"/>
      <c r="DD1810" s="14"/>
      <c r="DE1810" s="14"/>
      <c r="DF1810" s="14"/>
      <c r="DG1810" s="14"/>
      <c r="DH1810" s="14"/>
      <c r="DI1810" s="14"/>
    </row>
    <row r="1811" spans="2:113" x14ac:dyDescent="0.2"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14"/>
      <c r="AO1811" s="14"/>
      <c r="AP1811" s="77"/>
      <c r="AQ1811" s="77"/>
      <c r="AR1811" s="77"/>
      <c r="AS1811" s="77"/>
      <c r="AT1811" s="14"/>
      <c r="AU1811" s="14"/>
      <c r="AV1811" s="14"/>
      <c r="AW1811" s="14"/>
      <c r="AX1811" s="14"/>
      <c r="AY1811" s="14"/>
      <c r="AZ1811" s="14"/>
      <c r="BA1811" s="14"/>
      <c r="BB1811" s="14"/>
      <c r="BC1811" s="14"/>
      <c r="BD1811" s="14"/>
      <c r="BE1811" s="14"/>
      <c r="BF1811" s="14"/>
      <c r="BG1811" s="99"/>
      <c r="BH1811" s="14"/>
      <c r="BI1811" s="14"/>
      <c r="BJ1811" s="14"/>
      <c r="BK1811" s="14"/>
      <c r="BL1811" s="14"/>
      <c r="BM1811" s="14"/>
      <c r="BN1811" s="14"/>
      <c r="BO1811" s="14"/>
      <c r="BP1811" s="14"/>
      <c r="BQ1811" s="14"/>
      <c r="BR1811" s="14"/>
      <c r="BS1811" s="14"/>
      <c r="BT1811" s="14"/>
      <c r="BU1811" s="14"/>
      <c r="BV1811" s="14"/>
      <c r="BW1811" s="14"/>
      <c r="BX1811" s="14"/>
      <c r="BY1811" s="14"/>
      <c r="BZ1811" s="14"/>
      <c r="CA1811" s="14"/>
      <c r="CB1811" s="14"/>
      <c r="CC1811" s="14"/>
      <c r="CD1811" s="14"/>
      <c r="CE1811" s="14"/>
      <c r="CF1811" s="14"/>
      <c r="CG1811" s="14"/>
      <c r="CH1811" s="14"/>
      <c r="CI1811" s="14"/>
      <c r="CJ1811" s="14"/>
      <c r="CK1811" s="14"/>
      <c r="CL1811" s="14"/>
      <c r="CM1811" s="14"/>
      <c r="CN1811" s="14"/>
      <c r="CO1811" s="14"/>
      <c r="CP1811" s="14"/>
      <c r="CQ1811" s="14"/>
      <c r="CR1811" s="14"/>
      <c r="CS1811" s="14"/>
      <c r="CT1811" s="14"/>
      <c r="CU1811" s="14"/>
      <c r="CV1811" s="14"/>
      <c r="CW1811" s="14"/>
      <c r="CX1811" s="14"/>
      <c r="CY1811" s="14"/>
      <c r="CZ1811" s="14"/>
      <c r="DA1811" s="14"/>
      <c r="DB1811" s="14"/>
      <c r="DC1811" s="14"/>
      <c r="DD1811" s="14"/>
      <c r="DE1811" s="14"/>
      <c r="DF1811" s="14"/>
      <c r="DG1811" s="14"/>
      <c r="DH1811" s="14"/>
      <c r="DI1811" s="14"/>
    </row>
    <row r="1812" spans="2:113" x14ac:dyDescent="0.2"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4"/>
      <c r="AD1812" s="14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14"/>
      <c r="AO1812" s="14"/>
      <c r="AP1812" s="77"/>
      <c r="AQ1812" s="77"/>
      <c r="AR1812" s="77"/>
      <c r="AS1812" s="77"/>
      <c r="AT1812" s="14"/>
      <c r="AU1812" s="14"/>
      <c r="AV1812" s="14"/>
      <c r="AW1812" s="14"/>
      <c r="AX1812" s="14"/>
      <c r="AY1812" s="14"/>
      <c r="AZ1812" s="14"/>
      <c r="BA1812" s="14"/>
      <c r="BB1812" s="14"/>
      <c r="BC1812" s="14"/>
      <c r="BD1812" s="14"/>
      <c r="BE1812" s="14"/>
      <c r="BF1812" s="14"/>
      <c r="BG1812" s="99"/>
      <c r="BH1812" s="14"/>
      <c r="BI1812" s="14"/>
      <c r="BJ1812" s="14"/>
      <c r="BK1812" s="14"/>
      <c r="BL1812" s="14"/>
      <c r="BM1812" s="14"/>
      <c r="BN1812" s="14"/>
      <c r="BO1812" s="14"/>
      <c r="BP1812" s="14"/>
      <c r="BQ1812" s="14"/>
      <c r="BR1812" s="14"/>
      <c r="BS1812" s="14"/>
      <c r="BT1812" s="14"/>
      <c r="BU1812" s="14"/>
      <c r="BV1812" s="14"/>
      <c r="BW1812" s="14"/>
      <c r="BX1812" s="14"/>
      <c r="BY1812" s="14"/>
      <c r="BZ1812" s="14"/>
      <c r="CA1812" s="14"/>
      <c r="CB1812" s="14"/>
      <c r="CC1812" s="14"/>
      <c r="CD1812" s="14"/>
      <c r="CE1812" s="14"/>
      <c r="CF1812" s="14"/>
      <c r="CG1812" s="14"/>
      <c r="CH1812" s="14"/>
      <c r="CI1812" s="14"/>
      <c r="CJ1812" s="14"/>
      <c r="CK1812" s="14"/>
      <c r="CL1812" s="14"/>
      <c r="CM1812" s="14"/>
      <c r="CN1812" s="14"/>
      <c r="CO1812" s="14"/>
      <c r="CP1812" s="14"/>
      <c r="CQ1812" s="14"/>
      <c r="CR1812" s="14"/>
      <c r="CS1812" s="14"/>
      <c r="CT1812" s="14"/>
      <c r="CU1812" s="14"/>
      <c r="CV1812" s="14"/>
      <c r="CW1812" s="14"/>
      <c r="CX1812" s="14"/>
      <c r="CY1812" s="14"/>
      <c r="CZ1812" s="14"/>
      <c r="DA1812" s="14"/>
      <c r="DB1812" s="14"/>
      <c r="DC1812" s="14"/>
      <c r="DD1812" s="14"/>
      <c r="DE1812" s="14"/>
      <c r="DF1812" s="14"/>
      <c r="DG1812" s="14"/>
      <c r="DH1812" s="14"/>
      <c r="DI1812" s="14"/>
    </row>
    <row r="1813" spans="2:113" x14ac:dyDescent="0.2"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14"/>
      <c r="AO1813" s="14"/>
      <c r="AP1813" s="77"/>
      <c r="AQ1813" s="77"/>
      <c r="AR1813" s="77"/>
      <c r="AS1813" s="77"/>
      <c r="AT1813" s="14"/>
      <c r="AU1813" s="14"/>
      <c r="AV1813" s="14"/>
      <c r="AW1813" s="14"/>
      <c r="AX1813" s="14"/>
      <c r="AY1813" s="14"/>
      <c r="AZ1813" s="14"/>
      <c r="BA1813" s="14"/>
      <c r="BB1813" s="14"/>
      <c r="BC1813" s="14"/>
      <c r="BD1813" s="14"/>
      <c r="BE1813" s="14"/>
      <c r="BF1813" s="14"/>
      <c r="BG1813" s="99"/>
      <c r="BH1813" s="14"/>
      <c r="BI1813" s="14"/>
      <c r="BJ1813" s="14"/>
      <c r="BK1813" s="14"/>
      <c r="BL1813" s="14"/>
      <c r="BM1813" s="14"/>
      <c r="BN1813" s="14"/>
      <c r="BO1813" s="14"/>
      <c r="BP1813" s="14"/>
      <c r="BQ1813" s="14"/>
      <c r="BR1813" s="14"/>
      <c r="BS1813" s="14"/>
      <c r="BT1813" s="14"/>
      <c r="BU1813" s="14"/>
      <c r="BV1813" s="14"/>
      <c r="BW1813" s="14"/>
      <c r="BX1813" s="14"/>
      <c r="BY1813" s="14"/>
      <c r="BZ1813" s="14"/>
      <c r="CA1813" s="14"/>
      <c r="CB1813" s="14"/>
      <c r="CC1813" s="14"/>
      <c r="CD1813" s="14"/>
      <c r="CE1813" s="14"/>
      <c r="CF1813" s="14"/>
      <c r="CG1813" s="14"/>
      <c r="CH1813" s="14"/>
      <c r="CI1813" s="14"/>
      <c r="CJ1813" s="14"/>
      <c r="CK1813" s="14"/>
      <c r="CL1813" s="14"/>
      <c r="CM1813" s="14"/>
      <c r="CN1813" s="14"/>
      <c r="CO1813" s="14"/>
      <c r="CP1813" s="14"/>
      <c r="CQ1813" s="14"/>
      <c r="CR1813" s="14"/>
      <c r="CS1813" s="14"/>
      <c r="CT1813" s="14"/>
      <c r="CU1813" s="14"/>
      <c r="CV1813" s="14"/>
      <c r="CW1813" s="14"/>
      <c r="CX1813" s="14"/>
      <c r="CY1813" s="14"/>
      <c r="CZ1813" s="14"/>
      <c r="DA1813" s="14"/>
      <c r="DB1813" s="14"/>
      <c r="DC1813" s="14"/>
      <c r="DD1813" s="14"/>
      <c r="DE1813" s="14"/>
      <c r="DF1813" s="14"/>
      <c r="DG1813" s="14"/>
      <c r="DH1813" s="14"/>
      <c r="DI1813" s="14"/>
    </row>
    <row r="1814" spans="2:113" x14ac:dyDescent="0.2"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14"/>
      <c r="AO1814" s="14"/>
      <c r="AP1814" s="77"/>
      <c r="AQ1814" s="77"/>
      <c r="AR1814" s="77"/>
      <c r="AS1814" s="77"/>
      <c r="AT1814" s="14"/>
      <c r="AU1814" s="14"/>
      <c r="AV1814" s="14"/>
      <c r="AW1814" s="14"/>
      <c r="AX1814" s="14"/>
      <c r="AY1814" s="14"/>
      <c r="AZ1814" s="14"/>
      <c r="BA1814" s="14"/>
      <c r="BB1814" s="14"/>
      <c r="BC1814" s="14"/>
      <c r="BD1814" s="14"/>
      <c r="BE1814" s="14"/>
      <c r="BF1814" s="14"/>
      <c r="BG1814" s="99"/>
      <c r="BH1814" s="14"/>
      <c r="BI1814" s="14"/>
      <c r="BJ1814" s="14"/>
      <c r="BK1814" s="14"/>
      <c r="BL1814" s="14"/>
      <c r="BM1814" s="14"/>
      <c r="BN1814" s="14"/>
      <c r="BO1814" s="14"/>
      <c r="BP1814" s="14"/>
      <c r="BQ1814" s="14"/>
      <c r="BR1814" s="14"/>
      <c r="BS1814" s="14"/>
      <c r="BT1814" s="14"/>
      <c r="BU1814" s="14"/>
      <c r="BV1814" s="14"/>
      <c r="BW1814" s="14"/>
      <c r="BX1814" s="14"/>
      <c r="BY1814" s="14"/>
      <c r="BZ1814" s="14"/>
      <c r="CA1814" s="14"/>
      <c r="CB1814" s="14"/>
      <c r="CC1814" s="14"/>
      <c r="CD1814" s="14"/>
      <c r="CE1814" s="14"/>
      <c r="CF1814" s="14"/>
      <c r="CG1814" s="14"/>
      <c r="CH1814" s="14"/>
      <c r="CI1814" s="14"/>
      <c r="CJ1814" s="14"/>
      <c r="CK1814" s="14"/>
      <c r="CL1814" s="14"/>
      <c r="CM1814" s="14"/>
      <c r="CN1814" s="14"/>
      <c r="CO1814" s="14"/>
      <c r="CP1814" s="14"/>
      <c r="CQ1814" s="14"/>
      <c r="CR1814" s="14"/>
      <c r="CS1814" s="14"/>
      <c r="CT1814" s="14"/>
      <c r="CU1814" s="14"/>
      <c r="CV1814" s="14"/>
      <c r="CW1814" s="14"/>
      <c r="CX1814" s="14"/>
      <c r="CY1814" s="14"/>
      <c r="CZ1814" s="14"/>
      <c r="DA1814" s="14"/>
      <c r="DB1814" s="14"/>
      <c r="DC1814" s="14"/>
      <c r="DD1814" s="14"/>
      <c r="DE1814" s="14"/>
      <c r="DF1814" s="14"/>
      <c r="DG1814" s="14"/>
      <c r="DH1814" s="14"/>
      <c r="DI1814" s="14"/>
    </row>
    <row r="1815" spans="2:113" x14ac:dyDescent="0.2"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77"/>
      <c r="AQ1815" s="77"/>
      <c r="AR1815" s="77"/>
      <c r="AS1815" s="77"/>
      <c r="AT1815" s="14"/>
      <c r="AU1815" s="14"/>
      <c r="AV1815" s="14"/>
      <c r="AW1815" s="14"/>
      <c r="AX1815" s="14"/>
      <c r="AY1815" s="14"/>
      <c r="AZ1815" s="14"/>
      <c r="BA1815" s="14"/>
      <c r="BB1815" s="14"/>
      <c r="BC1815" s="14"/>
      <c r="BD1815" s="14"/>
      <c r="BE1815" s="14"/>
      <c r="BF1815" s="14"/>
      <c r="BG1815" s="99"/>
      <c r="BH1815" s="14"/>
      <c r="BI1815" s="14"/>
      <c r="BJ1815" s="14"/>
      <c r="BK1815" s="14"/>
      <c r="BL1815" s="14"/>
      <c r="BM1815" s="14"/>
      <c r="BN1815" s="14"/>
      <c r="BO1815" s="14"/>
      <c r="BP1815" s="14"/>
      <c r="BQ1815" s="14"/>
      <c r="BR1815" s="14"/>
      <c r="BS1815" s="14"/>
      <c r="BT1815" s="14"/>
      <c r="BU1815" s="14"/>
      <c r="BV1815" s="14"/>
      <c r="BW1815" s="14"/>
      <c r="BX1815" s="14"/>
      <c r="BY1815" s="14"/>
      <c r="BZ1815" s="14"/>
      <c r="CA1815" s="14"/>
      <c r="CB1815" s="14"/>
      <c r="CC1815" s="14"/>
      <c r="CD1815" s="14"/>
      <c r="CE1815" s="14"/>
      <c r="CF1815" s="14"/>
      <c r="CG1815" s="14"/>
      <c r="CH1815" s="14"/>
      <c r="CI1815" s="14"/>
      <c r="CJ1815" s="14"/>
      <c r="CK1815" s="14"/>
      <c r="CL1815" s="14"/>
      <c r="CM1815" s="14"/>
      <c r="CN1815" s="14"/>
      <c r="CO1815" s="14"/>
      <c r="CP1815" s="14"/>
      <c r="CQ1815" s="14"/>
      <c r="CR1815" s="14"/>
      <c r="CS1815" s="14"/>
      <c r="CT1815" s="14"/>
      <c r="CU1815" s="14"/>
      <c r="CV1815" s="14"/>
      <c r="CW1815" s="14"/>
      <c r="CX1815" s="14"/>
      <c r="CY1815" s="14"/>
      <c r="CZ1815" s="14"/>
      <c r="DA1815" s="14"/>
      <c r="DB1815" s="14"/>
      <c r="DC1815" s="14"/>
      <c r="DD1815" s="14"/>
      <c r="DE1815" s="14"/>
      <c r="DF1815" s="14"/>
      <c r="DG1815" s="14"/>
      <c r="DH1815" s="14"/>
      <c r="DI1815" s="14"/>
    </row>
    <row r="1816" spans="2:113" x14ac:dyDescent="0.2"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4"/>
      <c r="AD1816" s="14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14"/>
      <c r="AO1816" s="14"/>
      <c r="AP1816" s="77"/>
      <c r="AQ1816" s="77"/>
      <c r="AR1816" s="77"/>
      <c r="AS1816" s="77"/>
      <c r="AT1816" s="14"/>
      <c r="AU1816" s="14"/>
      <c r="AV1816" s="14"/>
      <c r="AW1816" s="14"/>
      <c r="AX1816" s="14"/>
      <c r="AY1816" s="14"/>
      <c r="AZ1816" s="14"/>
      <c r="BA1816" s="14"/>
      <c r="BB1816" s="14"/>
      <c r="BC1816" s="14"/>
      <c r="BD1816" s="14"/>
      <c r="BE1816" s="14"/>
      <c r="BF1816" s="14"/>
      <c r="BG1816" s="99"/>
      <c r="BH1816" s="14"/>
      <c r="BI1816" s="14"/>
      <c r="BJ1816" s="14"/>
      <c r="BK1816" s="14"/>
      <c r="BL1816" s="14"/>
      <c r="BM1816" s="14"/>
      <c r="BN1816" s="14"/>
      <c r="BO1816" s="14"/>
      <c r="BP1816" s="14"/>
      <c r="BQ1816" s="14"/>
      <c r="BR1816" s="14"/>
      <c r="BS1816" s="14"/>
      <c r="BT1816" s="14"/>
      <c r="BU1816" s="14"/>
      <c r="BV1816" s="14"/>
      <c r="BW1816" s="14"/>
      <c r="BX1816" s="14"/>
      <c r="BY1816" s="14"/>
      <c r="BZ1816" s="14"/>
      <c r="CA1816" s="14"/>
      <c r="CB1816" s="14"/>
      <c r="CC1816" s="14"/>
      <c r="CD1816" s="14"/>
      <c r="CE1816" s="14"/>
      <c r="CF1816" s="14"/>
      <c r="CG1816" s="14"/>
      <c r="CH1816" s="14"/>
      <c r="CI1816" s="14"/>
      <c r="CJ1816" s="14"/>
      <c r="CK1816" s="14"/>
      <c r="CL1816" s="14"/>
      <c r="CM1816" s="14"/>
      <c r="CN1816" s="14"/>
      <c r="CO1816" s="14"/>
      <c r="CP1816" s="14"/>
      <c r="CQ1816" s="14"/>
      <c r="CR1816" s="14"/>
      <c r="CS1816" s="14"/>
      <c r="CT1816" s="14"/>
      <c r="CU1816" s="14"/>
      <c r="CV1816" s="14"/>
      <c r="CW1816" s="14"/>
      <c r="CX1816" s="14"/>
      <c r="CY1816" s="14"/>
      <c r="CZ1816" s="14"/>
      <c r="DA1816" s="14"/>
      <c r="DB1816" s="14"/>
      <c r="DC1816" s="14"/>
      <c r="DD1816" s="14"/>
      <c r="DE1816" s="14"/>
      <c r="DF1816" s="14"/>
      <c r="DG1816" s="14"/>
      <c r="DH1816" s="14"/>
      <c r="DI1816" s="14"/>
    </row>
    <row r="1817" spans="2:113" x14ac:dyDescent="0.2"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14"/>
      <c r="AO1817" s="14"/>
      <c r="AP1817" s="77"/>
      <c r="AQ1817" s="77"/>
      <c r="AR1817" s="77"/>
      <c r="AS1817" s="77"/>
      <c r="AT1817" s="14"/>
      <c r="AU1817" s="14"/>
      <c r="AV1817" s="14"/>
      <c r="AW1817" s="14"/>
      <c r="AX1817" s="14"/>
      <c r="AY1817" s="14"/>
      <c r="AZ1817" s="14"/>
      <c r="BA1817" s="14"/>
      <c r="BB1817" s="14"/>
      <c r="BC1817" s="14"/>
      <c r="BD1817" s="14"/>
      <c r="BE1817" s="14"/>
      <c r="BF1817" s="14"/>
      <c r="BG1817" s="99"/>
      <c r="BH1817" s="14"/>
      <c r="BI1817" s="14"/>
      <c r="BJ1817" s="14"/>
      <c r="BK1817" s="14"/>
      <c r="BL1817" s="14"/>
      <c r="BM1817" s="14"/>
      <c r="BN1817" s="14"/>
      <c r="BO1817" s="14"/>
      <c r="BP1817" s="14"/>
      <c r="BQ1817" s="14"/>
      <c r="BR1817" s="14"/>
      <c r="BS1817" s="14"/>
      <c r="BT1817" s="14"/>
      <c r="BU1817" s="14"/>
      <c r="BV1817" s="14"/>
      <c r="BW1817" s="14"/>
      <c r="BX1817" s="14"/>
      <c r="BY1817" s="14"/>
      <c r="BZ1817" s="14"/>
      <c r="CA1817" s="14"/>
      <c r="CB1817" s="14"/>
      <c r="CC1817" s="14"/>
      <c r="CD1817" s="14"/>
      <c r="CE1817" s="14"/>
      <c r="CF1817" s="14"/>
      <c r="CG1817" s="14"/>
      <c r="CH1817" s="14"/>
      <c r="CI1817" s="14"/>
      <c r="CJ1817" s="14"/>
      <c r="CK1817" s="14"/>
      <c r="CL1817" s="14"/>
      <c r="CM1817" s="14"/>
      <c r="CN1817" s="14"/>
      <c r="CO1817" s="14"/>
      <c r="CP1817" s="14"/>
      <c r="CQ1817" s="14"/>
      <c r="CR1817" s="14"/>
      <c r="CS1817" s="14"/>
      <c r="CT1817" s="14"/>
      <c r="CU1817" s="14"/>
      <c r="CV1817" s="14"/>
      <c r="CW1817" s="14"/>
      <c r="CX1817" s="14"/>
      <c r="CY1817" s="14"/>
      <c r="CZ1817" s="14"/>
      <c r="DA1817" s="14"/>
      <c r="DB1817" s="14"/>
      <c r="DC1817" s="14"/>
      <c r="DD1817" s="14"/>
      <c r="DE1817" s="14"/>
      <c r="DF1817" s="14"/>
      <c r="DG1817" s="14"/>
      <c r="DH1817" s="14"/>
      <c r="DI1817" s="14"/>
    </row>
    <row r="1818" spans="2:113" x14ac:dyDescent="0.2"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14"/>
      <c r="AO1818" s="14"/>
      <c r="AP1818" s="77"/>
      <c r="AQ1818" s="77"/>
      <c r="AR1818" s="77"/>
      <c r="AS1818" s="77"/>
      <c r="AT1818" s="14"/>
      <c r="AU1818" s="14"/>
      <c r="AV1818" s="14"/>
      <c r="AW1818" s="14"/>
      <c r="AX1818" s="14"/>
      <c r="AY1818" s="14"/>
      <c r="AZ1818" s="14"/>
      <c r="BA1818" s="14"/>
      <c r="BB1818" s="14"/>
      <c r="BC1818" s="14"/>
      <c r="BD1818" s="14"/>
      <c r="BE1818" s="14"/>
      <c r="BF1818" s="14"/>
      <c r="BG1818" s="99"/>
      <c r="BH1818" s="14"/>
      <c r="BI1818" s="14"/>
      <c r="BJ1818" s="14"/>
      <c r="BK1818" s="14"/>
      <c r="BL1818" s="14"/>
      <c r="BM1818" s="14"/>
      <c r="BN1818" s="14"/>
      <c r="BO1818" s="14"/>
      <c r="BP1818" s="14"/>
      <c r="BQ1818" s="14"/>
      <c r="BR1818" s="14"/>
      <c r="BS1818" s="14"/>
      <c r="BT1818" s="14"/>
      <c r="BU1818" s="14"/>
      <c r="BV1818" s="14"/>
      <c r="BW1818" s="14"/>
      <c r="BX1818" s="14"/>
      <c r="BY1818" s="14"/>
      <c r="BZ1818" s="14"/>
      <c r="CA1818" s="14"/>
      <c r="CB1818" s="14"/>
      <c r="CC1818" s="14"/>
      <c r="CD1818" s="14"/>
      <c r="CE1818" s="14"/>
      <c r="CF1818" s="14"/>
      <c r="CG1818" s="14"/>
      <c r="CH1818" s="14"/>
      <c r="CI1818" s="14"/>
      <c r="CJ1818" s="14"/>
      <c r="CK1818" s="14"/>
      <c r="CL1818" s="14"/>
      <c r="CM1818" s="14"/>
      <c r="CN1818" s="14"/>
      <c r="CO1818" s="14"/>
      <c r="CP1818" s="14"/>
      <c r="CQ1818" s="14"/>
      <c r="CR1818" s="14"/>
      <c r="CS1818" s="14"/>
      <c r="CT1818" s="14"/>
      <c r="CU1818" s="14"/>
      <c r="CV1818" s="14"/>
      <c r="CW1818" s="14"/>
      <c r="CX1818" s="14"/>
      <c r="CY1818" s="14"/>
      <c r="CZ1818" s="14"/>
      <c r="DA1818" s="14"/>
      <c r="DB1818" s="14"/>
      <c r="DC1818" s="14"/>
      <c r="DD1818" s="14"/>
      <c r="DE1818" s="14"/>
      <c r="DF1818" s="14"/>
      <c r="DG1818" s="14"/>
      <c r="DH1818" s="14"/>
      <c r="DI1818" s="14"/>
    </row>
    <row r="1819" spans="2:113" x14ac:dyDescent="0.2"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14"/>
      <c r="AO1819" s="14"/>
      <c r="AP1819" s="77"/>
      <c r="AQ1819" s="77"/>
      <c r="AR1819" s="77"/>
      <c r="AS1819" s="77"/>
      <c r="AT1819" s="14"/>
      <c r="AU1819" s="14"/>
      <c r="AV1819" s="14"/>
      <c r="AW1819" s="14"/>
      <c r="AX1819" s="14"/>
      <c r="AY1819" s="14"/>
      <c r="AZ1819" s="14"/>
      <c r="BA1819" s="14"/>
      <c r="BB1819" s="14"/>
      <c r="BC1819" s="14"/>
      <c r="BD1819" s="14"/>
      <c r="BE1819" s="14"/>
      <c r="BF1819" s="14"/>
      <c r="BG1819" s="99"/>
      <c r="BH1819" s="14"/>
      <c r="BI1819" s="14"/>
      <c r="BJ1819" s="14"/>
      <c r="BK1819" s="14"/>
      <c r="BL1819" s="14"/>
      <c r="BM1819" s="14"/>
      <c r="BN1819" s="14"/>
      <c r="BO1819" s="14"/>
      <c r="BP1819" s="14"/>
      <c r="BQ1819" s="14"/>
      <c r="BR1819" s="14"/>
      <c r="BS1819" s="14"/>
      <c r="BT1819" s="14"/>
      <c r="BU1819" s="14"/>
      <c r="BV1819" s="14"/>
      <c r="BW1819" s="14"/>
      <c r="BX1819" s="14"/>
      <c r="BY1819" s="14"/>
      <c r="BZ1819" s="14"/>
      <c r="CA1819" s="14"/>
      <c r="CB1819" s="14"/>
      <c r="CC1819" s="14"/>
      <c r="CD1819" s="14"/>
      <c r="CE1819" s="14"/>
      <c r="CF1819" s="14"/>
      <c r="CG1819" s="14"/>
      <c r="CH1819" s="14"/>
      <c r="CI1819" s="14"/>
      <c r="CJ1819" s="14"/>
      <c r="CK1819" s="14"/>
      <c r="CL1819" s="14"/>
      <c r="CM1819" s="14"/>
      <c r="CN1819" s="14"/>
      <c r="CO1819" s="14"/>
      <c r="CP1819" s="14"/>
      <c r="CQ1819" s="14"/>
      <c r="CR1819" s="14"/>
      <c r="CS1819" s="14"/>
      <c r="CT1819" s="14"/>
      <c r="CU1819" s="14"/>
      <c r="CV1819" s="14"/>
      <c r="CW1819" s="14"/>
      <c r="CX1819" s="14"/>
      <c r="CY1819" s="14"/>
      <c r="CZ1819" s="14"/>
      <c r="DA1819" s="14"/>
      <c r="DB1819" s="14"/>
      <c r="DC1819" s="14"/>
      <c r="DD1819" s="14"/>
      <c r="DE1819" s="14"/>
      <c r="DF1819" s="14"/>
      <c r="DG1819" s="14"/>
      <c r="DH1819" s="14"/>
      <c r="DI1819" s="14"/>
    </row>
    <row r="1820" spans="2:113" x14ac:dyDescent="0.2"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14"/>
      <c r="AO1820" s="14"/>
      <c r="AP1820" s="77"/>
      <c r="AQ1820" s="77"/>
      <c r="AR1820" s="77"/>
      <c r="AS1820" s="77"/>
      <c r="AT1820" s="14"/>
      <c r="AU1820" s="14"/>
      <c r="AV1820" s="14"/>
      <c r="AW1820" s="14"/>
      <c r="AX1820" s="14"/>
      <c r="AY1820" s="14"/>
      <c r="AZ1820" s="14"/>
      <c r="BA1820" s="14"/>
      <c r="BB1820" s="14"/>
      <c r="BC1820" s="14"/>
      <c r="BD1820" s="14"/>
      <c r="BE1820" s="14"/>
      <c r="BF1820" s="14"/>
      <c r="BG1820" s="99"/>
      <c r="BH1820" s="14"/>
      <c r="BI1820" s="14"/>
      <c r="BJ1820" s="14"/>
      <c r="BK1820" s="14"/>
      <c r="BL1820" s="14"/>
      <c r="BM1820" s="14"/>
      <c r="BN1820" s="14"/>
      <c r="BO1820" s="14"/>
      <c r="BP1820" s="14"/>
      <c r="BQ1820" s="14"/>
      <c r="BR1820" s="14"/>
      <c r="BS1820" s="14"/>
      <c r="BT1820" s="14"/>
      <c r="BU1820" s="14"/>
      <c r="BV1820" s="14"/>
      <c r="BW1820" s="14"/>
      <c r="BX1820" s="14"/>
      <c r="BY1820" s="14"/>
      <c r="BZ1820" s="14"/>
      <c r="CA1820" s="14"/>
      <c r="CB1820" s="14"/>
      <c r="CC1820" s="14"/>
      <c r="CD1820" s="14"/>
      <c r="CE1820" s="14"/>
      <c r="CF1820" s="14"/>
      <c r="CG1820" s="14"/>
      <c r="CH1820" s="14"/>
      <c r="CI1820" s="14"/>
      <c r="CJ1820" s="14"/>
      <c r="CK1820" s="14"/>
      <c r="CL1820" s="14"/>
      <c r="CM1820" s="14"/>
      <c r="CN1820" s="14"/>
      <c r="CO1820" s="14"/>
      <c r="CP1820" s="14"/>
      <c r="CQ1820" s="14"/>
      <c r="CR1820" s="14"/>
      <c r="CS1820" s="14"/>
      <c r="CT1820" s="14"/>
      <c r="CU1820" s="14"/>
      <c r="CV1820" s="14"/>
      <c r="CW1820" s="14"/>
      <c r="CX1820" s="14"/>
      <c r="CY1820" s="14"/>
      <c r="CZ1820" s="14"/>
      <c r="DA1820" s="14"/>
      <c r="DB1820" s="14"/>
      <c r="DC1820" s="14"/>
      <c r="DD1820" s="14"/>
      <c r="DE1820" s="14"/>
      <c r="DF1820" s="14"/>
      <c r="DG1820" s="14"/>
      <c r="DH1820" s="14"/>
      <c r="DI1820" s="14"/>
    </row>
    <row r="1821" spans="2:113" x14ac:dyDescent="0.2"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14"/>
      <c r="AO1821" s="14"/>
      <c r="AP1821" s="77"/>
      <c r="AQ1821" s="77"/>
      <c r="AR1821" s="77"/>
      <c r="AS1821" s="77"/>
      <c r="AT1821" s="14"/>
      <c r="AU1821" s="14"/>
      <c r="AV1821" s="14"/>
      <c r="AW1821" s="14"/>
      <c r="AX1821" s="14"/>
      <c r="AY1821" s="14"/>
      <c r="AZ1821" s="14"/>
      <c r="BA1821" s="14"/>
      <c r="BB1821" s="14"/>
      <c r="BC1821" s="14"/>
      <c r="BD1821" s="14"/>
      <c r="BE1821" s="14"/>
      <c r="BF1821" s="14"/>
      <c r="BG1821" s="99"/>
      <c r="BH1821" s="14"/>
      <c r="BI1821" s="14"/>
      <c r="BJ1821" s="14"/>
      <c r="BK1821" s="14"/>
      <c r="BL1821" s="14"/>
      <c r="BM1821" s="14"/>
      <c r="BN1821" s="14"/>
      <c r="BO1821" s="14"/>
      <c r="BP1821" s="14"/>
      <c r="BQ1821" s="14"/>
      <c r="BR1821" s="14"/>
      <c r="BS1821" s="14"/>
      <c r="BT1821" s="14"/>
      <c r="BU1821" s="14"/>
      <c r="BV1821" s="14"/>
      <c r="BW1821" s="14"/>
      <c r="BX1821" s="14"/>
      <c r="BY1821" s="14"/>
      <c r="BZ1821" s="14"/>
      <c r="CA1821" s="14"/>
      <c r="CB1821" s="14"/>
      <c r="CC1821" s="14"/>
      <c r="CD1821" s="14"/>
      <c r="CE1821" s="14"/>
      <c r="CF1821" s="14"/>
      <c r="CG1821" s="14"/>
      <c r="CH1821" s="14"/>
      <c r="CI1821" s="14"/>
      <c r="CJ1821" s="14"/>
      <c r="CK1821" s="14"/>
      <c r="CL1821" s="14"/>
      <c r="CM1821" s="14"/>
      <c r="CN1821" s="14"/>
      <c r="CO1821" s="14"/>
      <c r="CP1821" s="14"/>
      <c r="CQ1821" s="14"/>
      <c r="CR1821" s="14"/>
      <c r="CS1821" s="14"/>
      <c r="CT1821" s="14"/>
      <c r="CU1821" s="14"/>
      <c r="CV1821" s="14"/>
      <c r="CW1821" s="14"/>
      <c r="CX1821" s="14"/>
      <c r="CY1821" s="14"/>
      <c r="CZ1821" s="14"/>
      <c r="DA1821" s="14"/>
      <c r="DB1821" s="14"/>
      <c r="DC1821" s="14"/>
      <c r="DD1821" s="14"/>
      <c r="DE1821" s="14"/>
      <c r="DF1821" s="14"/>
      <c r="DG1821" s="14"/>
      <c r="DH1821" s="14"/>
      <c r="DI1821" s="14"/>
    </row>
    <row r="1822" spans="2:113" x14ac:dyDescent="0.2"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14"/>
      <c r="AO1822" s="14"/>
      <c r="AP1822" s="77"/>
      <c r="AQ1822" s="77"/>
      <c r="AR1822" s="77"/>
      <c r="AS1822" s="77"/>
      <c r="AT1822" s="14"/>
      <c r="AU1822" s="14"/>
      <c r="AV1822" s="14"/>
      <c r="AW1822" s="14"/>
      <c r="AX1822" s="14"/>
      <c r="AY1822" s="14"/>
      <c r="AZ1822" s="14"/>
      <c r="BA1822" s="14"/>
      <c r="BB1822" s="14"/>
      <c r="BC1822" s="14"/>
      <c r="BD1822" s="14"/>
      <c r="BE1822" s="14"/>
      <c r="BF1822" s="14"/>
      <c r="BG1822" s="99"/>
      <c r="BH1822" s="14"/>
      <c r="BI1822" s="14"/>
      <c r="BJ1822" s="14"/>
      <c r="BK1822" s="14"/>
      <c r="BL1822" s="14"/>
      <c r="BM1822" s="14"/>
      <c r="BN1822" s="14"/>
      <c r="BO1822" s="14"/>
      <c r="BP1822" s="14"/>
      <c r="BQ1822" s="14"/>
      <c r="BR1822" s="14"/>
      <c r="BS1822" s="14"/>
      <c r="BT1822" s="14"/>
      <c r="BU1822" s="14"/>
      <c r="BV1822" s="14"/>
      <c r="BW1822" s="14"/>
      <c r="BX1822" s="14"/>
      <c r="BY1822" s="14"/>
      <c r="BZ1822" s="14"/>
      <c r="CA1822" s="14"/>
      <c r="CB1822" s="14"/>
      <c r="CC1822" s="14"/>
      <c r="CD1822" s="14"/>
      <c r="CE1822" s="14"/>
      <c r="CF1822" s="14"/>
      <c r="CG1822" s="14"/>
      <c r="CH1822" s="14"/>
      <c r="CI1822" s="14"/>
      <c r="CJ1822" s="14"/>
      <c r="CK1822" s="14"/>
      <c r="CL1822" s="14"/>
      <c r="CM1822" s="14"/>
      <c r="CN1822" s="14"/>
      <c r="CO1822" s="14"/>
      <c r="CP1822" s="14"/>
      <c r="CQ1822" s="14"/>
      <c r="CR1822" s="14"/>
      <c r="CS1822" s="14"/>
      <c r="CT1822" s="14"/>
      <c r="CU1822" s="14"/>
      <c r="CV1822" s="14"/>
      <c r="CW1822" s="14"/>
      <c r="CX1822" s="14"/>
      <c r="CY1822" s="14"/>
      <c r="CZ1822" s="14"/>
      <c r="DA1822" s="14"/>
      <c r="DB1822" s="14"/>
      <c r="DC1822" s="14"/>
      <c r="DD1822" s="14"/>
      <c r="DE1822" s="14"/>
      <c r="DF1822" s="14"/>
      <c r="DG1822" s="14"/>
      <c r="DH1822" s="14"/>
      <c r="DI1822" s="14"/>
    </row>
    <row r="1823" spans="2:113" x14ac:dyDescent="0.2"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14"/>
      <c r="AO1823" s="14"/>
      <c r="AP1823" s="77"/>
      <c r="AQ1823" s="77"/>
      <c r="AR1823" s="77"/>
      <c r="AS1823" s="77"/>
      <c r="AT1823" s="14"/>
      <c r="AU1823" s="14"/>
      <c r="AV1823" s="14"/>
      <c r="AW1823" s="14"/>
      <c r="AX1823" s="14"/>
      <c r="AY1823" s="14"/>
      <c r="AZ1823" s="14"/>
      <c r="BA1823" s="14"/>
      <c r="BB1823" s="14"/>
      <c r="BC1823" s="14"/>
      <c r="BD1823" s="14"/>
      <c r="BE1823" s="14"/>
      <c r="BF1823" s="14"/>
      <c r="BG1823" s="99"/>
      <c r="BH1823" s="14"/>
      <c r="BI1823" s="14"/>
      <c r="BJ1823" s="14"/>
      <c r="BK1823" s="14"/>
      <c r="BL1823" s="14"/>
      <c r="BM1823" s="14"/>
      <c r="BN1823" s="14"/>
      <c r="BO1823" s="14"/>
      <c r="BP1823" s="14"/>
      <c r="BQ1823" s="14"/>
      <c r="BR1823" s="14"/>
      <c r="BS1823" s="14"/>
      <c r="BT1823" s="14"/>
      <c r="BU1823" s="14"/>
      <c r="BV1823" s="14"/>
      <c r="BW1823" s="14"/>
      <c r="BX1823" s="14"/>
      <c r="BY1823" s="14"/>
      <c r="BZ1823" s="14"/>
      <c r="CA1823" s="14"/>
      <c r="CB1823" s="14"/>
      <c r="CC1823" s="14"/>
      <c r="CD1823" s="14"/>
      <c r="CE1823" s="14"/>
      <c r="CF1823" s="14"/>
      <c r="CG1823" s="14"/>
      <c r="CH1823" s="14"/>
      <c r="CI1823" s="14"/>
      <c r="CJ1823" s="14"/>
      <c r="CK1823" s="14"/>
      <c r="CL1823" s="14"/>
      <c r="CM1823" s="14"/>
      <c r="CN1823" s="14"/>
      <c r="CO1823" s="14"/>
      <c r="CP1823" s="14"/>
      <c r="CQ1823" s="14"/>
      <c r="CR1823" s="14"/>
      <c r="CS1823" s="14"/>
      <c r="CT1823" s="14"/>
      <c r="CU1823" s="14"/>
      <c r="CV1823" s="14"/>
      <c r="CW1823" s="14"/>
      <c r="CX1823" s="14"/>
      <c r="CY1823" s="14"/>
      <c r="CZ1823" s="14"/>
      <c r="DA1823" s="14"/>
      <c r="DB1823" s="14"/>
      <c r="DC1823" s="14"/>
      <c r="DD1823" s="14"/>
      <c r="DE1823" s="14"/>
      <c r="DF1823" s="14"/>
      <c r="DG1823" s="14"/>
      <c r="DH1823" s="14"/>
      <c r="DI1823" s="14"/>
    </row>
    <row r="1824" spans="2:113" x14ac:dyDescent="0.2"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14"/>
      <c r="AO1824" s="14"/>
      <c r="AP1824" s="77"/>
      <c r="AQ1824" s="77"/>
      <c r="AR1824" s="77"/>
      <c r="AS1824" s="77"/>
      <c r="AT1824" s="14"/>
      <c r="AU1824" s="14"/>
      <c r="AV1824" s="14"/>
      <c r="AW1824" s="14"/>
      <c r="AX1824" s="14"/>
      <c r="AY1824" s="14"/>
      <c r="AZ1824" s="14"/>
      <c r="BA1824" s="14"/>
      <c r="BB1824" s="14"/>
      <c r="BC1824" s="14"/>
      <c r="BD1824" s="14"/>
      <c r="BE1824" s="14"/>
      <c r="BF1824" s="14"/>
      <c r="BG1824" s="99"/>
      <c r="BH1824" s="14"/>
      <c r="BI1824" s="14"/>
      <c r="BJ1824" s="14"/>
      <c r="BK1824" s="14"/>
      <c r="BL1824" s="14"/>
      <c r="BM1824" s="14"/>
      <c r="BN1824" s="14"/>
      <c r="BO1824" s="14"/>
      <c r="BP1824" s="14"/>
      <c r="BQ1824" s="14"/>
      <c r="BR1824" s="14"/>
      <c r="BS1824" s="14"/>
      <c r="BT1824" s="14"/>
      <c r="BU1824" s="14"/>
      <c r="BV1824" s="14"/>
      <c r="BW1824" s="14"/>
      <c r="BX1824" s="14"/>
      <c r="BY1824" s="14"/>
      <c r="BZ1824" s="14"/>
      <c r="CA1824" s="14"/>
      <c r="CB1824" s="14"/>
      <c r="CC1824" s="14"/>
      <c r="CD1824" s="14"/>
      <c r="CE1824" s="14"/>
      <c r="CF1824" s="14"/>
      <c r="CG1824" s="14"/>
      <c r="CH1824" s="14"/>
      <c r="CI1824" s="14"/>
      <c r="CJ1824" s="14"/>
      <c r="CK1824" s="14"/>
      <c r="CL1824" s="14"/>
      <c r="CM1824" s="14"/>
      <c r="CN1824" s="14"/>
      <c r="CO1824" s="14"/>
      <c r="CP1824" s="14"/>
      <c r="CQ1824" s="14"/>
      <c r="CR1824" s="14"/>
      <c r="CS1824" s="14"/>
      <c r="CT1824" s="14"/>
      <c r="CU1824" s="14"/>
      <c r="CV1824" s="14"/>
      <c r="CW1824" s="14"/>
      <c r="CX1824" s="14"/>
      <c r="CY1824" s="14"/>
      <c r="CZ1824" s="14"/>
      <c r="DA1824" s="14"/>
      <c r="DB1824" s="14"/>
      <c r="DC1824" s="14"/>
      <c r="DD1824" s="14"/>
      <c r="DE1824" s="14"/>
      <c r="DF1824" s="14"/>
      <c r="DG1824" s="14"/>
      <c r="DH1824" s="14"/>
      <c r="DI1824" s="14"/>
    </row>
    <row r="1825" spans="2:113" x14ac:dyDescent="0.2"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14"/>
      <c r="AO1825" s="14"/>
      <c r="AP1825" s="77"/>
      <c r="AQ1825" s="77"/>
      <c r="AR1825" s="77"/>
      <c r="AS1825" s="77"/>
      <c r="AT1825" s="14"/>
      <c r="AU1825" s="14"/>
      <c r="AV1825" s="14"/>
      <c r="AW1825" s="14"/>
      <c r="AX1825" s="14"/>
      <c r="AY1825" s="14"/>
      <c r="AZ1825" s="14"/>
      <c r="BA1825" s="14"/>
      <c r="BB1825" s="14"/>
      <c r="BC1825" s="14"/>
      <c r="BD1825" s="14"/>
      <c r="BE1825" s="14"/>
      <c r="BF1825" s="14"/>
      <c r="BG1825" s="99"/>
      <c r="BH1825" s="14"/>
      <c r="BI1825" s="14"/>
      <c r="BJ1825" s="14"/>
      <c r="BK1825" s="14"/>
      <c r="BL1825" s="14"/>
      <c r="BM1825" s="14"/>
      <c r="BN1825" s="14"/>
      <c r="BO1825" s="14"/>
      <c r="BP1825" s="14"/>
      <c r="BQ1825" s="14"/>
      <c r="BR1825" s="14"/>
      <c r="BS1825" s="14"/>
      <c r="BT1825" s="14"/>
      <c r="BU1825" s="14"/>
      <c r="BV1825" s="14"/>
      <c r="BW1825" s="14"/>
      <c r="BX1825" s="14"/>
      <c r="BY1825" s="14"/>
      <c r="BZ1825" s="14"/>
      <c r="CA1825" s="14"/>
      <c r="CB1825" s="14"/>
      <c r="CC1825" s="14"/>
      <c r="CD1825" s="14"/>
      <c r="CE1825" s="14"/>
      <c r="CF1825" s="14"/>
      <c r="CG1825" s="14"/>
      <c r="CH1825" s="14"/>
      <c r="CI1825" s="14"/>
      <c r="CJ1825" s="14"/>
      <c r="CK1825" s="14"/>
      <c r="CL1825" s="14"/>
      <c r="CM1825" s="14"/>
      <c r="CN1825" s="14"/>
      <c r="CO1825" s="14"/>
      <c r="CP1825" s="14"/>
      <c r="CQ1825" s="14"/>
      <c r="CR1825" s="14"/>
      <c r="CS1825" s="14"/>
      <c r="CT1825" s="14"/>
      <c r="CU1825" s="14"/>
      <c r="CV1825" s="14"/>
      <c r="CW1825" s="14"/>
      <c r="CX1825" s="14"/>
      <c r="CY1825" s="14"/>
      <c r="CZ1825" s="14"/>
      <c r="DA1825" s="14"/>
      <c r="DB1825" s="14"/>
      <c r="DC1825" s="14"/>
      <c r="DD1825" s="14"/>
      <c r="DE1825" s="14"/>
      <c r="DF1825" s="14"/>
      <c r="DG1825" s="14"/>
      <c r="DH1825" s="14"/>
      <c r="DI1825" s="14"/>
    </row>
    <row r="1826" spans="2:113" x14ac:dyDescent="0.2"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14"/>
      <c r="AO1826" s="14"/>
      <c r="AP1826" s="77"/>
      <c r="AQ1826" s="77"/>
      <c r="AR1826" s="77"/>
      <c r="AS1826" s="77"/>
      <c r="AT1826" s="14"/>
      <c r="AU1826" s="14"/>
      <c r="AV1826" s="14"/>
      <c r="AW1826" s="14"/>
      <c r="AX1826" s="14"/>
      <c r="AY1826" s="14"/>
      <c r="AZ1826" s="14"/>
      <c r="BA1826" s="14"/>
      <c r="BB1826" s="14"/>
      <c r="BC1826" s="14"/>
      <c r="BD1826" s="14"/>
      <c r="BE1826" s="14"/>
      <c r="BF1826" s="14"/>
      <c r="BG1826" s="99"/>
      <c r="BH1826" s="14"/>
      <c r="BI1826" s="14"/>
      <c r="BJ1826" s="14"/>
      <c r="BK1826" s="14"/>
      <c r="BL1826" s="14"/>
      <c r="BM1826" s="14"/>
      <c r="BN1826" s="14"/>
      <c r="BO1826" s="14"/>
      <c r="BP1826" s="14"/>
      <c r="BQ1826" s="14"/>
      <c r="BR1826" s="14"/>
      <c r="BS1826" s="14"/>
      <c r="BT1826" s="14"/>
      <c r="BU1826" s="14"/>
      <c r="BV1826" s="14"/>
      <c r="BW1826" s="14"/>
      <c r="BX1826" s="14"/>
      <c r="BY1826" s="14"/>
      <c r="BZ1826" s="14"/>
      <c r="CA1826" s="14"/>
      <c r="CB1826" s="14"/>
      <c r="CC1826" s="14"/>
      <c r="CD1826" s="14"/>
      <c r="CE1826" s="14"/>
      <c r="CF1826" s="14"/>
      <c r="CG1826" s="14"/>
      <c r="CH1826" s="14"/>
      <c r="CI1826" s="14"/>
      <c r="CJ1826" s="14"/>
      <c r="CK1826" s="14"/>
      <c r="CL1826" s="14"/>
      <c r="CM1826" s="14"/>
      <c r="CN1826" s="14"/>
      <c r="CO1826" s="14"/>
      <c r="CP1826" s="14"/>
      <c r="CQ1826" s="14"/>
      <c r="CR1826" s="14"/>
      <c r="CS1826" s="14"/>
      <c r="CT1826" s="14"/>
      <c r="CU1826" s="14"/>
      <c r="CV1826" s="14"/>
      <c r="CW1826" s="14"/>
      <c r="CX1826" s="14"/>
      <c r="CY1826" s="14"/>
      <c r="CZ1826" s="14"/>
      <c r="DA1826" s="14"/>
      <c r="DB1826" s="14"/>
      <c r="DC1826" s="14"/>
      <c r="DD1826" s="14"/>
      <c r="DE1826" s="14"/>
      <c r="DF1826" s="14"/>
      <c r="DG1826" s="14"/>
      <c r="DH1826" s="14"/>
      <c r="DI1826" s="14"/>
    </row>
    <row r="1827" spans="2:113" x14ac:dyDescent="0.2"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14"/>
      <c r="AO1827" s="14"/>
      <c r="AP1827" s="77"/>
      <c r="AQ1827" s="77"/>
      <c r="AR1827" s="77"/>
      <c r="AS1827" s="77"/>
      <c r="AT1827" s="14"/>
      <c r="AU1827" s="14"/>
      <c r="AV1827" s="14"/>
      <c r="AW1827" s="14"/>
      <c r="AX1827" s="14"/>
      <c r="AY1827" s="14"/>
      <c r="AZ1827" s="14"/>
      <c r="BA1827" s="14"/>
      <c r="BB1827" s="14"/>
      <c r="BC1827" s="14"/>
      <c r="BD1827" s="14"/>
      <c r="BE1827" s="14"/>
      <c r="BF1827" s="14"/>
      <c r="BG1827" s="99"/>
      <c r="BH1827" s="14"/>
      <c r="BI1827" s="14"/>
      <c r="BJ1827" s="14"/>
      <c r="BK1827" s="14"/>
      <c r="BL1827" s="14"/>
      <c r="BM1827" s="14"/>
      <c r="BN1827" s="14"/>
      <c r="BO1827" s="14"/>
      <c r="BP1827" s="14"/>
      <c r="BQ1827" s="14"/>
      <c r="BR1827" s="14"/>
      <c r="BS1827" s="14"/>
      <c r="BT1827" s="14"/>
      <c r="BU1827" s="14"/>
      <c r="BV1827" s="14"/>
      <c r="BW1827" s="14"/>
      <c r="BX1827" s="14"/>
      <c r="BY1827" s="14"/>
      <c r="BZ1827" s="14"/>
      <c r="CA1827" s="14"/>
      <c r="CB1827" s="14"/>
      <c r="CC1827" s="14"/>
      <c r="CD1827" s="14"/>
      <c r="CE1827" s="14"/>
      <c r="CF1827" s="14"/>
      <c r="CG1827" s="14"/>
      <c r="CH1827" s="14"/>
      <c r="CI1827" s="14"/>
      <c r="CJ1827" s="14"/>
      <c r="CK1827" s="14"/>
      <c r="CL1827" s="14"/>
      <c r="CM1827" s="14"/>
      <c r="CN1827" s="14"/>
      <c r="CO1827" s="14"/>
      <c r="CP1827" s="14"/>
      <c r="CQ1827" s="14"/>
      <c r="CR1827" s="14"/>
      <c r="CS1827" s="14"/>
      <c r="CT1827" s="14"/>
      <c r="CU1827" s="14"/>
      <c r="CV1827" s="14"/>
      <c r="CW1827" s="14"/>
      <c r="CX1827" s="14"/>
      <c r="CY1827" s="14"/>
      <c r="CZ1827" s="14"/>
      <c r="DA1827" s="14"/>
      <c r="DB1827" s="14"/>
      <c r="DC1827" s="14"/>
      <c r="DD1827" s="14"/>
      <c r="DE1827" s="14"/>
      <c r="DF1827" s="14"/>
      <c r="DG1827" s="14"/>
      <c r="DH1827" s="14"/>
      <c r="DI1827" s="14"/>
    </row>
    <row r="1828" spans="2:113" x14ac:dyDescent="0.2"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14"/>
      <c r="AO1828" s="14"/>
      <c r="AP1828" s="77"/>
      <c r="AQ1828" s="77"/>
      <c r="AR1828" s="77"/>
      <c r="AS1828" s="77"/>
      <c r="AT1828" s="14"/>
      <c r="AU1828" s="14"/>
      <c r="AV1828" s="14"/>
      <c r="AW1828" s="14"/>
      <c r="AX1828" s="14"/>
      <c r="AY1828" s="14"/>
      <c r="AZ1828" s="14"/>
      <c r="BA1828" s="14"/>
      <c r="BB1828" s="14"/>
      <c r="BC1828" s="14"/>
      <c r="BD1828" s="14"/>
      <c r="BE1828" s="14"/>
      <c r="BF1828" s="14"/>
      <c r="BG1828" s="99"/>
      <c r="BH1828" s="14"/>
      <c r="BI1828" s="14"/>
      <c r="BJ1828" s="14"/>
      <c r="BK1828" s="14"/>
      <c r="BL1828" s="14"/>
      <c r="BM1828" s="14"/>
      <c r="BN1828" s="14"/>
      <c r="BO1828" s="14"/>
      <c r="BP1828" s="14"/>
      <c r="BQ1828" s="14"/>
      <c r="BR1828" s="14"/>
      <c r="BS1828" s="14"/>
      <c r="BT1828" s="14"/>
      <c r="BU1828" s="14"/>
      <c r="BV1828" s="14"/>
      <c r="BW1828" s="14"/>
      <c r="BX1828" s="14"/>
      <c r="BY1828" s="14"/>
      <c r="BZ1828" s="14"/>
      <c r="CA1828" s="14"/>
      <c r="CB1828" s="14"/>
      <c r="CC1828" s="14"/>
      <c r="CD1828" s="14"/>
      <c r="CE1828" s="14"/>
      <c r="CF1828" s="14"/>
      <c r="CG1828" s="14"/>
      <c r="CH1828" s="14"/>
      <c r="CI1828" s="14"/>
      <c r="CJ1828" s="14"/>
      <c r="CK1828" s="14"/>
      <c r="CL1828" s="14"/>
      <c r="CM1828" s="14"/>
      <c r="CN1828" s="14"/>
      <c r="CO1828" s="14"/>
      <c r="CP1828" s="14"/>
      <c r="CQ1828" s="14"/>
      <c r="CR1828" s="14"/>
      <c r="CS1828" s="14"/>
      <c r="CT1828" s="14"/>
      <c r="CU1828" s="14"/>
      <c r="CV1828" s="14"/>
      <c r="CW1828" s="14"/>
      <c r="CX1828" s="14"/>
      <c r="CY1828" s="14"/>
      <c r="CZ1828" s="14"/>
      <c r="DA1828" s="14"/>
      <c r="DB1828" s="14"/>
      <c r="DC1828" s="14"/>
      <c r="DD1828" s="14"/>
      <c r="DE1828" s="14"/>
      <c r="DF1828" s="14"/>
      <c r="DG1828" s="14"/>
      <c r="DH1828" s="14"/>
      <c r="DI1828" s="14"/>
    </row>
    <row r="1829" spans="2:113" x14ac:dyDescent="0.2"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14"/>
      <c r="AO1829" s="14"/>
      <c r="AP1829" s="77"/>
      <c r="AQ1829" s="77"/>
      <c r="AR1829" s="77"/>
      <c r="AS1829" s="77"/>
      <c r="AT1829" s="14"/>
      <c r="AU1829" s="14"/>
      <c r="AV1829" s="14"/>
      <c r="AW1829" s="14"/>
      <c r="AX1829" s="14"/>
      <c r="AY1829" s="14"/>
      <c r="AZ1829" s="14"/>
      <c r="BA1829" s="14"/>
      <c r="BB1829" s="14"/>
      <c r="BC1829" s="14"/>
      <c r="BD1829" s="14"/>
      <c r="BE1829" s="14"/>
      <c r="BF1829" s="14"/>
      <c r="BG1829" s="99"/>
      <c r="BH1829" s="14"/>
      <c r="BI1829" s="14"/>
      <c r="BJ1829" s="14"/>
      <c r="BK1829" s="14"/>
      <c r="BL1829" s="14"/>
      <c r="BM1829" s="14"/>
      <c r="BN1829" s="14"/>
      <c r="BO1829" s="14"/>
      <c r="BP1829" s="14"/>
      <c r="BQ1829" s="14"/>
      <c r="BR1829" s="14"/>
      <c r="BS1829" s="14"/>
      <c r="BT1829" s="14"/>
      <c r="BU1829" s="14"/>
      <c r="BV1829" s="14"/>
      <c r="BW1829" s="14"/>
      <c r="BX1829" s="14"/>
      <c r="BY1829" s="14"/>
      <c r="BZ1829" s="14"/>
      <c r="CA1829" s="14"/>
      <c r="CB1829" s="14"/>
      <c r="CC1829" s="14"/>
      <c r="CD1829" s="14"/>
      <c r="CE1829" s="14"/>
      <c r="CF1829" s="14"/>
      <c r="CG1829" s="14"/>
      <c r="CH1829" s="14"/>
      <c r="CI1829" s="14"/>
      <c r="CJ1829" s="14"/>
      <c r="CK1829" s="14"/>
      <c r="CL1829" s="14"/>
      <c r="CM1829" s="14"/>
      <c r="CN1829" s="14"/>
      <c r="CO1829" s="14"/>
      <c r="CP1829" s="14"/>
      <c r="CQ1829" s="14"/>
      <c r="CR1829" s="14"/>
      <c r="CS1829" s="14"/>
      <c r="CT1829" s="14"/>
      <c r="CU1829" s="14"/>
      <c r="CV1829" s="14"/>
      <c r="CW1829" s="14"/>
      <c r="CX1829" s="14"/>
      <c r="CY1829" s="14"/>
      <c r="CZ1829" s="14"/>
      <c r="DA1829" s="14"/>
      <c r="DB1829" s="14"/>
      <c r="DC1829" s="14"/>
      <c r="DD1829" s="14"/>
      <c r="DE1829" s="14"/>
      <c r="DF1829" s="14"/>
      <c r="DG1829" s="14"/>
      <c r="DH1829" s="14"/>
      <c r="DI1829" s="14"/>
    </row>
    <row r="1830" spans="2:113" x14ac:dyDescent="0.2"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14"/>
      <c r="AO1830" s="14"/>
      <c r="AP1830" s="77"/>
      <c r="AQ1830" s="77"/>
      <c r="AR1830" s="77"/>
      <c r="AS1830" s="77"/>
      <c r="AT1830" s="14"/>
      <c r="AU1830" s="14"/>
      <c r="AV1830" s="14"/>
      <c r="AW1830" s="14"/>
      <c r="AX1830" s="14"/>
      <c r="AY1830" s="14"/>
      <c r="AZ1830" s="14"/>
      <c r="BA1830" s="14"/>
      <c r="BB1830" s="14"/>
      <c r="BC1830" s="14"/>
      <c r="BD1830" s="14"/>
      <c r="BE1830" s="14"/>
      <c r="BF1830" s="14"/>
      <c r="BG1830" s="99"/>
      <c r="BH1830" s="14"/>
      <c r="BI1830" s="14"/>
      <c r="BJ1830" s="14"/>
      <c r="BK1830" s="14"/>
      <c r="BL1830" s="14"/>
      <c r="BM1830" s="14"/>
      <c r="BN1830" s="14"/>
      <c r="BO1830" s="14"/>
      <c r="BP1830" s="14"/>
      <c r="BQ1830" s="14"/>
      <c r="BR1830" s="14"/>
      <c r="BS1830" s="14"/>
      <c r="BT1830" s="14"/>
      <c r="BU1830" s="14"/>
      <c r="BV1830" s="14"/>
      <c r="BW1830" s="14"/>
      <c r="BX1830" s="14"/>
      <c r="BY1830" s="14"/>
      <c r="BZ1830" s="14"/>
      <c r="CA1830" s="14"/>
      <c r="CB1830" s="14"/>
      <c r="CC1830" s="14"/>
      <c r="CD1830" s="14"/>
      <c r="CE1830" s="14"/>
      <c r="CF1830" s="14"/>
      <c r="CG1830" s="14"/>
      <c r="CH1830" s="14"/>
      <c r="CI1830" s="14"/>
      <c r="CJ1830" s="14"/>
      <c r="CK1830" s="14"/>
      <c r="CL1830" s="14"/>
      <c r="CM1830" s="14"/>
      <c r="CN1830" s="14"/>
      <c r="CO1830" s="14"/>
      <c r="CP1830" s="14"/>
      <c r="CQ1830" s="14"/>
      <c r="CR1830" s="14"/>
      <c r="CS1830" s="14"/>
      <c r="CT1830" s="14"/>
      <c r="CU1830" s="14"/>
      <c r="CV1830" s="14"/>
      <c r="CW1830" s="14"/>
      <c r="CX1830" s="14"/>
      <c r="CY1830" s="14"/>
      <c r="CZ1830" s="14"/>
      <c r="DA1830" s="14"/>
      <c r="DB1830" s="14"/>
      <c r="DC1830" s="14"/>
      <c r="DD1830" s="14"/>
      <c r="DE1830" s="14"/>
      <c r="DF1830" s="14"/>
      <c r="DG1830" s="14"/>
      <c r="DH1830" s="14"/>
      <c r="DI1830" s="14"/>
    </row>
    <row r="1831" spans="2:113" x14ac:dyDescent="0.2"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14"/>
      <c r="AO1831" s="14"/>
      <c r="AP1831" s="77"/>
      <c r="AQ1831" s="77"/>
      <c r="AR1831" s="77"/>
      <c r="AS1831" s="77"/>
      <c r="AT1831" s="14"/>
      <c r="AU1831" s="14"/>
      <c r="AV1831" s="14"/>
      <c r="AW1831" s="14"/>
      <c r="AX1831" s="14"/>
      <c r="AY1831" s="14"/>
      <c r="AZ1831" s="14"/>
      <c r="BA1831" s="14"/>
      <c r="BB1831" s="14"/>
      <c r="BC1831" s="14"/>
      <c r="BD1831" s="14"/>
      <c r="BE1831" s="14"/>
      <c r="BF1831" s="14"/>
      <c r="BG1831" s="99"/>
      <c r="BH1831" s="14"/>
      <c r="BI1831" s="14"/>
      <c r="BJ1831" s="14"/>
      <c r="BK1831" s="14"/>
      <c r="BL1831" s="14"/>
      <c r="BM1831" s="14"/>
      <c r="BN1831" s="14"/>
      <c r="BO1831" s="14"/>
      <c r="BP1831" s="14"/>
      <c r="BQ1831" s="14"/>
      <c r="BR1831" s="14"/>
      <c r="BS1831" s="14"/>
      <c r="BT1831" s="14"/>
      <c r="BU1831" s="14"/>
      <c r="BV1831" s="14"/>
      <c r="BW1831" s="14"/>
      <c r="BX1831" s="14"/>
      <c r="BY1831" s="14"/>
      <c r="BZ1831" s="14"/>
      <c r="CA1831" s="14"/>
      <c r="CB1831" s="14"/>
      <c r="CC1831" s="14"/>
      <c r="CD1831" s="14"/>
      <c r="CE1831" s="14"/>
      <c r="CF1831" s="14"/>
      <c r="CG1831" s="14"/>
      <c r="CH1831" s="14"/>
      <c r="CI1831" s="14"/>
      <c r="CJ1831" s="14"/>
      <c r="CK1831" s="14"/>
      <c r="CL1831" s="14"/>
      <c r="CM1831" s="14"/>
      <c r="CN1831" s="14"/>
      <c r="CO1831" s="14"/>
      <c r="CP1831" s="14"/>
      <c r="CQ1831" s="14"/>
      <c r="CR1831" s="14"/>
      <c r="CS1831" s="14"/>
      <c r="CT1831" s="14"/>
      <c r="CU1831" s="14"/>
      <c r="CV1831" s="14"/>
      <c r="CW1831" s="14"/>
      <c r="CX1831" s="14"/>
      <c r="CY1831" s="14"/>
      <c r="CZ1831" s="14"/>
      <c r="DA1831" s="14"/>
      <c r="DB1831" s="14"/>
      <c r="DC1831" s="14"/>
      <c r="DD1831" s="14"/>
      <c r="DE1831" s="14"/>
      <c r="DF1831" s="14"/>
      <c r="DG1831" s="14"/>
      <c r="DH1831" s="14"/>
      <c r="DI1831" s="14"/>
    </row>
    <row r="1832" spans="2:113" x14ac:dyDescent="0.2"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14"/>
      <c r="AO1832" s="14"/>
      <c r="AP1832" s="77"/>
      <c r="AQ1832" s="77"/>
      <c r="AR1832" s="77"/>
      <c r="AS1832" s="77"/>
      <c r="AT1832" s="14"/>
      <c r="AU1832" s="14"/>
      <c r="AV1832" s="14"/>
      <c r="AW1832" s="14"/>
      <c r="AX1832" s="14"/>
      <c r="AY1832" s="14"/>
      <c r="AZ1832" s="14"/>
      <c r="BA1832" s="14"/>
      <c r="BB1832" s="14"/>
      <c r="BC1832" s="14"/>
      <c r="BD1832" s="14"/>
      <c r="BE1832" s="14"/>
      <c r="BF1832" s="14"/>
      <c r="BG1832" s="99"/>
      <c r="BH1832" s="14"/>
      <c r="BI1832" s="14"/>
      <c r="BJ1832" s="14"/>
      <c r="BK1832" s="14"/>
      <c r="BL1832" s="14"/>
      <c r="BM1832" s="14"/>
      <c r="BN1832" s="14"/>
      <c r="BO1832" s="14"/>
      <c r="BP1832" s="14"/>
      <c r="BQ1832" s="14"/>
      <c r="BR1832" s="14"/>
      <c r="BS1832" s="14"/>
      <c r="BT1832" s="14"/>
      <c r="BU1832" s="14"/>
      <c r="BV1832" s="14"/>
      <c r="BW1832" s="14"/>
      <c r="BX1832" s="14"/>
      <c r="BY1832" s="14"/>
      <c r="BZ1832" s="14"/>
      <c r="CA1832" s="14"/>
      <c r="CB1832" s="14"/>
      <c r="CC1832" s="14"/>
      <c r="CD1832" s="14"/>
      <c r="CE1832" s="14"/>
      <c r="CF1832" s="14"/>
      <c r="CG1832" s="14"/>
      <c r="CH1832" s="14"/>
      <c r="CI1832" s="14"/>
      <c r="CJ1832" s="14"/>
      <c r="CK1832" s="14"/>
      <c r="CL1832" s="14"/>
      <c r="CM1832" s="14"/>
      <c r="CN1832" s="14"/>
      <c r="CO1832" s="14"/>
      <c r="CP1832" s="14"/>
      <c r="CQ1832" s="14"/>
      <c r="CR1832" s="14"/>
      <c r="CS1832" s="14"/>
      <c r="CT1832" s="14"/>
      <c r="CU1832" s="14"/>
      <c r="CV1832" s="14"/>
      <c r="CW1832" s="14"/>
      <c r="CX1832" s="14"/>
      <c r="CY1832" s="14"/>
      <c r="CZ1832" s="14"/>
      <c r="DA1832" s="14"/>
      <c r="DB1832" s="14"/>
      <c r="DC1832" s="14"/>
      <c r="DD1832" s="14"/>
      <c r="DE1832" s="14"/>
      <c r="DF1832" s="14"/>
      <c r="DG1832" s="14"/>
      <c r="DH1832" s="14"/>
      <c r="DI1832" s="14"/>
    </row>
    <row r="1833" spans="2:113" x14ac:dyDescent="0.2"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14"/>
      <c r="AO1833" s="14"/>
      <c r="AP1833" s="77"/>
      <c r="AQ1833" s="77"/>
      <c r="AR1833" s="77"/>
      <c r="AS1833" s="77"/>
      <c r="AT1833" s="14"/>
      <c r="AU1833" s="14"/>
      <c r="AV1833" s="14"/>
      <c r="AW1833" s="14"/>
      <c r="AX1833" s="14"/>
      <c r="AY1833" s="14"/>
      <c r="AZ1833" s="14"/>
      <c r="BA1833" s="14"/>
      <c r="BB1833" s="14"/>
      <c r="BC1833" s="14"/>
      <c r="BD1833" s="14"/>
      <c r="BE1833" s="14"/>
      <c r="BF1833" s="14"/>
      <c r="BG1833" s="99"/>
      <c r="BH1833" s="14"/>
      <c r="BI1833" s="14"/>
      <c r="BJ1833" s="14"/>
      <c r="BK1833" s="14"/>
      <c r="BL1833" s="14"/>
      <c r="BM1833" s="14"/>
      <c r="BN1833" s="14"/>
      <c r="BO1833" s="14"/>
      <c r="BP1833" s="14"/>
      <c r="BQ1833" s="14"/>
      <c r="BR1833" s="14"/>
      <c r="BS1833" s="14"/>
      <c r="BT1833" s="14"/>
      <c r="BU1833" s="14"/>
      <c r="BV1833" s="14"/>
      <c r="BW1833" s="14"/>
      <c r="BX1833" s="14"/>
      <c r="BY1833" s="14"/>
      <c r="BZ1833" s="14"/>
      <c r="CA1833" s="14"/>
      <c r="CB1833" s="14"/>
      <c r="CC1833" s="14"/>
      <c r="CD1833" s="14"/>
      <c r="CE1833" s="14"/>
      <c r="CF1833" s="14"/>
      <c r="CG1833" s="14"/>
      <c r="CH1833" s="14"/>
      <c r="CI1833" s="14"/>
      <c r="CJ1833" s="14"/>
      <c r="CK1833" s="14"/>
      <c r="CL1833" s="14"/>
      <c r="CM1833" s="14"/>
      <c r="CN1833" s="14"/>
      <c r="CO1833" s="14"/>
      <c r="CP1833" s="14"/>
      <c r="CQ1833" s="14"/>
      <c r="CR1833" s="14"/>
      <c r="CS1833" s="14"/>
      <c r="CT1833" s="14"/>
      <c r="CU1833" s="14"/>
      <c r="CV1833" s="14"/>
      <c r="CW1833" s="14"/>
      <c r="CX1833" s="14"/>
      <c r="CY1833" s="14"/>
      <c r="CZ1833" s="14"/>
      <c r="DA1833" s="14"/>
      <c r="DB1833" s="14"/>
      <c r="DC1833" s="14"/>
      <c r="DD1833" s="14"/>
      <c r="DE1833" s="14"/>
      <c r="DF1833" s="14"/>
      <c r="DG1833" s="14"/>
      <c r="DH1833" s="14"/>
      <c r="DI1833" s="14"/>
    </row>
    <row r="1834" spans="2:113" x14ac:dyDescent="0.2"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14"/>
      <c r="AO1834" s="14"/>
      <c r="AP1834" s="77"/>
      <c r="AQ1834" s="77"/>
      <c r="AR1834" s="77"/>
      <c r="AS1834" s="77"/>
      <c r="AT1834" s="14"/>
      <c r="AU1834" s="14"/>
      <c r="AV1834" s="14"/>
      <c r="AW1834" s="14"/>
      <c r="AX1834" s="14"/>
      <c r="AY1834" s="14"/>
      <c r="AZ1834" s="14"/>
      <c r="BA1834" s="14"/>
      <c r="BB1834" s="14"/>
      <c r="BC1834" s="14"/>
      <c r="BD1834" s="14"/>
      <c r="BE1834" s="14"/>
      <c r="BF1834" s="14"/>
      <c r="BG1834" s="99"/>
      <c r="BH1834" s="14"/>
      <c r="BI1834" s="14"/>
      <c r="BJ1834" s="14"/>
      <c r="BK1834" s="14"/>
      <c r="BL1834" s="14"/>
      <c r="BM1834" s="14"/>
      <c r="BN1834" s="14"/>
      <c r="BO1834" s="14"/>
      <c r="BP1834" s="14"/>
      <c r="BQ1834" s="14"/>
      <c r="BR1834" s="14"/>
      <c r="BS1834" s="14"/>
      <c r="BT1834" s="14"/>
      <c r="BU1834" s="14"/>
      <c r="BV1834" s="14"/>
      <c r="BW1834" s="14"/>
      <c r="BX1834" s="14"/>
      <c r="BY1834" s="14"/>
      <c r="BZ1834" s="14"/>
      <c r="CA1834" s="14"/>
      <c r="CB1834" s="14"/>
      <c r="CC1834" s="14"/>
      <c r="CD1834" s="14"/>
      <c r="CE1834" s="14"/>
      <c r="CF1834" s="14"/>
      <c r="CG1834" s="14"/>
      <c r="CH1834" s="14"/>
      <c r="CI1834" s="14"/>
      <c r="CJ1834" s="14"/>
      <c r="CK1834" s="14"/>
      <c r="CL1834" s="14"/>
      <c r="CM1834" s="14"/>
      <c r="CN1834" s="14"/>
      <c r="CO1834" s="14"/>
      <c r="CP1834" s="14"/>
      <c r="CQ1834" s="14"/>
      <c r="CR1834" s="14"/>
      <c r="CS1834" s="14"/>
      <c r="CT1834" s="14"/>
      <c r="CU1834" s="14"/>
      <c r="CV1834" s="14"/>
      <c r="CW1834" s="14"/>
      <c r="CX1834" s="14"/>
      <c r="CY1834" s="14"/>
      <c r="CZ1834" s="14"/>
      <c r="DA1834" s="14"/>
      <c r="DB1834" s="14"/>
      <c r="DC1834" s="14"/>
      <c r="DD1834" s="14"/>
      <c r="DE1834" s="14"/>
      <c r="DF1834" s="14"/>
      <c r="DG1834" s="14"/>
      <c r="DH1834" s="14"/>
      <c r="DI1834" s="14"/>
    </row>
    <row r="1835" spans="2:113" x14ac:dyDescent="0.2"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14"/>
      <c r="AO1835" s="14"/>
      <c r="AP1835" s="77"/>
      <c r="AQ1835" s="77"/>
      <c r="AR1835" s="77"/>
      <c r="AS1835" s="77"/>
      <c r="AT1835" s="14"/>
      <c r="AU1835" s="14"/>
      <c r="AV1835" s="14"/>
      <c r="AW1835" s="14"/>
      <c r="AX1835" s="14"/>
      <c r="AY1835" s="14"/>
      <c r="AZ1835" s="14"/>
      <c r="BA1835" s="14"/>
      <c r="BB1835" s="14"/>
      <c r="BC1835" s="14"/>
      <c r="BD1835" s="14"/>
      <c r="BE1835" s="14"/>
      <c r="BF1835" s="14"/>
      <c r="BG1835" s="99"/>
      <c r="BH1835" s="14"/>
      <c r="BI1835" s="14"/>
      <c r="BJ1835" s="14"/>
      <c r="BK1835" s="14"/>
      <c r="BL1835" s="14"/>
      <c r="BM1835" s="14"/>
      <c r="BN1835" s="14"/>
      <c r="BO1835" s="14"/>
      <c r="BP1835" s="14"/>
      <c r="BQ1835" s="14"/>
      <c r="BR1835" s="14"/>
      <c r="BS1835" s="14"/>
      <c r="BT1835" s="14"/>
      <c r="BU1835" s="14"/>
      <c r="BV1835" s="14"/>
      <c r="BW1835" s="14"/>
      <c r="BX1835" s="14"/>
      <c r="BY1835" s="14"/>
      <c r="BZ1835" s="14"/>
      <c r="CA1835" s="14"/>
      <c r="CB1835" s="14"/>
      <c r="CC1835" s="14"/>
      <c r="CD1835" s="14"/>
      <c r="CE1835" s="14"/>
      <c r="CF1835" s="14"/>
      <c r="CG1835" s="14"/>
      <c r="CH1835" s="14"/>
      <c r="CI1835" s="14"/>
      <c r="CJ1835" s="14"/>
      <c r="CK1835" s="14"/>
      <c r="CL1835" s="14"/>
      <c r="CM1835" s="14"/>
      <c r="CN1835" s="14"/>
      <c r="CO1835" s="14"/>
      <c r="CP1835" s="14"/>
      <c r="CQ1835" s="14"/>
      <c r="CR1835" s="14"/>
      <c r="CS1835" s="14"/>
      <c r="CT1835" s="14"/>
      <c r="CU1835" s="14"/>
      <c r="CV1835" s="14"/>
      <c r="CW1835" s="14"/>
      <c r="CX1835" s="14"/>
      <c r="CY1835" s="14"/>
      <c r="CZ1835" s="14"/>
      <c r="DA1835" s="14"/>
      <c r="DB1835" s="14"/>
      <c r="DC1835" s="14"/>
      <c r="DD1835" s="14"/>
      <c r="DE1835" s="14"/>
      <c r="DF1835" s="14"/>
      <c r="DG1835" s="14"/>
      <c r="DH1835" s="14"/>
      <c r="DI1835" s="14"/>
    </row>
    <row r="1836" spans="2:113" x14ac:dyDescent="0.2"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14"/>
      <c r="AO1836" s="14"/>
      <c r="AP1836" s="77"/>
      <c r="AQ1836" s="77"/>
      <c r="AR1836" s="77"/>
      <c r="AS1836" s="77"/>
      <c r="AT1836" s="14"/>
      <c r="AU1836" s="14"/>
      <c r="AV1836" s="14"/>
      <c r="AW1836" s="14"/>
      <c r="AX1836" s="14"/>
      <c r="AY1836" s="14"/>
      <c r="AZ1836" s="14"/>
      <c r="BA1836" s="14"/>
      <c r="BB1836" s="14"/>
      <c r="BC1836" s="14"/>
      <c r="BD1836" s="14"/>
      <c r="BE1836" s="14"/>
      <c r="BF1836" s="14"/>
      <c r="BG1836" s="99"/>
      <c r="BH1836" s="14"/>
      <c r="BI1836" s="14"/>
      <c r="BJ1836" s="14"/>
      <c r="BK1836" s="14"/>
      <c r="BL1836" s="14"/>
      <c r="BM1836" s="14"/>
      <c r="BN1836" s="14"/>
      <c r="BO1836" s="14"/>
      <c r="BP1836" s="14"/>
      <c r="BQ1836" s="14"/>
      <c r="BR1836" s="14"/>
      <c r="BS1836" s="14"/>
      <c r="BT1836" s="14"/>
      <c r="BU1836" s="14"/>
      <c r="BV1836" s="14"/>
      <c r="BW1836" s="14"/>
      <c r="BX1836" s="14"/>
      <c r="BY1836" s="14"/>
      <c r="BZ1836" s="14"/>
      <c r="CA1836" s="14"/>
      <c r="CB1836" s="14"/>
      <c r="CC1836" s="14"/>
      <c r="CD1836" s="14"/>
      <c r="CE1836" s="14"/>
      <c r="CF1836" s="14"/>
      <c r="CG1836" s="14"/>
      <c r="CH1836" s="14"/>
      <c r="CI1836" s="14"/>
      <c r="CJ1836" s="14"/>
      <c r="CK1836" s="14"/>
      <c r="CL1836" s="14"/>
      <c r="CM1836" s="14"/>
      <c r="CN1836" s="14"/>
      <c r="CO1836" s="14"/>
      <c r="CP1836" s="14"/>
      <c r="CQ1836" s="14"/>
      <c r="CR1836" s="14"/>
      <c r="CS1836" s="14"/>
      <c r="CT1836" s="14"/>
      <c r="CU1836" s="14"/>
      <c r="CV1836" s="14"/>
      <c r="CW1836" s="14"/>
      <c r="CX1836" s="14"/>
      <c r="CY1836" s="14"/>
      <c r="CZ1836" s="14"/>
      <c r="DA1836" s="14"/>
      <c r="DB1836" s="14"/>
      <c r="DC1836" s="14"/>
      <c r="DD1836" s="14"/>
      <c r="DE1836" s="14"/>
      <c r="DF1836" s="14"/>
      <c r="DG1836" s="14"/>
      <c r="DH1836" s="14"/>
      <c r="DI1836" s="14"/>
    </row>
    <row r="1837" spans="2:113" x14ac:dyDescent="0.2"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14"/>
      <c r="AO1837" s="14"/>
      <c r="AP1837" s="77"/>
      <c r="AQ1837" s="77"/>
      <c r="AR1837" s="77"/>
      <c r="AS1837" s="77"/>
      <c r="AT1837" s="14"/>
      <c r="AU1837" s="14"/>
      <c r="AV1837" s="14"/>
      <c r="AW1837" s="14"/>
      <c r="AX1837" s="14"/>
      <c r="AY1837" s="14"/>
      <c r="AZ1837" s="14"/>
      <c r="BA1837" s="14"/>
      <c r="BB1837" s="14"/>
      <c r="BC1837" s="14"/>
      <c r="BD1837" s="14"/>
      <c r="BE1837" s="14"/>
      <c r="BF1837" s="14"/>
      <c r="BG1837" s="99"/>
      <c r="BH1837" s="14"/>
      <c r="BI1837" s="14"/>
      <c r="BJ1837" s="14"/>
      <c r="BK1837" s="14"/>
      <c r="BL1837" s="14"/>
      <c r="BM1837" s="14"/>
      <c r="BN1837" s="14"/>
      <c r="BO1837" s="14"/>
      <c r="BP1837" s="14"/>
      <c r="BQ1837" s="14"/>
      <c r="BR1837" s="14"/>
      <c r="BS1837" s="14"/>
      <c r="BT1837" s="14"/>
      <c r="BU1837" s="14"/>
      <c r="BV1837" s="14"/>
      <c r="BW1837" s="14"/>
      <c r="BX1837" s="14"/>
      <c r="BY1837" s="14"/>
      <c r="BZ1837" s="14"/>
      <c r="CA1837" s="14"/>
      <c r="CB1837" s="14"/>
      <c r="CC1837" s="14"/>
      <c r="CD1837" s="14"/>
      <c r="CE1837" s="14"/>
      <c r="CF1837" s="14"/>
      <c r="CG1837" s="14"/>
      <c r="CH1837" s="14"/>
      <c r="CI1837" s="14"/>
      <c r="CJ1837" s="14"/>
      <c r="CK1837" s="14"/>
      <c r="CL1837" s="14"/>
      <c r="CM1837" s="14"/>
      <c r="CN1837" s="14"/>
      <c r="CO1837" s="14"/>
      <c r="CP1837" s="14"/>
      <c r="CQ1837" s="14"/>
      <c r="CR1837" s="14"/>
      <c r="CS1837" s="14"/>
      <c r="CT1837" s="14"/>
      <c r="CU1837" s="14"/>
      <c r="CV1837" s="14"/>
      <c r="CW1837" s="14"/>
      <c r="CX1837" s="14"/>
      <c r="CY1837" s="14"/>
      <c r="CZ1837" s="14"/>
      <c r="DA1837" s="14"/>
      <c r="DB1837" s="14"/>
      <c r="DC1837" s="14"/>
      <c r="DD1837" s="14"/>
      <c r="DE1837" s="14"/>
      <c r="DF1837" s="14"/>
      <c r="DG1837" s="14"/>
      <c r="DH1837" s="14"/>
      <c r="DI1837" s="14"/>
    </row>
    <row r="1838" spans="2:113" x14ac:dyDescent="0.2"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14"/>
      <c r="AO1838" s="14"/>
      <c r="AP1838" s="77"/>
      <c r="AQ1838" s="77"/>
      <c r="AR1838" s="77"/>
      <c r="AS1838" s="77"/>
      <c r="AT1838" s="14"/>
      <c r="AU1838" s="14"/>
      <c r="AV1838" s="14"/>
      <c r="AW1838" s="14"/>
      <c r="AX1838" s="14"/>
      <c r="AY1838" s="14"/>
      <c r="AZ1838" s="14"/>
      <c r="BA1838" s="14"/>
      <c r="BB1838" s="14"/>
      <c r="BC1838" s="14"/>
      <c r="BD1838" s="14"/>
      <c r="BE1838" s="14"/>
      <c r="BF1838" s="14"/>
      <c r="BG1838" s="99"/>
      <c r="BH1838" s="14"/>
      <c r="BI1838" s="14"/>
      <c r="BJ1838" s="14"/>
      <c r="BK1838" s="14"/>
      <c r="BL1838" s="14"/>
      <c r="BM1838" s="14"/>
      <c r="BN1838" s="14"/>
      <c r="BO1838" s="14"/>
      <c r="BP1838" s="14"/>
      <c r="BQ1838" s="14"/>
      <c r="BR1838" s="14"/>
      <c r="BS1838" s="14"/>
      <c r="BT1838" s="14"/>
      <c r="BU1838" s="14"/>
      <c r="BV1838" s="14"/>
      <c r="BW1838" s="14"/>
      <c r="BX1838" s="14"/>
      <c r="BY1838" s="14"/>
      <c r="BZ1838" s="14"/>
      <c r="CA1838" s="14"/>
      <c r="CB1838" s="14"/>
      <c r="CC1838" s="14"/>
      <c r="CD1838" s="14"/>
      <c r="CE1838" s="14"/>
      <c r="CF1838" s="14"/>
      <c r="CG1838" s="14"/>
      <c r="CH1838" s="14"/>
      <c r="CI1838" s="14"/>
      <c r="CJ1838" s="14"/>
      <c r="CK1838" s="14"/>
      <c r="CL1838" s="14"/>
      <c r="CM1838" s="14"/>
      <c r="CN1838" s="14"/>
      <c r="CO1838" s="14"/>
      <c r="CP1838" s="14"/>
      <c r="CQ1838" s="14"/>
      <c r="CR1838" s="14"/>
      <c r="CS1838" s="14"/>
      <c r="CT1838" s="14"/>
      <c r="CU1838" s="14"/>
      <c r="CV1838" s="14"/>
      <c r="CW1838" s="14"/>
      <c r="CX1838" s="14"/>
      <c r="CY1838" s="14"/>
      <c r="CZ1838" s="14"/>
      <c r="DA1838" s="14"/>
      <c r="DB1838" s="14"/>
      <c r="DC1838" s="14"/>
      <c r="DD1838" s="14"/>
      <c r="DE1838" s="14"/>
      <c r="DF1838" s="14"/>
      <c r="DG1838" s="14"/>
      <c r="DH1838" s="14"/>
      <c r="DI1838" s="14"/>
    </row>
    <row r="1839" spans="2:113" x14ac:dyDescent="0.2"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14"/>
      <c r="AO1839" s="14"/>
      <c r="AP1839" s="77"/>
      <c r="AQ1839" s="77"/>
      <c r="AR1839" s="77"/>
      <c r="AS1839" s="77"/>
      <c r="AT1839" s="14"/>
      <c r="AU1839" s="14"/>
      <c r="AV1839" s="14"/>
      <c r="AW1839" s="14"/>
      <c r="AX1839" s="14"/>
      <c r="AY1839" s="14"/>
      <c r="AZ1839" s="14"/>
      <c r="BA1839" s="14"/>
      <c r="BB1839" s="14"/>
      <c r="BC1839" s="14"/>
      <c r="BD1839" s="14"/>
      <c r="BE1839" s="14"/>
      <c r="BF1839" s="14"/>
      <c r="BG1839" s="99"/>
      <c r="BH1839" s="14"/>
      <c r="BI1839" s="14"/>
      <c r="BJ1839" s="14"/>
      <c r="BK1839" s="14"/>
      <c r="BL1839" s="14"/>
      <c r="BM1839" s="14"/>
      <c r="BN1839" s="14"/>
      <c r="BO1839" s="14"/>
      <c r="BP1839" s="14"/>
      <c r="BQ1839" s="14"/>
      <c r="BR1839" s="14"/>
      <c r="BS1839" s="14"/>
      <c r="BT1839" s="14"/>
      <c r="BU1839" s="14"/>
      <c r="BV1839" s="14"/>
      <c r="BW1839" s="14"/>
      <c r="BX1839" s="14"/>
      <c r="BY1839" s="14"/>
      <c r="BZ1839" s="14"/>
      <c r="CA1839" s="14"/>
      <c r="CB1839" s="14"/>
      <c r="CC1839" s="14"/>
      <c r="CD1839" s="14"/>
      <c r="CE1839" s="14"/>
      <c r="CF1839" s="14"/>
      <c r="CG1839" s="14"/>
      <c r="CH1839" s="14"/>
      <c r="CI1839" s="14"/>
      <c r="CJ1839" s="14"/>
      <c r="CK1839" s="14"/>
      <c r="CL1839" s="14"/>
      <c r="CM1839" s="14"/>
      <c r="CN1839" s="14"/>
      <c r="CO1839" s="14"/>
      <c r="CP1839" s="14"/>
      <c r="CQ1839" s="14"/>
      <c r="CR1839" s="14"/>
      <c r="CS1839" s="14"/>
      <c r="CT1839" s="14"/>
      <c r="CU1839" s="14"/>
      <c r="CV1839" s="14"/>
      <c r="CW1839" s="14"/>
      <c r="CX1839" s="14"/>
      <c r="CY1839" s="14"/>
      <c r="CZ1839" s="14"/>
      <c r="DA1839" s="14"/>
      <c r="DB1839" s="14"/>
      <c r="DC1839" s="14"/>
      <c r="DD1839" s="14"/>
      <c r="DE1839" s="14"/>
      <c r="DF1839" s="14"/>
      <c r="DG1839" s="14"/>
      <c r="DH1839" s="14"/>
      <c r="DI1839" s="14"/>
    </row>
    <row r="1840" spans="2:113" x14ac:dyDescent="0.2"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14"/>
      <c r="AO1840" s="14"/>
      <c r="AP1840" s="77"/>
      <c r="AQ1840" s="77"/>
      <c r="AR1840" s="77"/>
      <c r="AS1840" s="77"/>
      <c r="AT1840" s="14"/>
      <c r="AU1840" s="14"/>
      <c r="AV1840" s="14"/>
      <c r="AW1840" s="14"/>
      <c r="AX1840" s="14"/>
      <c r="AY1840" s="14"/>
      <c r="AZ1840" s="14"/>
      <c r="BA1840" s="14"/>
      <c r="BB1840" s="14"/>
      <c r="BC1840" s="14"/>
      <c r="BD1840" s="14"/>
      <c r="BE1840" s="14"/>
      <c r="BF1840" s="14"/>
      <c r="BG1840" s="99"/>
      <c r="BH1840" s="14"/>
      <c r="BI1840" s="14"/>
      <c r="BJ1840" s="14"/>
      <c r="BK1840" s="14"/>
      <c r="BL1840" s="14"/>
      <c r="BM1840" s="14"/>
      <c r="BN1840" s="14"/>
      <c r="BO1840" s="14"/>
      <c r="BP1840" s="14"/>
      <c r="BQ1840" s="14"/>
      <c r="BR1840" s="14"/>
      <c r="BS1840" s="14"/>
      <c r="BT1840" s="14"/>
      <c r="BU1840" s="14"/>
      <c r="BV1840" s="14"/>
      <c r="BW1840" s="14"/>
      <c r="BX1840" s="14"/>
      <c r="BY1840" s="14"/>
      <c r="BZ1840" s="14"/>
      <c r="CA1840" s="14"/>
      <c r="CB1840" s="14"/>
      <c r="CC1840" s="14"/>
      <c r="CD1840" s="14"/>
      <c r="CE1840" s="14"/>
      <c r="CF1840" s="14"/>
      <c r="CG1840" s="14"/>
      <c r="CH1840" s="14"/>
      <c r="CI1840" s="14"/>
      <c r="CJ1840" s="14"/>
      <c r="CK1840" s="14"/>
      <c r="CL1840" s="14"/>
      <c r="CM1840" s="14"/>
      <c r="CN1840" s="14"/>
      <c r="CO1840" s="14"/>
      <c r="CP1840" s="14"/>
      <c r="CQ1840" s="14"/>
      <c r="CR1840" s="14"/>
      <c r="CS1840" s="14"/>
      <c r="CT1840" s="14"/>
      <c r="CU1840" s="14"/>
      <c r="CV1840" s="14"/>
      <c r="CW1840" s="14"/>
      <c r="CX1840" s="14"/>
      <c r="CY1840" s="14"/>
      <c r="CZ1840" s="14"/>
      <c r="DA1840" s="14"/>
      <c r="DB1840" s="14"/>
      <c r="DC1840" s="14"/>
      <c r="DD1840" s="14"/>
      <c r="DE1840" s="14"/>
      <c r="DF1840" s="14"/>
      <c r="DG1840" s="14"/>
      <c r="DH1840" s="14"/>
      <c r="DI1840" s="14"/>
    </row>
    <row r="1841" spans="2:113" x14ac:dyDescent="0.2"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14"/>
      <c r="AO1841" s="14"/>
      <c r="AP1841" s="77"/>
      <c r="AQ1841" s="77"/>
      <c r="AR1841" s="77"/>
      <c r="AS1841" s="77"/>
      <c r="AT1841" s="14"/>
      <c r="AU1841" s="14"/>
      <c r="AV1841" s="14"/>
      <c r="AW1841" s="14"/>
      <c r="AX1841" s="14"/>
      <c r="AY1841" s="14"/>
      <c r="AZ1841" s="14"/>
      <c r="BA1841" s="14"/>
      <c r="BB1841" s="14"/>
      <c r="BC1841" s="14"/>
      <c r="BD1841" s="14"/>
      <c r="BE1841" s="14"/>
      <c r="BF1841" s="14"/>
      <c r="BG1841" s="99"/>
      <c r="BH1841" s="14"/>
      <c r="BI1841" s="14"/>
      <c r="BJ1841" s="14"/>
      <c r="BK1841" s="14"/>
      <c r="BL1841" s="14"/>
      <c r="BM1841" s="14"/>
      <c r="BN1841" s="14"/>
      <c r="BO1841" s="14"/>
      <c r="BP1841" s="14"/>
      <c r="BQ1841" s="14"/>
      <c r="BR1841" s="14"/>
      <c r="BS1841" s="14"/>
      <c r="BT1841" s="14"/>
      <c r="BU1841" s="14"/>
      <c r="BV1841" s="14"/>
      <c r="BW1841" s="14"/>
      <c r="BX1841" s="14"/>
      <c r="BY1841" s="14"/>
      <c r="BZ1841" s="14"/>
      <c r="CA1841" s="14"/>
      <c r="CB1841" s="14"/>
      <c r="CC1841" s="14"/>
      <c r="CD1841" s="14"/>
      <c r="CE1841" s="14"/>
      <c r="CF1841" s="14"/>
      <c r="CG1841" s="14"/>
      <c r="CH1841" s="14"/>
      <c r="CI1841" s="14"/>
      <c r="CJ1841" s="14"/>
      <c r="CK1841" s="14"/>
      <c r="CL1841" s="14"/>
      <c r="CM1841" s="14"/>
      <c r="CN1841" s="14"/>
      <c r="CO1841" s="14"/>
      <c r="CP1841" s="14"/>
      <c r="CQ1841" s="14"/>
      <c r="CR1841" s="14"/>
      <c r="CS1841" s="14"/>
      <c r="CT1841" s="14"/>
      <c r="CU1841" s="14"/>
      <c r="CV1841" s="14"/>
      <c r="CW1841" s="14"/>
      <c r="CX1841" s="14"/>
      <c r="CY1841" s="14"/>
      <c r="CZ1841" s="14"/>
      <c r="DA1841" s="14"/>
      <c r="DB1841" s="14"/>
      <c r="DC1841" s="14"/>
      <c r="DD1841" s="14"/>
      <c r="DE1841" s="14"/>
      <c r="DF1841" s="14"/>
      <c r="DG1841" s="14"/>
      <c r="DH1841" s="14"/>
      <c r="DI1841" s="14"/>
    </row>
    <row r="1842" spans="2:113" x14ac:dyDescent="0.2"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14"/>
      <c r="AO1842" s="14"/>
      <c r="AP1842" s="77"/>
      <c r="AQ1842" s="77"/>
      <c r="AR1842" s="77"/>
      <c r="AS1842" s="77"/>
      <c r="AT1842" s="14"/>
      <c r="AU1842" s="14"/>
      <c r="AV1842" s="14"/>
      <c r="AW1842" s="14"/>
      <c r="AX1842" s="14"/>
      <c r="AY1842" s="14"/>
      <c r="AZ1842" s="14"/>
      <c r="BA1842" s="14"/>
      <c r="BB1842" s="14"/>
      <c r="BC1842" s="14"/>
      <c r="BD1842" s="14"/>
      <c r="BE1842" s="14"/>
      <c r="BF1842" s="14"/>
      <c r="BG1842" s="99"/>
      <c r="BH1842" s="14"/>
      <c r="BI1842" s="14"/>
      <c r="BJ1842" s="14"/>
      <c r="BK1842" s="14"/>
      <c r="BL1842" s="14"/>
      <c r="BM1842" s="14"/>
      <c r="BN1842" s="14"/>
      <c r="BO1842" s="14"/>
      <c r="BP1842" s="14"/>
      <c r="BQ1842" s="14"/>
      <c r="BR1842" s="14"/>
      <c r="BS1842" s="14"/>
      <c r="BT1842" s="14"/>
      <c r="BU1842" s="14"/>
      <c r="BV1842" s="14"/>
      <c r="BW1842" s="14"/>
      <c r="BX1842" s="14"/>
      <c r="BY1842" s="14"/>
      <c r="BZ1842" s="14"/>
      <c r="CA1842" s="14"/>
      <c r="CB1842" s="14"/>
      <c r="CC1842" s="14"/>
      <c r="CD1842" s="14"/>
      <c r="CE1842" s="14"/>
      <c r="CF1842" s="14"/>
      <c r="CG1842" s="14"/>
      <c r="CH1842" s="14"/>
      <c r="CI1842" s="14"/>
      <c r="CJ1842" s="14"/>
      <c r="CK1842" s="14"/>
      <c r="CL1842" s="14"/>
      <c r="CM1842" s="14"/>
      <c r="CN1842" s="14"/>
      <c r="CO1842" s="14"/>
      <c r="CP1842" s="14"/>
      <c r="CQ1842" s="14"/>
      <c r="CR1842" s="14"/>
      <c r="CS1842" s="14"/>
      <c r="CT1842" s="14"/>
      <c r="CU1842" s="14"/>
      <c r="CV1842" s="14"/>
      <c r="CW1842" s="14"/>
      <c r="CX1842" s="14"/>
      <c r="CY1842" s="14"/>
      <c r="CZ1842" s="14"/>
      <c r="DA1842" s="14"/>
      <c r="DB1842" s="14"/>
      <c r="DC1842" s="14"/>
      <c r="DD1842" s="14"/>
      <c r="DE1842" s="14"/>
      <c r="DF1842" s="14"/>
      <c r="DG1842" s="14"/>
      <c r="DH1842" s="14"/>
      <c r="DI1842" s="14"/>
    </row>
    <row r="1843" spans="2:113" x14ac:dyDescent="0.2"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14"/>
      <c r="AO1843" s="14"/>
      <c r="AP1843" s="77"/>
      <c r="AQ1843" s="77"/>
      <c r="AR1843" s="77"/>
      <c r="AS1843" s="77"/>
      <c r="AT1843" s="14"/>
      <c r="AU1843" s="14"/>
      <c r="AV1843" s="14"/>
      <c r="AW1843" s="14"/>
      <c r="AX1843" s="14"/>
      <c r="AY1843" s="14"/>
      <c r="AZ1843" s="14"/>
      <c r="BA1843" s="14"/>
      <c r="BB1843" s="14"/>
      <c r="BC1843" s="14"/>
      <c r="BD1843" s="14"/>
      <c r="BE1843" s="14"/>
      <c r="BF1843" s="14"/>
      <c r="BG1843" s="99"/>
      <c r="BH1843" s="14"/>
      <c r="BI1843" s="14"/>
      <c r="BJ1843" s="14"/>
      <c r="BK1843" s="14"/>
      <c r="BL1843" s="14"/>
      <c r="BM1843" s="14"/>
      <c r="BN1843" s="14"/>
      <c r="BO1843" s="14"/>
      <c r="BP1843" s="14"/>
      <c r="BQ1843" s="14"/>
      <c r="BR1843" s="14"/>
      <c r="BS1843" s="14"/>
      <c r="BT1843" s="14"/>
      <c r="BU1843" s="14"/>
      <c r="BV1843" s="14"/>
      <c r="BW1843" s="14"/>
      <c r="BX1843" s="14"/>
      <c r="BY1843" s="14"/>
      <c r="BZ1843" s="14"/>
      <c r="CA1843" s="14"/>
      <c r="CB1843" s="14"/>
      <c r="CC1843" s="14"/>
      <c r="CD1843" s="14"/>
      <c r="CE1843" s="14"/>
      <c r="CF1843" s="14"/>
      <c r="CG1843" s="14"/>
      <c r="CH1843" s="14"/>
      <c r="CI1843" s="14"/>
      <c r="CJ1843" s="14"/>
      <c r="CK1843" s="14"/>
      <c r="CL1843" s="14"/>
      <c r="CM1843" s="14"/>
      <c r="CN1843" s="14"/>
      <c r="CO1843" s="14"/>
      <c r="CP1843" s="14"/>
      <c r="CQ1843" s="14"/>
      <c r="CR1843" s="14"/>
      <c r="CS1843" s="14"/>
      <c r="CT1843" s="14"/>
      <c r="CU1843" s="14"/>
      <c r="CV1843" s="14"/>
      <c r="CW1843" s="14"/>
      <c r="CX1843" s="14"/>
      <c r="CY1843" s="14"/>
      <c r="CZ1843" s="14"/>
      <c r="DA1843" s="14"/>
      <c r="DB1843" s="14"/>
      <c r="DC1843" s="14"/>
      <c r="DD1843" s="14"/>
      <c r="DE1843" s="14"/>
      <c r="DF1843" s="14"/>
      <c r="DG1843" s="14"/>
      <c r="DH1843" s="14"/>
      <c r="DI1843" s="14"/>
    </row>
    <row r="1844" spans="2:113" x14ac:dyDescent="0.2"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14"/>
      <c r="AO1844" s="14"/>
      <c r="AP1844" s="77"/>
      <c r="AQ1844" s="77"/>
      <c r="AR1844" s="77"/>
      <c r="AS1844" s="77"/>
      <c r="AT1844" s="14"/>
      <c r="AU1844" s="14"/>
      <c r="AV1844" s="14"/>
      <c r="AW1844" s="14"/>
      <c r="AX1844" s="14"/>
      <c r="AY1844" s="14"/>
      <c r="AZ1844" s="14"/>
      <c r="BA1844" s="14"/>
      <c r="BB1844" s="14"/>
      <c r="BC1844" s="14"/>
      <c r="BD1844" s="14"/>
      <c r="BE1844" s="14"/>
      <c r="BF1844" s="14"/>
      <c r="BG1844" s="99"/>
      <c r="BH1844" s="14"/>
      <c r="BI1844" s="14"/>
      <c r="BJ1844" s="14"/>
      <c r="BK1844" s="14"/>
      <c r="BL1844" s="14"/>
      <c r="BM1844" s="14"/>
      <c r="BN1844" s="14"/>
      <c r="BO1844" s="14"/>
      <c r="BP1844" s="14"/>
      <c r="BQ1844" s="14"/>
      <c r="BR1844" s="14"/>
      <c r="BS1844" s="14"/>
      <c r="BT1844" s="14"/>
      <c r="BU1844" s="14"/>
      <c r="BV1844" s="14"/>
      <c r="BW1844" s="14"/>
      <c r="BX1844" s="14"/>
      <c r="BY1844" s="14"/>
      <c r="BZ1844" s="14"/>
      <c r="CA1844" s="14"/>
      <c r="CB1844" s="14"/>
      <c r="CC1844" s="14"/>
      <c r="CD1844" s="14"/>
      <c r="CE1844" s="14"/>
      <c r="CF1844" s="14"/>
      <c r="CG1844" s="14"/>
      <c r="CH1844" s="14"/>
      <c r="CI1844" s="14"/>
      <c r="CJ1844" s="14"/>
      <c r="CK1844" s="14"/>
      <c r="CL1844" s="14"/>
      <c r="CM1844" s="14"/>
      <c r="CN1844" s="14"/>
      <c r="CO1844" s="14"/>
      <c r="CP1844" s="14"/>
      <c r="CQ1844" s="14"/>
      <c r="CR1844" s="14"/>
      <c r="CS1844" s="14"/>
      <c r="CT1844" s="14"/>
      <c r="CU1844" s="14"/>
      <c r="CV1844" s="14"/>
      <c r="CW1844" s="14"/>
      <c r="CX1844" s="14"/>
      <c r="CY1844" s="14"/>
      <c r="CZ1844" s="14"/>
      <c r="DA1844" s="14"/>
      <c r="DB1844" s="14"/>
      <c r="DC1844" s="14"/>
      <c r="DD1844" s="14"/>
      <c r="DE1844" s="14"/>
      <c r="DF1844" s="14"/>
      <c r="DG1844" s="14"/>
      <c r="DH1844" s="14"/>
      <c r="DI1844" s="14"/>
    </row>
    <row r="1845" spans="2:113" x14ac:dyDescent="0.2"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14"/>
      <c r="AO1845" s="14"/>
      <c r="AP1845" s="77"/>
      <c r="AQ1845" s="77"/>
      <c r="AR1845" s="77"/>
      <c r="AS1845" s="77"/>
      <c r="AT1845" s="14"/>
      <c r="AU1845" s="14"/>
      <c r="AV1845" s="14"/>
      <c r="AW1845" s="14"/>
      <c r="AX1845" s="14"/>
      <c r="AY1845" s="14"/>
      <c r="AZ1845" s="14"/>
      <c r="BA1845" s="14"/>
      <c r="BB1845" s="14"/>
      <c r="BC1845" s="14"/>
      <c r="BD1845" s="14"/>
      <c r="BE1845" s="14"/>
      <c r="BF1845" s="14"/>
      <c r="BG1845" s="99"/>
      <c r="BH1845" s="14"/>
      <c r="BI1845" s="14"/>
      <c r="BJ1845" s="14"/>
      <c r="BK1845" s="14"/>
      <c r="BL1845" s="14"/>
      <c r="BM1845" s="14"/>
      <c r="BN1845" s="14"/>
      <c r="BO1845" s="14"/>
      <c r="BP1845" s="14"/>
      <c r="BQ1845" s="14"/>
      <c r="BR1845" s="14"/>
      <c r="BS1845" s="14"/>
      <c r="BT1845" s="14"/>
      <c r="BU1845" s="14"/>
      <c r="BV1845" s="14"/>
      <c r="BW1845" s="14"/>
      <c r="BX1845" s="14"/>
      <c r="BY1845" s="14"/>
      <c r="BZ1845" s="14"/>
      <c r="CA1845" s="14"/>
      <c r="CB1845" s="14"/>
      <c r="CC1845" s="14"/>
      <c r="CD1845" s="14"/>
      <c r="CE1845" s="14"/>
      <c r="CF1845" s="14"/>
      <c r="CG1845" s="14"/>
      <c r="CH1845" s="14"/>
      <c r="CI1845" s="14"/>
      <c r="CJ1845" s="14"/>
      <c r="CK1845" s="14"/>
      <c r="CL1845" s="14"/>
      <c r="CM1845" s="14"/>
      <c r="CN1845" s="14"/>
      <c r="CO1845" s="14"/>
      <c r="CP1845" s="14"/>
      <c r="CQ1845" s="14"/>
      <c r="CR1845" s="14"/>
      <c r="CS1845" s="14"/>
      <c r="CT1845" s="14"/>
      <c r="CU1845" s="14"/>
      <c r="CV1845" s="14"/>
      <c r="CW1845" s="14"/>
      <c r="CX1845" s="14"/>
      <c r="CY1845" s="14"/>
      <c r="CZ1845" s="14"/>
      <c r="DA1845" s="14"/>
      <c r="DB1845" s="14"/>
      <c r="DC1845" s="14"/>
      <c r="DD1845" s="14"/>
      <c r="DE1845" s="14"/>
      <c r="DF1845" s="14"/>
      <c r="DG1845" s="14"/>
      <c r="DH1845" s="14"/>
      <c r="DI1845" s="14"/>
    </row>
    <row r="1846" spans="2:113" x14ac:dyDescent="0.2"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14"/>
      <c r="AO1846" s="14"/>
      <c r="AP1846" s="77"/>
      <c r="AQ1846" s="77"/>
      <c r="AR1846" s="77"/>
      <c r="AS1846" s="77"/>
      <c r="AT1846" s="14"/>
      <c r="AU1846" s="14"/>
      <c r="AV1846" s="14"/>
      <c r="AW1846" s="14"/>
      <c r="AX1846" s="14"/>
      <c r="AY1846" s="14"/>
      <c r="AZ1846" s="14"/>
      <c r="BA1846" s="14"/>
      <c r="BB1846" s="14"/>
      <c r="BC1846" s="14"/>
      <c r="BD1846" s="14"/>
      <c r="BE1846" s="14"/>
      <c r="BF1846" s="14"/>
      <c r="BG1846" s="99"/>
      <c r="BH1846" s="14"/>
      <c r="BI1846" s="14"/>
      <c r="BJ1846" s="14"/>
      <c r="BK1846" s="14"/>
      <c r="BL1846" s="14"/>
      <c r="BM1846" s="14"/>
      <c r="BN1846" s="14"/>
      <c r="BO1846" s="14"/>
      <c r="BP1846" s="14"/>
      <c r="BQ1846" s="14"/>
      <c r="BR1846" s="14"/>
      <c r="BS1846" s="14"/>
      <c r="BT1846" s="14"/>
      <c r="BU1846" s="14"/>
      <c r="BV1846" s="14"/>
      <c r="BW1846" s="14"/>
      <c r="BX1846" s="14"/>
      <c r="BY1846" s="14"/>
      <c r="BZ1846" s="14"/>
      <c r="CA1846" s="14"/>
      <c r="CB1846" s="14"/>
      <c r="CC1846" s="14"/>
      <c r="CD1846" s="14"/>
      <c r="CE1846" s="14"/>
      <c r="CF1846" s="14"/>
      <c r="CG1846" s="14"/>
      <c r="CH1846" s="14"/>
      <c r="CI1846" s="14"/>
      <c r="CJ1846" s="14"/>
      <c r="CK1846" s="14"/>
      <c r="CL1846" s="14"/>
      <c r="CM1846" s="14"/>
      <c r="CN1846" s="14"/>
      <c r="CO1846" s="14"/>
      <c r="CP1846" s="14"/>
      <c r="CQ1846" s="14"/>
      <c r="CR1846" s="14"/>
      <c r="CS1846" s="14"/>
      <c r="CT1846" s="14"/>
      <c r="CU1846" s="14"/>
      <c r="CV1846" s="14"/>
      <c r="CW1846" s="14"/>
      <c r="CX1846" s="14"/>
      <c r="CY1846" s="14"/>
      <c r="CZ1846" s="14"/>
      <c r="DA1846" s="14"/>
      <c r="DB1846" s="14"/>
      <c r="DC1846" s="14"/>
      <c r="DD1846" s="14"/>
      <c r="DE1846" s="14"/>
      <c r="DF1846" s="14"/>
      <c r="DG1846" s="14"/>
      <c r="DH1846" s="14"/>
      <c r="DI1846" s="14"/>
    </row>
    <row r="1847" spans="2:113" x14ac:dyDescent="0.2"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14"/>
      <c r="AO1847" s="14"/>
      <c r="AP1847" s="77"/>
      <c r="AQ1847" s="77"/>
      <c r="AR1847" s="77"/>
      <c r="AS1847" s="77"/>
      <c r="AT1847" s="14"/>
      <c r="AU1847" s="14"/>
      <c r="AV1847" s="14"/>
      <c r="AW1847" s="14"/>
      <c r="AX1847" s="14"/>
      <c r="AY1847" s="14"/>
      <c r="AZ1847" s="14"/>
      <c r="BA1847" s="14"/>
      <c r="BB1847" s="14"/>
      <c r="BC1847" s="14"/>
      <c r="BD1847" s="14"/>
      <c r="BE1847" s="14"/>
      <c r="BF1847" s="14"/>
      <c r="BG1847" s="99"/>
      <c r="BH1847" s="14"/>
      <c r="BI1847" s="14"/>
      <c r="BJ1847" s="14"/>
      <c r="BK1847" s="14"/>
      <c r="BL1847" s="14"/>
      <c r="BM1847" s="14"/>
      <c r="BN1847" s="14"/>
      <c r="BO1847" s="14"/>
      <c r="BP1847" s="14"/>
      <c r="BQ1847" s="14"/>
      <c r="BR1847" s="14"/>
      <c r="BS1847" s="14"/>
      <c r="BT1847" s="14"/>
      <c r="BU1847" s="14"/>
      <c r="BV1847" s="14"/>
      <c r="BW1847" s="14"/>
      <c r="BX1847" s="14"/>
      <c r="BY1847" s="14"/>
      <c r="BZ1847" s="14"/>
      <c r="CA1847" s="14"/>
      <c r="CB1847" s="14"/>
      <c r="CC1847" s="14"/>
      <c r="CD1847" s="14"/>
      <c r="CE1847" s="14"/>
      <c r="CF1847" s="14"/>
      <c r="CG1847" s="14"/>
      <c r="CH1847" s="14"/>
      <c r="CI1847" s="14"/>
      <c r="CJ1847" s="14"/>
      <c r="CK1847" s="14"/>
      <c r="CL1847" s="14"/>
      <c r="CM1847" s="14"/>
      <c r="CN1847" s="14"/>
      <c r="CO1847" s="14"/>
      <c r="CP1847" s="14"/>
      <c r="CQ1847" s="14"/>
      <c r="CR1847" s="14"/>
      <c r="CS1847" s="14"/>
      <c r="CT1847" s="14"/>
      <c r="CU1847" s="14"/>
      <c r="CV1847" s="14"/>
      <c r="CW1847" s="14"/>
      <c r="CX1847" s="14"/>
      <c r="CY1847" s="14"/>
      <c r="CZ1847" s="14"/>
      <c r="DA1847" s="14"/>
      <c r="DB1847" s="14"/>
      <c r="DC1847" s="14"/>
      <c r="DD1847" s="14"/>
      <c r="DE1847" s="14"/>
      <c r="DF1847" s="14"/>
      <c r="DG1847" s="14"/>
      <c r="DH1847" s="14"/>
      <c r="DI1847" s="14"/>
    </row>
    <row r="1848" spans="2:113" x14ac:dyDescent="0.2"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14"/>
      <c r="AO1848" s="14"/>
      <c r="AP1848" s="77"/>
      <c r="AQ1848" s="77"/>
      <c r="AR1848" s="77"/>
      <c r="AS1848" s="77"/>
      <c r="AT1848" s="14"/>
      <c r="AU1848" s="14"/>
      <c r="AV1848" s="14"/>
      <c r="AW1848" s="14"/>
      <c r="AX1848" s="14"/>
      <c r="AY1848" s="14"/>
      <c r="AZ1848" s="14"/>
      <c r="BA1848" s="14"/>
      <c r="BB1848" s="14"/>
      <c r="BC1848" s="14"/>
      <c r="BD1848" s="14"/>
      <c r="BE1848" s="14"/>
      <c r="BF1848" s="14"/>
      <c r="BG1848" s="99"/>
      <c r="BH1848" s="14"/>
      <c r="BI1848" s="14"/>
      <c r="BJ1848" s="14"/>
      <c r="BK1848" s="14"/>
      <c r="BL1848" s="14"/>
      <c r="BM1848" s="14"/>
      <c r="BN1848" s="14"/>
      <c r="BO1848" s="14"/>
      <c r="BP1848" s="14"/>
      <c r="BQ1848" s="14"/>
      <c r="BR1848" s="14"/>
      <c r="BS1848" s="14"/>
      <c r="BT1848" s="14"/>
      <c r="BU1848" s="14"/>
      <c r="BV1848" s="14"/>
      <c r="BW1848" s="14"/>
      <c r="BX1848" s="14"/>
      <c r="BY1848" s="14"/>
      <c r="BZ1848" s="14"/>
      <c r="CA1848" s="14"/>
      <c r="CB1848" s="14"/>
      <c r="CC1848" s="14"/>
      <c r="CD1848" s="14"/>
      <c r="CE1848" s="14"/>
      <c r="CF1848" s="14"/>
      <c r="CG1848" s="14"/>
      <c r="CH1848" s="14"/>
      <c r="CI1848" s="14"/>
      <c r="CJ1848" s="14"/>
      <c r="CK1848" s="14"/>
      <c r="CL1848" s="14"/>
      <c r="CM1848" s="14"/>
      <c r="CN1848" s="14"/>
      <c r="CO1848" s="14"/>
      <c r="CP1848" s="14"/>
      <c r="CQ1848" s="14"/>
      <c r="CR1848" s="14"/>
      <c r="CS1848" s="14"/>
      <c r="CT1848" s="14"/>
      <c r="CU1848" s="14"/>
      <c r="CV1848" s="14"/>
      <c r="CW1848" s="14"/>
      <c r="CX1848" s="14"/>
      <c r="CY1848" s="14"/>
      <c r="CZ1848" s="14"/>
      <c r="DA1848" s="14"/>
      <c r="DB1848" s="14"/>
      <c r="DC1848" s="14"/>
      <c r="DD1848" s="14"/>
      <c r="DE1848" s="14"/>
      <c r="DF1848" s="14"/>
      <c r="DG1848" s="14"/>
      <c r="DH1848" s="14"/>
      <c r="DI1848" s="14"/>
    </row>
    <row r="1849" spans="2:113" x14ac:dyDescent="0.2"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14"/>
      <c r="AO1849" s="14"/>
      <c r="AP1849" s="77"/>
      <c r="AQ1849" s="77"/>
      <c r="AR1849" s="77"/>
      <c r="AS1849" s="77"/>
      <c r="AT1849" s="14"/>
      <c r="AU1849" s="14"/>
      <c r="AV1849" s="14"/>
      <c r="AW1849" s="14"/>
      <c r="AX1849" s="14"/>
      <c r="AY1849" s="14"/>
      <c r="AZ1849" s="14"/>
      <c r="BA1849" s="14"/>
      <c r="BB1849" s="14"/>
      <c r="BC1849" s="14"/>
      <c r="BD1849" s="14"/>
      <c r="BE1849" s="14"/>
      <c r="BF1849" s="14"/>
      <c r="BG1849" s="99"/>
      <c r="BH1849" s="14"/>
      <c r="BI1849" s="14"/>
      <c r="BJ1849" s="14"/>
      <c r="BK1849" s="14"/>
      <c r="BL1849" s="14"/>
      <c r="BM1849" s="14"/>
      <c r="BN1849" s="14"/>
      <c r="BO1849" s="14"/>
      <c r="BP1849" s="14"/>
      <c r="BQ1849" s="14"/>
      <c r="BR1849" s="14"/>
      <c r="BS1849" s="14"/>
      <c r="BT1849" s="14"/>
      <c r="BU1849" s="14"/>
      <c r="BV1849" s="14"/>
      <c r="BW1849" s="14"/>
      <c r="BX1849" s="14"/>
      <c r="BY1849" s="14"/>
      <c r="BZ1849" s="14"/>
      <c r="CA1849" s="14"/>
      <c r="CB1849" s="14"/>
      <c r="CC1849" s="14"/>
      <c r="CD1849" s="14"/>
      <c r="CE1849" s="14"/>
      <c r="CF1849" s="14"/>
      <c r="CG1849" s="14"/>
      <c r="CH1849" s="14"/>
      <c r="CI1849" s="14"/>
      <c r="CJ1849" s="14"/>
      <c r="CK1849" s="14"/>
      <c r="CL1849" s="14"/>
      <c r="CM1849" s="14"/>
      <c r="CN1849" s="14"/>
      <c r="CO1849" s="14"/>
      <c r="CP1849" s="14"/>
      <c r="CQ1849" s="14"/>
      <c r="CR1849" s="14"/>
      <c r="CS1849" s="14"/>
      <c r="CT1849" s="14"/>
      <c r="CU1849" s="14"/>
      <c r="CV1849" s="14"/>
      <c r="CW1849" s="14"/>
      <c r="CX1849" s="14"/>
      <c r="CY1849" s="14"/>
      <c r="CZ1849" s="14"/>
      <c r="DA1849" s="14"/>
      <c r="DB1849" s="14"/>
      <c r="DC1849" s="14"/>
      <c r="DD1849" s="14"/>
      <c r="DE1849" s="14"/>
      <c r="DF1849" s="14"/>
      <c r="DG1849" s="14"/>
      <c r="DH1849" s="14"/>
      <c r="DI1849" s="14"/>
    </row>
    <row r="1850" spans="2:113" x14ac:dyDescent="0.2"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14"/>
      <c r="AO1850" s="14"/>
      <c r="AP1850" s="77"/>
      <c r="AQ1850" s="77"/>
      <c r="AR1850" s="77"/>
      <c r="AS1850" s="77"/>
      <c r="AT1850" s="14"/>
      <c r="AU1850" s="14"/>
      <c r="AV1850" s="14"/>
      <c r="AW1850" s="14"/>
      <c r="AX1850" s="14"/>
      <c r="AY1850" s="14"/>
      <c r="AZ1850" s="14"/>
      <c r="BA1850" s="14"/>
      <c r="BB1850" s="14"/>
      <c r="BC1850" s="14"/>
      <c r="BD1850" s="14"/>
      <c r="BE1850" s="14"/>
      <c r="BF1850" s="14"/>
      <c r="BG1850" s="99"/>
      <c r="BH1850" s="14"/>
      <c r="BI1850" s="14"/>
      <c r="BJ1850" s="14"/>
      <c r="BK1850" s="14"/>
      <c r="BL1850" s="14"/>
      <c r="BM1850" s="14"/>
      <c r="BN1850" s="14"/>
      <c r="BO1850" s="14"/>
      <c r="BP1850" s="14"/>
      <c r="BQ1850" s="14"/>
      <c r="BR1850" s="14"/>
      <c r="BS1850" s="14"/>
      <c r="BT1850" s="14"/>
      <c r="BU1850" s="14"/>
      <c r="BV1850" s="14"/>
      <c r="BW1850" s="14"/>
      <c r="BX1850" s="14"/>
      <c r="BY1850" s="14"/>
      <c r="BZ1850" s="14"/>
      <c r="CA1850" s="14"/>
      <c r="CB1850" s="14"/>
      <c r="CC1850" s="14"/>
      <c r="CD1850" s="14"/>
      <c r="CE1850" s="14"/>
      <c r="CF1850" s="14"/>
      <c r="CG1850" s="14"/>
      <c r="CH1850" s="14"/>
      <c r="CI1850" s="14"/>
      <c r="CJ1850" s="14"/>
      <c r="CK1850" s="14"/>
      <c r="CL1850" s="14"/>
      <c r="CM1850" s="14"/>
      <c r="CN1850" s="14"/>
      <c r="CO1850" s="14"/>
      <c r="CP1850" s="14"/>
      <c r="CQ1850" s="14"/>
      <c r="CR1850" s="14"/>
      <c r="CS1850" s="14"/>
      <c r="CT1850" s="14"/>
      <c r="CU1850" s="14"/>
      <c r="CV1850" s="14"/>
      <c r="CW1850" s="14"/>
      <c r="CX1850" s="14"/>
      <c r="CY1850" s="14"/>
      <c r="CZ1850" s="14"/>
      <c r="DA1850" s="14"/>
      <c r="DB1850" s="14"/>
      <c r="DC1850" s="14"/>
      <c r="DD1850" s="14"/>
      <c r="DE1850" s="14"/>
      <c r="DF1850" s="14"/>
      <c r="DG1850" s="14"/>
      <c r="DH1850" s="14"/>
      <c r="DI1850" s="14"/>
    </row>
    <row r="1851" spans="2:113" x14ac:dyDescent="0.2"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14"/>
      <c r="AO1851" s="14"/>
      <c r="AP1851" s="77"/>
      <c r="AQ1851" s="77"/>
      <c r="AR1851" s="77"/>
      <c r="AS1851" s="77"/>
      <c r="AT1851" s="14"/>
      <c r="AU1851" s="14"/>
      <c r="AV1851" s="14"/>
      <c r="AW1851" s="14"/>
      <c r="AX1851" s="14"/>
      <c r="AY1851" s="14"/>
      <c r="AZ1851" s="14"/>
      <c r="BA1851" s="14"/>
      <c r="BB1851" s="14"/>
      <c r="BC1851" s="14"/>
      <c r="BD1851" s="14"/>
      <c r="BE1851" s="14"/>
      <c r="BF1851" s="14"/>
      <c r="BG1851" s="99"/>
      <c r="BH1851" s="14"/>
      <c r="BI1851" s="14"/>
      <c r="BJ1851" s="14"/>
      <c r="BK1851" s="14"/>
      <c r="BL1851" s="14"/>
      <c r="BM1851" s="14"/>
      <c r="BN1851" s="14"/>
      <c r="BO1851" s="14"/>
      <c r="BP1851" s="14"/>
      <c r="BQ1851" s="14"/>
      <c r="BR1851" s="14"/>
      <c r="BS1851" s="14"/>
      <c r="BT1851" s="14"/>
      <c r="BU1851" s="14"/>
      <c r="BV1851" s="14"/>
      <c r="BW1851" s="14"/>
      <c r="BX1851" s="14"/>
      <c r="BY1851" s="14"/>
      <c r="BZ1851" s="14"/>
      <c r="CA1851" s="14"/>
      <c r="CB1851" s="14"/>
      <c r="CC1851" s="14"/>
      <c r="CD1851" s="14"/>
      <c r="CE1851" s="14"/>
      <c r="CF1851" s="14"/>
      <c r="CG1851" s="14"/>
      <c r="CH1851" s="14"/>
      <c r="CI1851" s="14"/>
      <c r="CJ1851" s="14"/>
      <c r="CK1851" s="14"/>
      <c r="CL1851" s="14"/>
      <c r="CM1851" s="14"/>
      <c r="CN1851" s="14"/>
      <c r="CO1851" s="14"/>
      <c r="CP1851" s="14"/>
      <c r="CQ1851" s="14"/>
      <c r="CR1851" s="14"/>
      <c r="CS1851" s="14"/>
      <c r="CT1851" s="14"/>
      <c r="CU1851" s="14"/>
      <c r="CV1851" s="14"/>
      <c r="CW1851" s="14"/>
      <c r="CX1851" s="14"/>
      <c r="CY1851" s="14"/>
      <c r="CZ1851" s="14"/>
      <c r="DA1851" s="14"/>
      <c r="DB1851" s="14"/>
      <c r="DC1851" s="14"/>
      <c r="DD1851" s="14"/>
      <c r="DE1851" s="14"/>
      <c r="DF1851" s="14"/>
      <c r="DG1851" s="14"/>
      <c r="DH1851" s="14"/>
      <c r="DI1851" s="14"/>
    </row>
    <row r="1852" spans="2:113" x14ac:dyDescent="0.2"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14"/>
      <c r="AO1852" s="14"/>
      <c r="AP1852" s="77"/>
      <c r="AQ1852" s="77"/>
      <c r="AR1852" s="77"/>
      <c r="AS1852" s="77"/>
      <c r="AT1852" s="14"/>
      <c r="AU1852" s="14"/>
      <c r="AV1852" s="14"/>
      <c r="AW1852" s="14"/>
      <c r="AX1852" s="14"/>
      <c r="AY1852" s="14"/>
      <c r="AZ1852" s="14"/>
      <c r="BA1852" s="14"/>
      <c r="BB1852" s="14"/>
      <c r="BC1852" s="14"/>
      <c r="BD1852" s="14"/>
      <c r="BE1852" s="14"/>
      <c r="BF1852" s="14"/>
      <c r="BG1852" s="99"/>
      <c r="BH1852" s="14"/>
      <c r="BI1852" s="14"/>
      <c r="BJ1852" s="14"/>
      <c r="BK1852" s="14"/>
      <c r="BL1852" s="14"/>
      <c r="BM1852" s="14"/>
      <c r="BN1852" s="14"/>
      <c r="BO1852" s="14"/>
      <c r="BP1852" s="14"/>
      <c r="BQ1852" s="14"/>
      <c r="BR1852" s="14"/>
      <c r="BS1852" s="14"/>
      <c r="BT1852" s="14"/>
      <c r="BU1852" s="14"/>
      <c r="BV1852" s="14"/>
      <c r="BW1852" s="14"/>
      <c r="BX1852" s="14"/>
      <c r="BY1852" s="14"/>
      <c r="BZ1852" s="14"/>
      <c r="CA1852" s="14"/>
      <c r="CB1852" s="14"/>
      <c r="CC1852" s="14"/>
      <c r="CD1852" s="14"/>
      <c r="CE1852" s="14"/>
      <c r="CF1852" s="14"/>
      <c r="CG1852" s="14"/>
      <c r="CH1852" s="14"/>
      <c r="CI1852" s="14"/>
      <c r="CJ1852" s="14"/>
      <c r="CK1852" s="14"/>
      <c r="CL1852" s="14"/>
      <c r="CM1852" s="14"/>
      <c r="CN1852" s="14"/>
      <c r="CO1852" s="14"/>
      <c r="CP1852" s="14"/>
      <c r="CQ1852" s="14"/>
      <c r="CR1852" s="14"/>
      <c r="CS1852" s="14"/>
      <c r="CT1852" s="14"/>
      <c r="CU1852" s="14"/>
      <c r="CV1852" s="14"/>
      <c r="CW1852" s="14"/>
      <c r="CX1852" s="14"/>
      <c r="CY1852" s="14"/>
      <c r="CZ1852" s="14"/>
      <c r="DA1852" s="14"/>
      <c r="DB1852" s="14"/>
      <c r="DC1852" s="14"/>
      <c r="DD1852" s="14"/>
      <c r="DE1852" s="14"/>
      <c r="DF1852" s="14"/>
      <c r="DG1852" s="14"/>
      <c r="DH1852" s="14"/>
      <c r="DI1852" s="14"/>
    </row>
    <row r="1853" spans="2:113" x14ac:dyDescent="0.2"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14"/>
      <c r="AO1853" s="14"/>
      <c r="AP1853" s="77"/>
      <c r="AQ1853" s="77"/>
      <c r="AR1853" s="77"/>
      <c r="AS1853" s="77"/>
      <c r="AT1853" s="14"/>
      <c r="AU1853" s="14"/>
      <c r="AV1853" s="14"/>
      <c r="AW1853" s="14"/>
      <c r="AX1853" s="14"/>
      <c r="AY1853" s="14"/>
      <c r="AZ1853" s="14"/>
      <c r="BA1853" s="14"/>
      <c r="BB1853" s="14"/>
      <c r="BC1853" s="14"/>
      <c r="BD1853" s="14"/>
      <c r="BE1853" s="14"/>
      <c r="BF1853" s="14"/>
      <c r="BG1853" s="99"/>
      <c r="BH1853" s="14"/>
      <c r="BI1853" s="14"/>
      <c r="BJ1853" s="14"/>
      <c r="BK1853" s="14"/>
      <c r="BL1853" s="14"/>
      <c r="BM1853" s="14"/>
      <c r="BN1853" s="14"/>
      <c r="BO1853" s="14"/>
      <c r="BP1853" s="14"/>
      <c r="BQ1853" s="14"/>
      <c r="BR1853" s="14"/>
      <c r="BS1853" s="14"/>
      <c r="BT1853" s="14"/>
      <c r="BU1853" s="14"/>
      <c r="BV1853" s="14"/>
      <c r="BW1853" s="14"/>
      <c r="BX1853" s="14"/>
      <c r="BY1853" s="14"/>
      <c r="BZ1853" s="14"/>
      <c r="CA1853" s="14"/>
      <c r="CB1853" s="14"/>
      <c r="CC1853" s="14"/>
      <c r="CD1853" s="14"/>
      <c r="CE1853" s="14"/>
      <c r="CF1853" s="14"/>
      <c r="CG1853" s="14"/>
      <c r="CH1853" s="14"/>
      <c r="CI1853" s="14"/>
      <c r="CJ1853" s="14"/>
      <c r="CK1853" s="14"/>
      <c r="CL1853" s="14"/>
      <c r="CM1853" s="14"/>
      <c r="CN1853" s="14"/>
      <c r="CO1853" s="14"/>
      <c r="CP1853" s="14"/>
      <c r="CQ1853" s="14"/>
      <c r="CR1853" s="14"/>
      <c r="CS1853" s="14"/>
      <c r="CT1853" s="14"/>
      <c r="CU1853" s="14"/>
      <c r="CV1853" s="14"/>
      <c r="CW1853" s="14"/>
      <c r="CX1853" s="14"/>
      <c r="CY1853" s="14"/>
      <c r="CZ1853" s="14"/>
      <c r="DA1853" s="14"/>
      <c r="DB1853" s="14"/>
      <c r="DC1853" s="14"/>
      <c r="DD1853" s="14"/>
      <c r="DE1853" s="14"/>
      <c r="DF1853" s="14"/>
      <c r="DG1853" s="14"/>
      <c r="DH1853" s="14"/>
      <c r="DI1853" s="14"/>
    </row>
    <row r="1854" spans="2:113" x14ac:dyDescent="0.2"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14"/>
      <c r="AO1854" s="14"/>
      <c r="AP1854" s="77"/>
      <c r="AQ1854" s="77"/>
      <c r="AR1854" s="77"/>
      <c r="AS1854" s="77"/>
      <c r="AT1854" s="14"/>
      <c r="AU1854" s="14"/>
      <c r="AV1854" s="14"/>
      <c r="AW1854" s="14"/>
      <c r="AX1854" s="14"/>
      <c r="AY1854" s="14"/>
      <c r="AZ1854" s="14"/>
      <c r="BA1854" s="14"/>
      <c r="BB1854" s="14"/>
      <c r="BC1854" s="14"/>
      <c r="BD1854" s="14"/>
      <c r="BE1854" s="14"/>
      <c r="BF1854" s="14"/>
      <c r="BG1854" s="99"/>
      <c r="BH1854" s="14"/>
      <c r="BI1854" s="14"/>
      <c r="BJ1854" s="14"/>
      <c r="BK1854" s="14"/>
      <c r="BL1854" s="14"/>
      <c r="BM1854" s="14"/>
      <c r="BN1854" s="14"/>
      <c r="BO1854" s="14"/>
      <c r="BP1854" s="14"/>
      <c r="BQ1854" s="14"/>
      <c r="BR1854" s="14"/>
      <c r="BS1854" s="14"/>
      <c r="BT1854" s="14"/>
      <c r="BU1854" s="14"/>
      <c r="BV1854" s="14"/>
      <c r="BW1854" s="14"/>
      <c r="BX1854" s="14"/>
      <c r="BY1854" s="14"/>
      <c r="BZ1854" s="14"/>
      <c r="CA1854" s="14"/>
      <c r="CB1854" s="14"/>
      <c r="CC1854" s="14"/>
      <c r="CD1854" s="14"/>
      <c r="CE1854" s="14"/>
      <c r="CF1854" s="14"/>
      <c r="CG1854" s="14"/>
      <c r="CH1854" s="14"/>
      <c r="CI1854" s="14"/>
      <c r="CJ1854" s="14"/>
      <c r="CK1854" s="14"/>
      <c r="CL1854" s="14"/>
      <c r="CM1854" s="14"/>
      <c r="CN1854" s="14"/>
      <c r="CO1854" s="14"/>
      <c r="CP1854" s="14"/>
      <c r="CQ1854" s="14"/>
      <c r="CR1854" s="14"/>
      <c r="CS1854" s="14"/>
      <c r="CT1854" s="14"/>
      <c r="CU1854" s="14"/>
      <c r="CV1854" s="14"/>
      <c r="CW1854" s="14"/>
      <c r="CX1854" s="14"/>
      <c r="CY1854" s="14"/>
      <c r="CZ1854" s="14"/>
      <c r="DA1854" s="14"/>
      <c r="DB1854" s="14"/>
      <c r="DC1854" s="14"/>
      <c r="DD1854" s="14"/>
      <c r="DE1854" s="14"/>
      <c r="DF1854" s="14"/>
      <c r="DG1854" s="14"/>
      <c r="DH1854" s="14"/>
      <c r="DI1854" s="14"/>
    </row>
    <row r="1855" spans="2:113" x14ac:dyDescent="0.2"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14"/>
      <c r="AO1855" s="14"/>
      <c r="AP1855" s="77"/>
      <c r="AQ1855" s="77"/>
      <c r="AR1855" s="77"/>
      <c r="AS1855" s="77"/>
      <c r="AT1855" s="14"/>
      <c r="AU1855" s="14"/>
      <c r="AV1855" s="14"/>
      <c r="AW1855" s="14"/>
      <c r="AX1855" s="14"/>
      <c r="AY1855" s="14"/>
      <c r="AZ1855" s="14"/>
      <c r="BA1855" s="14"/>
      <c r="BB1855" s="14"/>
      <c r="BC1855" s="14"/>
      <c r="BD1855" s="14"/>
      <c r="BE1855" s="14"/>
      <c r="BF1855" s="14"/>
      <c r="BG1855" s="99"/>
      <c r="BH1855" s="14"/>
      <c r="BI1855" s="14"/>
      <c r="BJ1855" s="14"/>
      <c r="BK1855" s="14"/>
      <c r="BL1855" s="14"/>
      <c r="BM1855" s="14"/>
      <c r="BN1855" s="14"/>
      <c r="BO1855" s="14"/>
      <c r="BP1855" s="14"/>
      <c r="BQ1855" s="14"/>
      <c r="BR1855" s="14"/>
      <c r="BS1855" s="14"/>
      <c r="BT1855" s="14"/>
      <c r="BU1855" s="14"/>
      <c r="BV1855" s="14"/>
      <c r="BW1855" s="14"/>
      <c r="BX1855" s="14"/>
      <c r="BY1855" s="14"/>
      <c r="BZ1855" s="14"/>
      <c r="CA1855" s="14"/>
      <c r="CB1855" s="14"/>
      <c r="CC1855" s="14"/>
      <c r="CD1855" s="14"/>
      <c r="CE1855" s="14"/>
      <c r="CF1855" s="14"/>
      <c r="CG1855" s="14"/>
      <c r="CH1855" s="14"/>
      <c r="CI1855" s="14"/>
      <c r="CJ1855" s="14"/>
      <c r="CK1855" s="14"/>
      <c r="CL1855" s="14"/>
      <c r="CM1855" s="14"/>
      <c r="CN1855" s="14"/>
      <c r="CO1855" s="14"/>
      <c r="CP1855" s="14"/>
      <c r="CQ1855" s="14"/>
      <c r="CR1855" s="14"/>
      <c r="CS1855" s="14"/>
      <c r="CT1855" s="14"/>
      <c r="CU1855" s="14"/>
      <c r="CV1855" s="14"/>
      <c r="CW1855" s="14"/>
      <c r="CX1855" s="14"/>
      <c r="CY1855" s="14"/>
      <c r="CZ1855" s="14"/>
      <c r="DA1855" s="14"/>
      <c r="DB1855" s="14"/>
      <c r="DC1855" s="14"/>
      <c r="DD1855" s="14"/>
      <c r="DE1855" s="14"/>
      <c r="DF1855" s="14"/>
      <c r="DG1855" s="14"/>
      <c r="DH1855" s="14"/>
      <c r="DI1855" s="14"/>
    </row>
    <row r="1856" spans="2:113" x14ac:dyDescent="0.2"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14"/>
      <c r="AO1856" s="14"/>
      <c r="AP1856" s="77"/>
      <c r="AQ1856" s="77"/>
      <c r="AR1856" s="77"/>
      <c r="AS1856" s="77"/>
      <c r="AT1856" s="14"/>
      <c r="AU1856" s="14"/>
      <c r="AV1856" s="14"/>
      <c r="AW1856" s="14"/>
      <c r="AX1856" s="14"/>
      <c r="AY1856" s="14"/>
      <c r="AZ1856" s="14"/>
      <c r="BA1856" s="14"/>
      <c r="BB1856" s="14"/>
      <c r="BC1856" s="14"/>
      <c r="BD1856" s="14"/>
      <c r="BE1856" s="14"/>
      <c r="BF1856" s="14"/>
      <c r="BG1856" s="99"/>
      <c r="BH1856" s="14"/>
      <c r="BI1856" s="14"/>
      <c r="BJ1856" s="14"/>
      <c r="BK1856" s="14"/>
      <c r="BL1856" s="14"/>
      <c r="BM1856" s="14"/>
      <c r="BN1856" s="14"/>
      <c r="BO1856" s="14"/>
      <c r="BP1856" s="14"/>
      <c r="BQ1856" s="14"/>
      <c r="BR1856" s="14"/>
      <c r="BS1856" s="14"/>
      <c r="BT1856" s="14"/>
      <c r="BU1856" s="14"/>
      <c r="BV1856" s="14"/>
      <c r="BW1856" s="14"/>
      <c r="BX1856" s="14"/>
      <c r="BY1856" s="14"/>
      <c r="BZ1856" s="14"/>
      <c r="CA1856" s="14"/>
      <c r="CB1856" s="14"/>
      <c r="CC1856" s="14"/>
      <c r="CD1856" s="14"/>
      <c r="CE1856" s="14"/>
      <c r="CF1856" s="14"/>
      <c r="CG1856" s="14"/>
      <c r="CH1856" s="14"/>
      <c r="CI1856" s="14"/>
      <c r="CJ1856" s="14"/>
      <c r="CK1856" s="14"/>
      <c r="CL1856" s="14"/>
      <c r="CM1856" s="14"/>
      <c r="CN1856" s="14"/>
      <c r="CO1856" s="14"/>
      <c r="CP1856" s="14"/>
      <c r="CQ1856" s="14"/>
      <c r="CR1856" s="14"/>
      <c r="CS1856" s="14"/>
      <c r="CT1856" s="14"/>
      <c r="CU1856" s="14"/>
      <c r="CV1856" s="14"/>
      <c r="CW1856" s="14"/>
      <c r="CX1856" s="14"/>
      <c r="CY1856" s="14"/>
      <c r="CZ1856" s="14"/>
      <c r="DA1856" s="14"/>
      <c r="DB1856" s="14"/>
      <c r="DC1856" s="14"/>
      <c r="DD1856" s="14"/>
      <c r="DE1856" s="14"/>
      <c r="DF1856" s="14"/>
      <c r="DG1856" s="14"/>
      <c r="DH1856" s="14"/>
      <c r="DI1856" s="14"/>
    </row>
    <row r="1857" spans="2:113" x14ac:dyDescent="0.2"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14"/>
      <c r="AO1857" s="14"/>
      <c r="AP1857" s="77"/>
      <c r="AQ1857" s="77"/>
      <c r="AR1857" s="77"/>
      <c r="AS1857" s="77"/>
      <c r="AT1857" s="14"/>
      <c r="AU1857" s="14"/>
      <c r="AV1857" s="14"/>
      <c r="AW1857" s="14"/>
      <c r="AX1857" s="14"/>
      <c r="AY1857" s="14"/>
      <c r="AZ1857" s="14"/>
      <c r="BA1857" s="14"/>
      <c r="BB1857" s="14"/>
      <c r="BC1857" s="14"/>
      <c r="BD1857" s="14"/>
      <c r="BE1857" s="14"/>
      <c r="BF1857" s="14"/>
      <c r="BG1857" s="99"/>
      <c r="BH1857" s="14"/>
      <c r="BI1857" s="14"/>
      <c r="BJ1857" s="14"/>
      <c r="BK1857" s="14"/>
      <c r="BL1857" s="14"/>
      <c r="BM1857" s="14"/>
      <c r="BN1857" s="14"/>
      <c r="BO1857" s="14"/>
      <c r="BP1857" s="14"/>
      <c r="BQ1857" s="14"/>
      <c r="BR1857" s="14"/>
      <c r="BS1857" s="14"/>
      <c r="BT1857" s="14"/>
      <c r="BU1857" s="14"/>
      <c r="BV1857" s="14"/>
      <c r="BW1857" s="14"/>
      <c r="BX1857" s="14"/>
      <c r="BY1857" s="14"/>
      <c r="BZ1857" s="14"/>
      <c r="CA1857" s="14"/>
      <c r="CB1857" s="14"/>
      <c r="CC1857" s="14"/>
      <c r="CD1857" s="14"/>
      <c r="CE1857" s="14"/>
      <c r="CF1857" s="14"/>
      <c r="CG1857" s="14"/>
      <c r="CH1857" s="14"/>
      <c r="CI1857" s="14"/>
      <c r="CJ1857" s="14"/>
      <c r="CK1857" s="14"/>
      <c r="CL1857" s="14"/>
      <c r="CM1857" s="14"/>
      <c r="CN1857" s="14"/>
      <c r="CO1857" s="14"/>
      <c r="CP1857" s="14"/>
      <c r="CQ1857" s="14"/>
      <c r="CR1857" s="14"/>
      <c r="CS1857" s="14"/>
      <c r="CT1857" s="14"/>
      <c r="CU1857" s="14"/>
      <c r="CV1857" s="14"/>
      <c r="CW1857" s="14"/>
      <c r="CX1857" s="14"/>
      <c r="CY1857" s="14"/>
      <c r="CZ1857" s="14"/>
      <c r="DA1857" s="14"/>
      <c r="DB1857" s="14"/>
      <c r="DC1857" s="14"/>
      <c r="DD1857" s="14"/>
      <c r="DE1857" s="14"/>
      <c r="DF1857" s="14"/>
      <c r="DG1857" s="14"/>
      <c r="DH1857" s="14"/>
      <c r="DI1857" s="14"/>
    </row>
    <row r="1858" spans="2:113" x14ac:dyDescent="0.2"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14"/>
      <c r="AO1858" s="14"/>
      <c r="AP1858" s="77"/>
      <c r="AQ1858" s="77"/>
      <c r="AR1858" s="77"/>
      <c r="AS1858" s="77"/>
      <c r="AT1858" s="14"/>
      <c r="AU1858" s="14"/>
      <c r="AV1858" s="14"/>
      <c r="AW1858" s="14"/>
      <c r="AX1858" s="14"/>
      <c r="AY1858" s="14"/>
      <c r="AZ1858" s="14"/>
      <c r="BA1858" s="14"/>
      <c r="BB1858" s="14"/>
      <c r="BC1858" s="14"/>
      <c r="BD1858" s="14"/>
      <c r="BE1858" s="14"/>
      <c r="BF1858" s="14"/>
      <c r="BG1858" s="99"/>
      <c r="BH1858" s="14"/>
      <c r="BI1858" s="14"/>
      <c r="BJ1858" s="14"/>
      <c r="BK1858" s="14"/>
      <c r="BL1858" s="14"/>
      <c r="BM1858" s="14"/>
      <c r="BN1858" s="14"/>
      <c r="BO1858" s="14"/>
      <c r="BP1858" s="14"/>
      <c r="BQ1858" s="14"/>
      <c r="BR1858" s="14"/>
      <c r="BS1858" s="14"/>
      <c r="BT1858" s="14"/>
      <c r="BU1858" s="14"/>
      <c r="BV1858" s="14"/>
      <c r="BW1858" s="14"/>
      <c r="BX1858" s="14"/>
      <c r="BY1858" s="14"/>
      <c r="BZ1858" s="14"/>
      <c r="CA1858" s="14"/>
      <c r="CB1858" s="14"/>
      <c r="CC1858" s="14"/>
      <c r="CD1858" s="14"/>
      <c r="CE1858" s="14"/>
      <c r="CF1858" s="14"/>
      <c r="CG1858" s="14"/>
      <c r="CH1858" s="14"/>
      <c r="CI1858" s="14"/>
      <c r="CJ1858" s="14"/>
      <c r="CK1858" s="14"/>
      <c r="CL1858" s="14"/>
      <c r="CM1858" s="14"/>
      <c r="CN1858" s="14"/>
      <c r="CO1858" s="14"/>
      <c r="CP1858" s="14"/>
      <c r="CQ1858" s="14"/>
      <c r="CR1858" s="14"/>
      <c r="CS1858" s="14"/>
      <c r="CT1858" s="14"/>
      <c r="CU1858" s="14"/>
      <c r="CV1858" s="14"/>
      <c r="CW1858" s="14"/>
      <c r="CX1858" s="14"/>
      <c r="CY1858" s="14"/>
      <c r="CZ1858" s="14"/>
      <c r="DA1858" s="14"/>
      <c r="DB1858" s="14"/>
      <c r="DC1858" s="14"/>
      <c r="DD1858" s="14"/>
      <c r="DE1858" s="14"/>
      <c r="DF1858" s="14"/>
      <c r="DG1858" s="14"/>
      <c r="DH1858" s="14"/>
      <c r="DI1858" s="14"/>
    </row>
    <row r="1859" spans="2:113" x14ac:dyDescent="0.2"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14"/>
      <c r="AO1859" s="14"/>
      <c r="AP1859" s="77"/>
      <c r="AQ1859" s="77"/>
      <c r="AR1859" s="77"/>
      <c r="AS1859" s="77"/>
      <c r="AT1859" s="14"/>
      <c r="AU1859" s="14"/>
      <c r="AV1859" s="14"/>
      <c r="AW1859" s="14"/>
      <c r="AX1859" s="14"/>
      <c r="AY1859" s="14"/>
      <c r="AZ1859" s="14"/>
      <c r="BA1859" s="14"/>
      <c r="BB1859" s="14"/>
      <c r="BC1859" s="14"/>
      <c r="BD1859" s="14"/>
      <c r="BE1859" s="14"/>
      <c r="BF1859" s="14"/>
      <c r="BG1859" s="99"/>
      <c r="BH1859" s="14"/>
      <c r="BI1859" s="14"/>
      <c r="BJ1859" s="14"/>
      <c r="BK1859" s="14"/>
      <c r="BL1859" s="14"/>
      <c r="BM1859" s="14"/>
      <c r="BN1859" s="14"/>
      <c r="BO1859" s="14"/>
      <c r="BP1859" s="14"/>
      <c r="BQ1859" s="14"/>
      <c r="BR1859" s="14"/>
      <c r="BS1859" s="14"/>
      <c r="BT1859" s="14"/>
      <c r="BU1859" s="14"/>
      <c r="BV1859" s="14"/>
      <c r="BW1859" s="14"/>
      <c r="BX1859" s="14"/>
      <c r="BY1859" s="14"/>
      <c r="BZ1859" s="14"/>
      <c r="CA1859" s="14"/>
      <c r="CB1859" s="14"/>
      <c r="CC1859" s="14"/>
      <c r="CD1859" s="14"/>
      <c r="CE1859" s="14"/>
      <c r="CF1859" s="14"/>
      <c r="CG1859" s="14"/>
      <c r="CH1859" s="14"/>
      <c r="CI1859" s="14"/>
      <c r="CJ1859" s="14"/>
      <c r="CK1859" s="14"/>
      <c r="CL1859" s="14"/>
      <c r="CM1859" s="14"/>
      <c r="CN1859" s="14"/>
      <c r="CO1859" s="14"/>
      <c r="CP1859" s="14"/>
      <c r="CQ1859" s="14"/>
      <c r="CR1859" s="14"/>
      <c r="CS1859" s="14"/>
      <c r="CT1859" s="14"/>
      <c r="CU1859" s="14"/>
      <c r="CV1859" s="14"/>
      <c r="CW1859" s="14"/>
      <c r="CX1859" s="14"/>
      <c r="CY1859" s="14"/>
      <c r="CZ1859" s="14"/>
      <c r="DA1859" s="14"/>
      <c r="DB1859" s="14"/>
      <c r="DC1859" s="14"/>
      <c r="DD1859" s="14"/>
      <c r="DE1859" s="14"/>
      <c r="DF1859" s="14"/>
      <c r="DG1859" s="14"/>
      <c r="DH1859" s="14"/>
      <c r="DI1859" s="14"/>
    </row>
    <row r="1860" spans="2:113" x14ac:dyDescent="0.2"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  <c r="AK1860" s="14"/>
      <c r="AL1860" s="14"/>
      <c r="AM1860" s="14"/>
      <c r="AN1860" s="14"/>
      <c r="AO1860" s="14"/>
      <c r="AP1860" s="77"/>
      <c r="AQ1860" s="77"/>
      <c r="AR1860" s="77"/>
      <c r="AS1860" s="77"/>
      <c r="AT1860" s="14"/>
      <c r="AU1860" s="14"/>
      <c r="AV1860" s="14"/>
      <c r="AW1860" s="14"/>
      <c r="AX1860" s="14"/>
      <c r="AY1860" s="14"/>
      <c r="AZ1860" s="14"/>
      <c r="BA1860" s="14"/>
      <c r="BB1860" s="14"/>
      <c r="BC1860" s="14"/>
      <c r="BD1860" s="14"/>
      <c r="BE1860" s="14"/>
      <c r="BF1860" s="14"/>
      <c r="BG1860" s="99"/>
      <c r="BH1860" s="14"/>
      <c r="BI1860" s="14"/>
      <c r="BJ1860" s="14"/>
      <c r="BK1860" s="14"/>
      <c r="BL1860" s="14"/>
      <c r="BM1860" s="14"/>
      <c r="BN1860" s="14"/>
      <c r="BO1860" s="14"/>
      <c r="BP1860" s="14"/>
      <c r="BQ1860" s="14"/>
      <c r="BR1860" s="14"/>
      <c r="BS1860" s="14"/>
      <c r="BT1860" s="14"/>
      <c r="BU1860" s="14"/>
      <c r="BV1860" s="14"/>
      <c r="BW1860" s="14"/>
      <c r="BX1860" s="14"/>
      <c r="BY1860" s="14"/>
      <c r="BZ1860" s="14"/>
      <c r="CA1860" s="14"/>
      <c r="CB1860" s="14"/>
      <c r="CC1860" s="14"/>
      <c r="CD1860" s="14"/>
      <c r="CE1860" s="14"/>
      <c r="CF1860" s="14"/>
      <c r="CG1860" s="14"/>
      <c r="CH1860" s="14"/>
      <c r="CI1860" s="14"/>
      <c r="CJ1860" s="14"/>
      <c r="CK1860" s="14"/>
      <c r="CL1860" s="14"/>
      <c r="CM1860" s="14"/>
      <c r="CN1860" s="14"/>
      <c r="CO1860" s="14"/>
      <c r="CP1860" s="14"/>
      <c r="CQ1860" s="14"/>
      <c r="CR1860" s="14"/>
      <c r="CS1860" s="14"/>
      <c r="CT1860" s="14"/>
      <c r="CU1860" s="14"/>
      <c r="CV1860" s="14"/>
      <c r="CW1860" s="14"/>
      <c r="CX1860" s="14"/>
      <c r="CY1860" s="14"/>
      <c r="CZ1860" s="14"/>
      <c r="DA1860" s="14"/>
      <c r="DB1860" s="14"/>
      <c r="DC1860" s="14"/>
      <c r="DD1860" s="14"/>
      <c r="DE1860" s="14"/>
      <c r="DF1860" s="14"/>
      <c r="DG1860" s="14"/>
      <c r="DH1860" s="14"/>
      <c r="DI1860" s="14"/>
    </row>
    <row r="1861" spans="2:113" x14ac:dyDescent="0.2"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  <c r="AK1861" s="14"/>
      <c r="AL1861" s="14"/>
      <c r="AM1861" s="14"/>
      <c r="AN1861" s="14"/>
      <c r="AO1861" s="14"/>
      <c r="AP1861" s="77"/>
      <c r="AQ1861" s="77"/>
      <c r="AR1861" s="77"/>
      <c r="AS1861" s="77"/>
      <c r="AT1861" s="14"/>
      <c r="AU1861" s="14"/>
      <c r="AV1861" s="14"/>
      <c r="AW1861" s="14"/>
      <c r="AX1861" s="14"/>
      <c r="AY1861" s="14"/>
      <c r="AZ1861" s="14"/>
      <c r="BA1861" s="14"/>
      <c r="BB1861" s="14"/>
      <c r="BC1861" s="14"/>
      <c r="BD1861" s="14"/>
      <c r="BE1861" s="14"/>
      <c r="BF1861" s="14"/>
      <c r="BG1861" s="99"/>
      <c r="BH1861" s="14"/>
      <c r="BI1861" s="14"/>
      <c r="BJ1861" s="14"/>
      <c r="BK1861" s="14"/>
      <c r="BL1861" s="14"/>
      <c r="BM1861" s="14"/>
      <c r="BN1861" s="14"/>
      <c r="BO1861" s="14"/>
      <c r="BP1861" s="14"/>
      <c r="BQ1861" s="14"/>
      <c r="BR1861" s="14"/>
      <c r="BS1861" s="14"/>
      <c r="BT1861" s="14"/>
      <c r="BU1861" s="14"/>
      <c r="BV1861" s="14"/>
      <c r="BW1861" s="14"/>
      <c r="BX1861" s="14"/>
      <c r="BY1861" s="14"/>
      <c r="BZ1861" s="14"/>
      <c r="CA1861" s="14"/>
      <c r="CB1861" s="14"/>
      <c r="CC1861" s="14"/>
      <c r="CD1861" s="14"/>
      <c r="CE1861" s="14"/>
      <c r="CF1861" s="14"/>
      <c r="CG1861" s="14"/>
      <c r="CH1861" s="14"/>
      <c r="CI1861" s="14"/>
      <c r="CJ1861" s="14"/>
      <c r="CK1861" s="14"/>
      <c r="CL1861" s="14"/>
      <c r="CM1861" s="14"/>
      <c r="CN1861" s="14"/>
      <c r="CO1861" s="14"/>
      <c r="CP1861" s="14"/>
      <c r="CQ1861" s="14"/>
      <c r="CR1861" s="14"/>
      <c r="CS1861" s="14"/>
      <c r="CT1861" s="14"/>
      <c r="CU1861" s="14"/>
      <c r="CV1861" s="14"/>
      <c r="CW1861" s="14"/>
      <c r="CX1861" s="14"/>
      <c r="CY1861" s="14"/>
      <c r="CZ1861" s="14"/>
      <c r="DA1861" s="14"/>
      <c r="DB1861" s="14"/>
      <c r="DC1861" s="14"/>
      <c r="DD1861" s="14"/>
      <c r="DE1861" s="14"/>
      <c r="DF1861" s="14"/>
      <c r="DG1861" s="14"/>
      <c r="DH1861" s="14"/>
      <c r="DI1861" s="14"/>
    </row>
    <row r="1862" spans="2:113" x14ac:dyDescent="0.2"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  <c r="AK1862" s="14"/>
      <c r="AL1862" s="14"/>
      <c r="AM1862" s="14"/>
      <c r="AN1862" s="14"/>
      <c r="AO1862" s="14"/>
      <c r="AP1862" s="77"/>
      <c r="AQ1862" s="77"/>
      <c r="AR1862" s="77"/>
      <c r="AS1862" s="77"/>
      <c r="AT1862" s="14"/>
      <c r="AU1862" s="14"/>
      <c r="AV1862" s="14"/>
      <c r="AW1862" s="14"/>
      <c r="AX1862" s="14"/>
      <c r="AY1862" s="14"/>
      <c r="AZ1862" s="14"/>
      <c r="BA1862" s="14"/>
      <c r="BB1862" s="14"/>
      <c r="BC1862" s="14"/>
      <c r="BD1862" s="14"/>
      <c r="BE1862" s="14"/>
      <c r="BF1862" s="14"/>
      <c r="BG1862" s="99"/>
      <c r="BH1862" s="14"/>
      <c r="BI1862" s="14"/>
      <c r="BJ1862" s="14"/>
      <c r="BK1862" s="14"/>
      <c r="BL1862" s="14"/>
      <c r="BM1862" s="14"/>
      <c r="BN1862" s="14"/>
      <c r="BO1862" s="14"/>
      <c r="BP1862" s="14"/>
      <c r="BQ1862" s="14"/>
      <c r="BR1862" s="14"/>
      <c r="BS1862" s="14"/>
      <c r="BT1862" s="14"/>
      <c r="BU1862" s="14"/>
      <c r="BV1862" s="14"/>
      <c r="BW1862" s="14"/>
      <c r="BX1862" s="14"/>
      <c r="BY1862" s="14"/>
      <c r="BZ1862" s="14"/>
      <c r="CA1862" s="14"/>
      <c r="CB1862" s="14"/>
      <c r="CC1862" s="14"/>
      <c r="CD1862" s="14"/>
      <c r="CE1862" s="14"/>
      <c r="CF1862" s="14"/>
      <c r="CG1862" s="14"/>
      <c r="CH1862" s="14"/>
      <c r="CI1862" s="14"/>
      <c r="CJ1862" s="14"/>
      <c r="CK1862" s="14"/>
      <c r="CL1862" s="14"/>
      <c r="CM1862" s="14"/>
      <c r="CN1862" s="14"/>
      <c r="CO1862" s="14"/>
      <c r="CP1862" s="14"/>
      <c r="CQ1862" s="14"/>
      <c r="CR1862" s="14"/>
      <c r="CS1862" s="14"/>
      <c r="CT1862" s="14"/>
      <c r="CU1862" s="14"/>
      <c r="CV1862" s="14"/>
      <c r="CW1862" s="14"/>
      <c r="CX1862" s="14"/>
      <c r="CY1862" s="14"/>
      <c r="CZ1862" s="14"/>
      <c r="DA1862" s="14"/>
      <c r="DB1862" s="14"/>
      <c r="DC1862" s="14"/>
      <c r="DD1862" s="14"/>
      <c r="DE1862" s="14"/>
      <c r="DF1862" s="14"/>
      <c r="DG1862" s="14"/>
      <c r="DH1862" s="14"/>
      <c r="DI1862" s="14"/>
    </row>
    <row r="1863" spans="2:113" x14ac:dyDescent="0.2"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  <c r="AK1863" s="14"/>
      <c r="AL1863" s="14"/>
      <c r="AM1863" s="14"/>
      <c r="AN1863" s="14"/>
      <c r="AO1863" s="14"/>
      <c r="AP1863" s="77"/>
      <c r="AQ1863" s="77"/>
      <c r="AR1863" s="77"/>
      <c r="AS1863" s="77"/>
      <c r="AT1863" s="14"/>
      <c r="AU1863" s="14"/>
      <c r="AV1863" s="14"/>
      <c r="AW1863" s="14"/>
      <c r="AX1863" s="14"/>
      <c r="AY1863" s="14"/>
      <c r="AZ1863" s="14"/>
      <c r="BA1863" s="14"/>
      <c r="BB1863" s="14"/>
      <c r="BC1863" s="14"/>
      <c r="BD1863" s="14"/>
      <c r="BE1863" s="14"/>
      <c r="BF1863" s="14"/>
      <c r="BG1863" s="99"/>
      <c r="BH1863" s="14"/>
      <c r="BI1863" s="14"/>
      <c r="BJ1863" s="14"/>
      <c r="BK1863" s="14"/>
      <c r="BL1863" s="14"/>
      <c r="BM1863" s="14"/>
      <c r="BN1863" s="14"/>
      <c r="BO1863" s="14"/>
      <c r="BP1863" s="14"/>
      <c r="BQ1863" s="14"/>
      <c r="BR1863" s="14"/>
      <c r="BS1863" s="14"/>
      <c r="BT1863" s="14"/>
      <c r="BU1863" s="14"/>
      <c r="BV1863" s="14"/>
      <c r="BW1863" s="14"/>
      <c r="BX1863" s="14"/>
      <c r="BY1863" s="14"/>
      <c r="BZ1863" s="14"/>
      <c r="CA1863" s="14"/>
      <c r="CB1863" s="14"/>
      <c r="CC1863" s="14"/>
      <c r="CD1863" s="14"/>
      <c r="CE1863" s="14"/>
      <c r="CF1863" s="14"/>
      <c r="CG1863" s="14"/>
      <c r="CH1863" s="14"/>
      <c r="CI1863" s="14"/>
      <c r="CJ1863" s="14"/>
      <c r="CK1863" s="14"/>
      <c r="CL1863" s="14"/>
      <c r="CM1863" s="14"/>
      <c r="CN1863" s="14"/>
      <c r="CO1863" s="14"/>
      <c r="CP1863" s="14"/>
      <c r="CQ1863" s="14"/>
      <c r="CR1863" s="14"/>
      <c r="CS1863" s="14"/>
      <c r="CT1863" s="14"/>
      <c r="CU1863" s="14"/>
      <c r="CV1863" s="14"/>
      <c r="CW1863" s="14"/>
      <c r="CX1863" s="14"/>
      <c r="CY1863" s="14"/>
      <c r="CZ1863" s="14"/>
      <c r="DA1863" s="14"/>
      <c r="DB1863" s="14"/>
      <c r="DC1863" s="14"/>
      <c r="DD1863" s="14"/>
      <c r="DE1863" s="14"/>
      <c r="DF1863" s="14"/>
      <c r="DG1863" s="14"/>
      <c r="DH1863" s="14"/>
      <c r="DI1863" s="14"/>
    </row>
    <row r="1864" spans="2:113" x14ac:dyDescent="0.2"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  <c r="AK1864" s="14"/>
      <c r="AL1864" s="14"/>
      <c r="AM1864" s="14"/>
      <c r="AN1864" s="14"/>
      <c r="AO1864" s="14"/>
      <c r="AP1864" s="77"/>
      <c r="AQ1864" s="77"/>
      <c r="AR1864" s="77"/>
      <c r="AS1864" s="77"/>
      <c r="AT1864" s="14"/>
      <c r="AU1864" s="14"/>
      <c r="AV1864" s="14"/>
      <c r="AW1864" s="14"/>
      <c r="AX1864" s="14"/>
      <c r="AY1864" s="14"/>
      <c r="AZ1864" s="14"/>
      <c r="BA1864" s="14"/>
      <c r="BB1864" s="14"/>
      <c r="BC1864" s="14"/>
      <c r="BD1864" s="14"/>
      <c r="BE1864" s="14"/>
      <c r="BF1864" s="14"/>
      <c r="BG1864" s="99"/>
      <c r="BH1864" s="14"/>
      <c r="BI1864" s="14"/>
      <c r="BJ1864" s="14"/>
      <c r="BK1864" s="14"/>
      <c r="BL1864" s="14"/>
      <c r="BM1864" s="14"/>
      <c r="BN1864" s="14"/>
      <c r="BO1864" s="14"/>
      <c r="BP1864" s="14"/>
      <c r="BQ1864" s="14"/>
      <c r="BR1864" s="14"/>
      <c r="BS1864" s="14"/>
      <c r="BT1864" s="14"/>
      <c r="BU1864" s="14"/>
      <c r="BV1864" s="14"/>
      <c r="BW1864" s="14"/>
      <c r="BX1864" s="14"/>
      <c r="BY1864" s="14"/>
      <c r="BZ1864" s="14"/>
      <c r="CA1864" s="14"/>
      <c r="CB1864" s="14"/>
      <c r="CC1864" s="14"/>
      <c r="CD1864" s="14"/>
      <c r="CE1864" s="14"/>
      <c r="CF1864" s="14"/>
      <c r="CG1864" s="14"/>
      <c r="CH1864" s="14"/>
      <c r="CI1864" s="14"/>
      <c r="CJ1864" s="14"/>
      <c r="CK1864" s="14"/>
      <c r="CL1864" s="14"/>
      <c r="CM1864" s="14"/>
      <c r="CN1864" s="14"/>
      <c r="CO1864" s="14"/>
      <c r="CP1864" s="14"/>
      <c r="CQ1864" s="14"/>
      <c r="CR1864" s="14"/>
      <c r="CS1864" s="14"/>
      <c r="CT1864" s="14"/>
      <c r="CU1864" s="14"/>
      <c r="CV1864" s="14"/>
      <c r="CW1864" s="14"/>
      <c r="CX1864" s="14"/>
      <c r="CY1864" s="14"/>
      <c r="CZ1864" s="14"/>
      <c r="DA1864" s="14"/>
      <c r="DB1864" s="14"/>
      <c r="DC1864" s="14"/>
      <c r="DD1864" s="14"/>
      <c r="DE1864" s="14"/>
      <c r="DF1864" s="14"/>
      <c r="DG1864" s="14"/>
      <c r="DH1864" s="14"/>
      <c r="DI1864" s="14"/>
    </row>
    <row r="1865" spans="2:113" x14ac:dyDescent="0.2"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  <c r="AK1865" s="14"/>
      <c r="AL1865" s="14"/>
      <c r="AM1865" s="14"/>
      <c r="AN1865" s="14"/>
      <c r="AO1865" s="14"/>
      <c r="AP1865" s="77"/>
      <c r="AQ1865" s="77"/>
      <c r="AR1865" s="77"/>
      <c r="AS1865" s="77"/>
      <c r="AT1865" s="14"/>
      <c r="AU1865" s="14"/>
      <c r="AV1865" s="14"/>
      <c r="AW1865" s="14"/>
      <c r="AX1865" s="14"/>
      <c r="AY1865" s="14"/>
      <c r="AZ1865" s="14"/>
      <c r="BA1865" s="14"/>
      <c r="BB1865" s="14"/>
      <c r="BC1865" s="14"/>
      <c r="BD1865" s="14"/>
      <c r="BE1865" s="14"/>
      <c r="BF1865" s="14"/>
      <c r="BG1865" s="99"/>
      <c r="BH1865" s="14"/>
      <c r="BI1865" s="14"/>
      <c r="BJ1865" s="14"/>
      <c r="BK1865" s="14"/>
      <c r="BL1865" s="14"/>
      <c r="BM1865" s="14"/>
      <c r="BN1865" s="14"/>
      <c r="BO1865" s="14"/>
      <c r="BP1865" s="14"/>
      <c r="BQ1865" s="14"/>
      <c r="BR1865" s="14"/>
      <c r="BS1865" s="14"/>
      <c r="BT1865" s="14"/>
      <c r="BU1865" s="14"/>
      <c r="BV1865" s="14"/>
      <c r="BW1865" s="14"/>
      <c r="BX1865" s="14"/>
      <c r="BY1865" s="14"/>
      <c r="BZ1865" s="14"/>
      <c r="CA1865" s="14"/>
      <c r="CB1865" s="14"/>
      <c r="CC1865" s="14"/>
      <c r="CD1865" s="14"/>
      <c r="CE1865" s="14"/>
      <c r="CF1865" s="14"/>
      <c r="CG1865" s="14"/>
      <c r="CH1865" s="14"/>
      <c r="CI1865" s="14"/>
      <c r="CJ1865" s="14"/>
      <c r="CK1865" s="14"/>
      <c r="CL1865" s="14"/>
      <c r="CM1865" s="14"/>
      <c r="CN1865" s="14"/>
      <c r="CO1865" s="14"/>
      <c r="CP1865" s="14"/>
      <c r="CQ1865" s="14"/>
      <c r="CR1865" s="14"/>
      <c r="CS1865" s="14"/>
      <c r="CT1865" s="14"/>
      <c r="CU1865" s="14"/>
      <c r="CV1865" s="14"/>
      <c r="CW1865" s="14"/>
      <c r="CX1865" s="14"/>
      <c r="CY1865" s="14"/>
      <c r="CZ1865" s="14"/>
      <c r="DA1865" s="14"/>
      <c r="DB1865" s="14"/>
      <c r="DC1865" s="14"/>
      <c r="DD1865" s="14"/>
      <c r="DE1865" s="14"/>
      <c r="DF1865" s="14"/>
      <c r="DG1865" s="14"/>
      <c r="DH1865" s="14"/>
      <c r="DI1865" s="14"/>
    </row>
    <row r="1866" spans="2:113" x14ac:dyDescent="0.2"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  <c r="AK1866" s="14"/>
      <c r="AL1866" s="14"/>
      <c r="AM1866" s="14"/>
      <c r="AN1866" s="14"/>
      <c r="AO1866" s="14"/>
      <c r="AP1866" s="77"/>
      <c r="AQ1866" s="77"/>
      <c r="AR1866" s="77"/>
      <c r="AS1866" s="77"/>
      <c r="AT1866" s="14"/>
      <c r="AU1866" s="14"/>
      <c r="AV1866" s="14"/>
      <c r="AW1866" s="14"/>
      <c r="AX1866" s="14"/>
      <c r="AY1866" s="14"/>
      <c r="AZ1866" s="14"/>
      <c r="BA1866" s="14"/>
      <c r="BB1866" s="14"/>
      <c r="BC1866" s="14"/>
      <c r="BD1866" s="14"/>
      <c r="BE1866" s="14"/>
      <c r="BF1866" s="14"/>
      <c r="BG1866" s="99"/>
      <c r="BH1866" s="14"/>
      <c r="BI1866" s="14"/>
      <c r="BJ1866" s="14"/>
      <c r="BK1866" s="14"/>
      <c r="BL1866" s="14"/>
      <c r="BM1866" s="14"/>
      <c r="BN1866" s="14"/>
      <c r="BO1866" s="14"/>
      <c r="BP1866" s="14"/>
      <c r="BQ1866" s="14"/>
      <c r="BR1866" s="14"/>
      <c r="BS1866" s="14"/>
      <c r="BT1866" s="14"/>
      <c r="BU1866" s="14"/>
      <c r="BV1866" s="14"/>
      <c r="BW1866" s="14"/>
      <c r="BX1866" s="14"/>
      <c r="BY1866" s="14"/>
      <c r="BZ1866" s="14"/>
      <c r="CA1866" s="14"/>
      <c r="CB1866" s="14"/>
      <c r="CC1866" s="14"/>
      <c r="CD1866" s="14"/>
      <c r="CE1866" s="14"/>
      <c r="CF1866" s="14"/>
      <c r="CG1866" s="14"/>
      <c r="CH1866" s="14"/>
      <c r="CI1866" s="14"/>
      <c r="CJ1866" s="14"/>
      <c r="CK1866" s="14"/>
      <c r="CL1866" s="14"/>
      <c r="CM1866" s="14"/>
      <c r="CN1866" s="14"/>
      <c r="CO1866" s="14"/>
      <c r="CP1866" s="14"/>
      <c r="CQ1866" s="14"/>
      <c r="CR1866" s="14"/>
      <c r="CS1866" s="14"/>
      <c r="CT1866" s="14"/>
      <c r="CU1866" s="14"/>
      <c r="CV1866" s="14"/>
      <c r="CW1866" s="14"/>
      <c r="CX1866" s="14"/>
      <c r="CY1866" s="14"/>
      <c r="CZ1866" s="14"/>
      <c r="DA1866" s="14"/>
      <c r="DB1866" s="14"/>
      <c r="DC1866" s="14"/>
      <c r="DD1866" s="14"/>
      <c r="DE1866" s="14"/>
      <c r="DF1866" s="14"/>
      <c r="DG1866" s="14"/>
      <c r="DH1866" s="14"/>
      <c r="DI1866" s="14"/>
    </row>
    <row r="1867" spans="2:113" x14ac:dyDescent="0.2"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  <c r="AK1867" s="14"/>
      <c r="AL1867" s="14"/>
      <c r="AM1867" s="14"/>
      <c r="AN1867" s="14"/>
      <c r="AO1867" s="14"/>
      <c r="AP1867" s="77"/>
      <c r="AQ1867" s="77"/>
      <c r="AR1867" s="77"/>
      <c r="AS1867" s="77"/>
      <c r="AT1867" s="14"/>
      <c r="AU1867" s="14"/>
      <c r="AV1867" s="14"/>
      <c r="AW1867" s="14"/>
      <c r="AX1867" s="14"/>
      <c r="AY1867" s="14"/>
      <c r="AZ1867" s="14"/>
      <c r="BA1867" s="14"/>
      <c r="BB1867" s="14"/>
      <c r="BC1867" s="14"/>
      <c r="BD1867" s="14"/>
      <c r="BE1867" s="14"/>
      <c r="BF1867" s="14"/>
      <c r="BG1867" s="99"/>
      <c r="BH1867" s="14"/>
      <c r="BI1867" s="14"/>
      <c r="BJ1867" s="14"/>
      <c r="BK1867" s="14"/>
      <c r="BL1867" s="14"/>
      <c r="BM1867" s="14"/>
      <c r="BN1867" s="14"/>
      <c r="BO1867" s="14"/>
      <c r="BP1867" s="14"/>
      <c r="BQ1867" s="14"/>
      <c r="BR1867" s="14"/>
      <c r="BS1867" s="14"/>
      <c r="BT1867" s="14"/>
      <c r="BU1867" s="14"/>
      <c r="BV1867" s="14"/>
      <c r="BW1867" s="14"/>
      <c r="BX1867" s="14"/>
      <c r="BY1867" s="14"/>
      <c r="BZ1867" s="14"/>
      <c r="CA1867" s="14"/>
      <c r="CB1867" s="14"/>
      <c r="CC1867" s="14"/>
      <c r="CD1867" s="14"/>
      <c r="CE1867" s="14"/>
      <c r="CF1867" s="14"/>
      <c r="CG1867" s="14"/>
      <c r="CH1867" s="14"/>
      <c r="CI1867" s="14"/>
      <c r="CJ1867" s="14"/>
      <c r="CK1867" s="14"/>
      <c r="CL1867" s="14"/>
      <c r="CM1867" s="14"/>
      <c r="CN1867" s="14"/>
      <c r="CO1867" s="14"/>
      <c r="CP1867" s="14"/>
      <c r="CQ1867" s="14"/>
      <c r="CR1867" s="14"/>
      <c r="CS1867" s="14"/>
      <c r="CT1867" s="14"/>
      <c r="CU1867" s="14"/>
      <c r="CV1867" s="14"/>
      <c r="CW1867" s="14"/>
      <c r="CX1867" s="14"/>
      <c r="CY1867" s="14"/>
      <c r="CZ1867" s="14"/>
      <c r="DA1867" s="14"/>
      <c r="DB1867" s="14"/>
      <c r="DC1867" s="14"/>
      <c r="DD1867" s="14"/>
      <c r="DE1867" s="14"/>
      <c r="DF1867" s="14"/>
      <c r="DG1867" s="14"/>
      <c r="DH1867" s="14"/>
      <c r="DI1867" s="14"/>
    </row>
    <row r="1868" spans="2:113" x14ac:dyDescent="0.2"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  <c r="AK1868" s="14"/>
      <c r="AL1868" s="14"/>
      <c r="AM1868" s="14"/>
      <c r="AN1868" s="14"/>
      <c r="AO1868" s="14"/>
      <c r="AP1868" s="77"/>
      <c r="AQ1868" s="77"/>
      <c r="AR1868" s="77"/>
      <c r="AS1868" s="77"/>
      <c r="AT1868" s="14"/>
      <c r="AU1868" s="14"/>
      <c r="AV1868" s="14"/>
      <c r="AW1868" s="14"/>
      <c r="AX1868" s="14"/>
      <c r="AY1868" s="14"/>
      <c r="AZ1868" s="14"/>
      <c r="BA1868" s="14"/>
      <c r="BB1868" s="14"/>
      <c r="BC1868" s="14"/>
      <c r="BD1868" s="14"/>
      <c r="BE1868" s="14"/>
      <c r="BF1868" s="14"/>
      <c r="BG1868" s="99"/>
      <c r="BH1868" s="14"/>
      <c r="BI1868" s="14"/>
      <c r="BJ1868" s="14"/>
      <c r="BK1868" s="14"/>
      <c r="BL1868" s="14"/>
      <c r="BM1868" s="14"/>
      <c r="BN1868" s="14"/>
      <c r="BO1868" s="14"/>
      <c r="BP1868" s="14"/>
      <c r="BQ1868" s="14"/>
      <c r="BR1868" s="14"/>
      <c r="BS1868" s="14"/>
      <c r="BT1868" s="14"/>
      <c r="BU1868" s="14"/>
      <c r="BV1868" s="14"/>
      <c r="BW1868" s="14"/>
      <c r="BX1868" s="14"/>
      <c r="BY1868" s="14"/>
      <c r="BZ1868" s="14"/>
      <c r="CA1868" s="14"/>
      <c r="CB1868" s="14"/>
      <c r="CC1868" s="14"/>
      <c r="CD1868" s="14"/>
      <c r="CE1868" s="14"/>
      <c r="CF1868" s="14"/>
      <c r="CG1868" s="14"/>
      <c r="CH1868" s="14"/>
      <c r="CI1868" s="14"/>
      <c r="CJ1868" s="14"/>
      <c r="CK1868" s="14"/>
      <c r="CL1868" s="14"/>
      <c r="CM1868" s="14"/>
      <c r="CN1868" s="14"/>
      <c r="CO1868" s="14"/>
      <c r="CP1868" s="14"/>
      <c r="CQ1868" s="14"/>
      <c r="CR1868" s="14"/>
      <c r="CS1868" s="14"/>
      <c r="CT1868" s="14"/>
      <c r="CU1868" s="14"/>
      <c r="CV1868" s="14"/>
      <c r="CW1868" s="14"/>
      <c r="CX1868" s="14"/>
      <c r="CY1868" s="14"/>
      <c r="CZ1868" s="14"/>
      <c r="DA1868" s="14"/>
      <c r="DB1868" s="14"/>
      <c r="DC1868" s="14"/>
      <c r="DD1868" s="14"/>
      <c r="DE1868" s="14"/>
      <c r="DF1868" s="14"/>
      <c r="DG1868" s="14"/>
      <c r="DH1868" s="14"/>
      <c r="DI1868" s="14"/>
    </row>
    <row r="1869" spans="2:113" x14ac:dyDescent="0.2"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  <c r="AK1869" s="14"/>
      <c r="AL1869" s="14"/>
      <c r="AM1869" s="14"/>
      <c r="AN1869" s="14"/>
      <c r="AO1869" s="14"/>
      <c r="AP1869" s="77"/>
      <c r="AQ1869" s="77"/>
      <c r="AR1869" s="77"/>
      <c r="AS1869" s="77"/>
      <c r="AT1869" s="14"/>
      <c r="AU1869" s="14"/>
      <c r="AV1869" s="14"/>
      <c r="AW1869" s="14"/>
      <c r="AX1869" s="14"/>
      <c r="AY1869" s="14"/>
      <c r="AZ1869" s="14"/>
      <c r="BA1869" s="14"/>
      <c r="BB1869" s="14"/>
      <c r="BC1869" s="14"/>
      <c r="BD1869" s="14"/>
      <c r="BE1869" s="14"/>
      <c r="BF1869" s="14"/>
      <c r="BG1869" s="99"/>
      <c r="BH1869" s="14"/>
      <c r="BI1869" s="14"/>
      <c r="BJ1869" s="14"/>
      <c r="BK1869" s="14"/>
      <c r="BL1869" s="14"/>
      <c r="BM1869" s="14"/>
      <c r="BN1869" s="14"/>
      <c r="BO1869" s="14"/>
      <c r="BP1869" s="14"/>
      <c r="BQ1869" s="14"/>
      <c r="BR1869" s="14"/>
      <c r="BS1869" s="14"/>
      <c r="BT1869" s="14"/>
      <c r="BU1869" s="14"/>
      <c r="BV1869" s="14"/>
      <c r="BW1869" s="14"/>
      <c r="BX1869" s="14"/>
      <c r="BY1869" s="14"/>
      <c r="BZ1869" s="14"/>
      <c r="CA1869" s="14"/>
      <c r="CB1869" s="14"/>
      <c r="CC1869" s="14"/>
      <c r="CD1869" s="14"/>
      <c r="CE1869" s="14"/>
      <c r="CF1869" s="14"/>
      <c r="CG1869" s="14"/>
      <c r="CH1869" s="14"/>
      <c r="CI1869" s="14"/>
      <c r="CJ1869" s="14"/>
      <c r="CK1869" s="14"/>
      <c r="CL1869" s="14"/>
      <c r="CM1869" s="14"/>
      <c r="CN1869" s="14"/>
      <c r="CO1869" s="14"/>
      <c r="CP1869" s="14"/>
      <c r="CQ1869" s="14"/>
      <c r="CR1869" s="14"/>
      <c r="CS1869" s="14"/>
      <c r="CT1869" s="14"/>
      <c r="CU1869" s="14"/>
      <c r="CV1869" s="14"/>
      <c r="CW1869" s="14"/>
      <c r="CX1869" s="14"/>
      <c r="CY1869" s="14"/>
      <c r="CZ1869" s="14"/>
      <c r="DA1869" s="14"/>
      <c r="DB1869" s="14"/>
      <c r="DC1869" s="14"/>
      <c r="DD1869" s="14"/>
      <c r="DE1869" s="14"/>
      <c r="DF1869" s="14"/>
      <c r="DG1869" s="14"/>
      <c r="DH1869" s="14"/>
      <c r="DI1869" s="14"/>
    </row>
    <row r="1870" spans="2:113" x14ac:dyDescent="0.2"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  <c r="AK1870" s="14"/>
      <c r="AL1870" s="14"/>
      <c r="AM1870" s="14"/>
      <c r="AN1870" s="14"/>
      <c r="AO1870" s="14"/>
      <c r="AP1870" s="77"/>
      <c r="AQ1870" s="77"/>
      <c r="AR1870" s="77"/>
      <c r="AS1870" s="77"/>
      <c r="AT1870" s="14"/>
      <c r="AU1870" s="14"/>
      <c r="AV1870" s="14"/>
      <c r="AW1870" s="14"/>
      <c r="AX1870" s="14"/>
      <c r="AY1870" s="14"/>
      <c r="AZ1870" s="14"/>
      <c r="BA1870" s="14"/>
      <c r="BB1870" s="14"/>
      <c r="BC1870" s="14"/>
      <c r="BD1870" s="14"/>
      <c r="BE1870" s="14"/>
      <c r="BF1870" s="14"/>
      <c r="BG1870" s="99"/>
      <c r="BH1870" s="14"/>
      <c r="BI1870" s="14"/>
      <c r="BJ1870" s="14"/>
      <c r="BK1870" s="14"/>
      <c r="BL1870" s="14"/>
      <c r="BM1870" s="14"/>
      <c r="BN1870" s="14"/>
      <c r="BO1870" s="14"/>
      <c r="BP1870" s="14"/>
      <c r="BQ1870" s="14"/>
      <c r="BR1870" s="14"/>
      <c r="BS1870" s="14"/>
      <c r="BT1870" s="14"/>
      <c r="BU1870" s="14"/>
      <c r="BV1870" s="14"/>
      <c r="BW1870" s="14"/>
      <c r="BX1870" s="14"/>
      <c r="BY1870" s="14"/>
      <c r="BZ1870" s="14"/>
      <c r="CA1870" s="14"/>
      <c r="CB1870" s="14"/>
      <c r="CC1870" s="14"/>
      <c r="CD1870" s="14"/>
      <c r="CE1870" s="14"/>
      <c r="CF1870" s="14"/>
      <c r="CG1870" s="14"/>
      <c r="CH1870" s="14"/>
      <c r="CI1870" s="14"/>
      <c r="CJ1870" s="14"/>
      <c r="CK1870" s="14"/>
      <c r="CL1870" s="14"/>
      <c r="CM1870" s="14"/>
      <c r="CN1870" s="14"/>
      <c r="CO1870" s="14"/>
      <c r="CP1870" s="14"/>
      <c r="CQ1870" s="14"/>
      <c r="CR1870" s="14"/>
      <c r="CS1870" s="14"/>
      <c r="CT1870" s="14"/>
      <c r="CU1870" s="14"/>
      <c r="CV1870" s="14"/>
      <c r="CW1870" s="14"/>
      <c r="CX1870" s="14"/>
      <c r="CY1870" s="14"/>
      <c r="CZ1870" s="14"/>
      <c r="DA1870" s="14"/>
      <c r="DB1870" s="14"/>
      <c r="DC1870" s="14"/>
      <c r="DD1870" s="14"/>
      <c r="DE1870" s="14"/>
      <c r="DF1870" s="14"/>
      <c r="DG1870" s="14"/>
      <c r="DH1870" s="14"/>
      <c r="DI1870" s="14"/>
    </row>
    <row r="1871" spans="2:113" x14ac:dyDescent="0.2"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  <c r="AK1871" s="14"/>
      <c r="AL1871" s="14"/>
      <c r="AM1871" s="14"/>
      <c r="AN1871" s="14"/>
      <c r="AO1871" s="14"/>
      <c r="AP1871" s="77"/>
      <c r="AQ1871" s="77"/>
      <c r="AR1871" s="77"/>
      <c r="AS1871" s="77"/>
      <c r="AT1871" s="14"/>
      <c r="AU1871" s="14"/>
      <c r="AV1871" s="14"/>
      <c r="AW1871" s="14"/>
      <c r="AX1871" s="14"/>
      <c r="AY1871" s="14"/>
      <c r="AZ1871" s="14"/>
      <c r="BA1871" s="14"/>
      <c r="BB1871" s="14"/>
      <c r="BC1871" s="14"/>
      <c r="BD1871" s="14"/>
      <c r="BE1871" s="14"/>
      <c r="BF1871" s="14"/>
      <c r="BG1871" s="99"/>
      <c r="BH1871" s="14"/>
      <c r="BI1871" s="14"/>
      <c r="BJ1871" s="14"/>
      <c r="BK1871" s="14"/>
      <c r="BL1871" s="14"/>
      <c r="BM1871" s="14"/>
      <c r="BN1871" s="14"/>
      <c r="BO1871" s="14"/>
      <c r="BP1871" s="14"/>
      <c r="BQ1871" s="14"/>
      <c r="BR1871" s="14"/>
      <c r="BS1871" s="14"/>
      <c r="BT1871" s="14"/>
      <c r="BU1871" s="14"/>
      <c r="BV1871" s="14"/>
      <c r="BW1871" s="14"/>
      <c r="BX1871" s="14"/>
      <c r="BY1871" s="14"/>
      <c r="BZ1871" s="14"/>
      <c r="CA1871" s="14"/>
      <c r="CB1871" s="14"/>
      <c r="CC1871" s="14"/>
      <c r="CD1871" s="14"/>
      <c r="CE1871" s="14"/>
      <c r="CF1871" s="14"/>
      <c r="CG1871" s="14"/>
      <c r="CH1871" s="14"/>
      <c r="CI1871" s="14"/>
      <c r="CJ1871" s="14"/>
      <c r="CK1871" s="14"/>
      <c r="CL1871" s="14"/>
      <c r="CM1871" s="14"/>
      <c r="CN1871" s="14"/>
      <c r="CO1871" s="14"/>
      <c r="CP1871" s="14"/>
      <c r="CQ1871" s="14"/>
      <c r="CR1871" s="14"/>
      <c r="CS1871" s="14"/>
      <c r="CT1871" s="14"/>
      <c r="CU1871" s="14"/>
      <c r="CV1871" s="14"/>
      <c r="CW1871" s="14"/>
      <c r="CX1871" s="14"/>
      <c r="CY1871" s="14"/>
      <c r="CZ1871" s="14"/>
      <c r="DA1871" s="14"/>
      <c r="DB1871" s="14"/>
      <c r="DC1871" s="14"/>
      <c r="DD1871" s="14"/>
      <c r="DE1871" s="14"/>
      <c r="DF1871" s="14"/>
      <c r="DG1871" s="14"/>
      <c r="DH1871" s="14"/>
      <c r="DI1871" s="14"/>
    </row>
    <row r="1872" spans="2:113" x14ac:dyDescent="0.2"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  <c r="AK1872" s="14"/>
      <c r="AL1872" s="14"/>
      <c r="AM1872" s="14"/>
      <c r="AN1872" s="14"/>
      <c r="AO1872" s="14"/>
      <c r="AP1872" s="77"/>
      <c r="AQ1872" s="77"/>
      <c r="AR1872" s="77"/>
      <c r="AS1872" s="77"/>
      <c r="AT1872" s="14"/>
      <c r="AU1872" s="14"/>
      <c r="AV1872" s="14"/>
      <c r="AW1872" s="14"/>
      <c r="AX1872" s="14"/>
      <c r="AY1872" s="14"/>
      <c r="AZ1872" s="14"/>
      <c r="BA1872" s="14"/>
      <c r="BB1872" s="14"/>
      <c r="BC1872" s="14"/>
      <c r="BD1872" s="14"/>
      <c r="BE1872" s="14"/>
      <c r="BF1872" s="14"/>
      <c r="BG1872" s="99"/>
      <c r="BH1872" s="14"/>
      <c r="BI1872" s="14"/>
      <c r="BJ1872" s="14"/>
      <c r="BK1872" s="14"/>
      <c r="BL1872" s="14"/>
      <c r="BM1872" s="14"/>
      <c r="BN1872" s="14"/>
      <c r="BO1872" s="14"/>
      <c r="BP1872" s="14"/>
      <c r="BQ1872" s="14"/>
      <c r="BR1872" s="14"/>
      <c r="BS1872" s="14"/>
      <c r="BT1872" s="14"/>
      <c r="BU1872" s="14"/>
      <c r="BV1872" s="14"/>
      <c r="BW1872" s="14"/>
      <c r="BX1872" s="14"/>
      <c r="BY1872" s="14"/>
      <c r="BZ1872" s="14"/>
      <c r="CA1872" s="14"/>
      <c r="CB1872" s="14"/>
      <c r="CC1872" s="14"/>
      <c r="CD1872" s="14"/>
      <c r="CE1872" s="14"/>
      <c r="CF1872" s="14"/>
      <c r="CG1872" s="14"/>
      <c r="CH1872" s="14"/>
      <c r="CI1872" s="14"/>
      <c r="CJ1872" s="14"/>
      <c r="CK1872" s="14"/>
      <c r="CL1872" s="14"/>
      <c r="CM1872" s="14"/>
      <c r="CN1872" s="14"/>
      <c r="CO1872" s="14"/>
      <c r="CP1872" s="14"/>
      <c r="CQ1872" s="14"/>
      <c r="CR1872" s="14"/>
      <c r="CS1872" s="14"/>
      <c r="CT1872" s="14"/>
      <c r="CU1872" s="14"/>
      <c r="CV1872" s="14"/>
      <c r="CW1872" s="14"/>
      <c r="CX1872" s="14"/>
      <c r="CY1872" s="14"/>
      <c r="CZ1872" s="14"/>
      <c r="DA1872" s="14"/>
      <c r="DB1872" s="14"/>
      <c r="DC1872" s="14"/>
      <c r="DD1872" s="14"/>
      <c r="DE1872" s="14"/>
      <c r="DF1872" s="14"/>
      <c r="DG1872" s="14"/>
      <c r="DH1872" s="14"/>
      <c r="DI1872" s="14"/>
    </row>
    <row r="1873" spans="2:113" x14ac:dyDescent="0.2"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  <c r="AK1873" s="14"/>
      <c r="AL1873" s="14"/>
      <c r="AM1873" s="14"/>
      <c r="AN1873" s="14"/>
      <c r="AO1873" s="14"/>
      <c r="AP1873" s="77"/>
      <c r="AQ1873" s="77"/>
      <c r="AR1873" s="77"/>
      <c r="AS1873" s="77"/>
      <c r="AT1873" s="14"/>
      <c r="AU1873" s="14"/>
      <c r="AV1873" s="14"/>
      <c r="AW1873" s="14"/>
      <c r="AX1873" s="14"/>
      <c r="AY1873" s="14"/>
      <c r="AZ1873" s="14"/>
      <c r="BA1873" s="14"/>
      <c r="BB1873" s="14"/>
      <c r="BC1873" s="14"/>
      <c r="BD1873" s="14"/>
      <c r="BE1873" s="14"/>
      <c r="BF1873" s="14"/>
      <c r="BG1873" s="99"/>
      <c r="BH1873" s="14"/>
      <c r="BI1873" s="14"/>
      <c r="BJ1873" s="14"/>
      <c r="BK1873" s="14"/>
      <c r="BL1873" s="14"/>
      <c r="BM1873" s="14"/>
      <c r="BN1873" s="14"/>
      <c r="BO1873" s="14"/>
      <c r="BP1873" s="14"/>
      <c r="BQ1873" s="14"/>
      <c r="BR1873" s="14"/>
      <c r="BS1873" s="14"/>
      <c r="BT1873" s="14"/>
      <c r="BU1873" s="14"/>
      <c r="BV1873" s="14"/>
      <c r="BW1873" s="14"/>
      <c r="BX1873" s="14"/>
      <c r="BY1873" s="14"/>
      <c r="BZ1873" s="14"/>
      <c r="CA1873" s="14"/>
      <c r="CB1873" s="14"/>
      <c r="CC1873" s="14"/>
      <c r="CD1873" s="14"/>
      <c r="CE1873" s="14"/>
      <c r="CF1873" s="14"/>
      <c r="CG1873" s="14"/>
      <c r="CH1873" s="14"/>
      <c r="CI1873" s="14"/>
      <c r="CJ1873" s="14"/>
      <c r="CK1873" s="14"/>
      <c r="CL1873" s="14"/>
      <c r="CM1873" s="14"/>
      <c r="CN1873" s="14"/>
      <c r="CO1873" s="14"/>
      <c r="CP1873" s="14"/>
      <c r="CQ1873" s="14"/>
      <c r="CR1873" s="14"/>
      <c r="CS1873" s="14"/>
      <c r="CT1873" s="14"/>
      <c r="CU1873" s="14"/>
      <c r="CV1873" s="14"/>
      <c r="CW1873" s="14"/>
      <c r="CX1873" s="14"/>
      <c r="CY1873" s="14"/>
      <c r="CZ1873" s="14"/>
      <c r="DA1873" s="14"/>
      <c r="DB1873" s="14"/>
      <c r="DC1873" s="14"/>
      <c r="DD1873" s="14"/>
      <c r="DE1873" s="14"/>
      <c r="DF1873" s="14"/>
      <c r="DG1873" s="14"/>
      <c r="DH1873" s="14"/>
      <c r="DI1873" s="14"/>
    </row>
    <row r="1874" spans="2:113" x14ac:dyDescent="0.2"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  <c r="AK1874" s="14"/>
      <c r="AL1874" s="14"/>
      <c r="AM1874" s="14"/>
      <c r="AN1874" s="14"/>
      <c r="AO1874" s="14"/>
      <c r="AP1874" s="77"/>
      <c r="AQ1874" s="77"/>
      <c r="AR1874" s="77"/>
      <c r="AS1874" s="77"/>
      <c r="AT1874" s="14"/>
      <c r="AU1874" s="14"/>
      <c r="AV1874" s="14"/>
      <c r="AW1874" s="14"/>
      <c r="AX1874" s="14"/>
      <c r="AY1874" s="14"/>
      <c r="AZ1874" s="14"/>
      <c r="BA1874" s="14"/>
      <c r="BB1874" s="14"/>
      <c r="BC1874" s="14"/>
      <c r="BD1874" s="14"/>
      <c r="BE1874" s="14"/>
      <c r="BF1874" s="14"/>
      <c r="BG1874" s="99"/>
      <c r="BH1874" s="14"/>
      <c r="BI1874" s="14"/>
      <c r="BJ1874" s="14"/>
      <c r="BK1874" s="14"/>
      <c r="BL1874" s="14"/>
      <c r="BM1874" s="14"/>
      <c r="BN1874" s="14"/>
      <c r="BO1874" s="14"/>
      <c r="BP1874" s="14"/>
      <c r="BQ1874" s="14"/>
      <c r="BR1874" s="14"/>
      <c r="BS1874" s="14"/>
      <c r="BT1874" s="14"/>
      <c r="BU1874" s="14"/>
      <c r="BV1874" s="14"/>
      <c r="BW1874" s="14"/>
      <c r="BX1874" s="14"/>
      <c r="BY1874" s="14"/>
      <c r="BZ1874" s="14"/>
      <c r="CA1874" s="14"/>
      <c r="CB1874" s="14"/>
      <c r="CC1874" s="14"/>
      <c r="CD1874" s="14"/>
      <c r="CE1874" s="14"/>
      <c r="CF1874" s="14"/>
      <c r="CG1874" s="14"/>
      <c r="CH1874" s="14"/>
      <c r="CI1874" s="14"/>
      <c r="CJ1874" s="14"/>
      <c r="CK1874" s="14"/>
      <c r="CL1874" s="14"/>
      <c r="CM1874" s="14"/>
      <c r="CN1874" s="14"/>
      <c r="CO1874" s="14"/>
      <c r="CP1874" s="14"/>
      <c r="CQ1874" s="14"/>
      <c r="CR1874" s="14"/>
      <c r="CS1874" s="14"/>
      <c r="CT1874" s="14"/>
      <c r="CU1874" s="14"/>
      <c r="CV1874" s="14"/>
      <c r="CW1874" s="14"/>
      <c r="CX1874" s="14"/>
      <c r="CY1874" s="14"/>
      <c r="CZ1874" s="14"/>
      <c r="DA1874" s="14"/>
      <c r="DB1874" s="14"/>
      <c r="DC1874" s="14"/>
      <c r="DD1874" s="14"/>
      <c r="DE1874" s="14"/>
      <c r="DF1874" s="14"/>
      <c r="DG1874" s="14"/>
      <c r="DH1874" s="14"/>
      <c r="DI1874" s="14"/>
    </row>
    <row r="1875" spans="2:113" x14ac:dyDescent="0.2"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  <c r="AK1875" s="14"/>
      <c r="AL1875" s="14"/>
      <c r="AM1875" s="14"/>
      <c r="AN1875" s="14"/>
      <c r="AO1875" s="14"/>
      <c r="AP1875" s="77"/>
      <c r="AQ1875" s="77"/>
      <c r="AR1875" s="77"/>
      <c r="AS1875" s="77"/>
      <c r="AT1875" s="14"/>
      <c r="AU1875" s="14"/>
      <c r="AV1875" s="14"/>
      <c r="AW1875" s="14"/>
      <c r="AX1875" s="14"/>
      <c r="AY1875" s="14"/>
      <c r="AZ1875" s="14"/>
      <c r="BA1875" s="14"/>
      <c r="BB1875" s="14"/>
      <c r="BC1875" s="14"/>
      <c r="BD1875" s="14"/>
      <c r="BE1875" s="14"/>
      <c r="BF1875" s="14"/>
      <c r="BG1875" s="99"/>
      <c r="BH1875" s="14"/>
      <c r="BI1875" s="14"/>
      <c r="BJ1875" s="14"/>
      <c r="BK1875" s="14"/>
      <c r="BL1875" s="14"/>
      <c r="BM1875" s="14"/>
      <c r="BN1875" s="14"/>
      <c r="BO1875" s="14"/>
      <c r="BP1875" s="14"/>
      <c r="BQ1875" s="14"/>
      <c r="BR1875" s="14"/>
      <c r="BS1875" s="14"/>
      <c r="BT1875" s="14"/>
      <c r="BU1875" s="14"/>
      <c r="BV1875" s="14"/>
      <c r="BW1875" s="14"/>
      <c r="BX1875" s="14"/>
      <c r="BY1875" s="14"/>
      <c r="BZ1875" s="14"/>
      <c r="CA1875" s="14"/>
      <c r="CB1875" s="14"/>
      <c r="CC1875" s="14"/>
      <c r="CD1875" s="14"/>
      <c r="CE1875" s="14"/>
      <c r="CF1875" s="14"/>
      <c r="CG1875" s="14"/>
      <c r="CH1875" s="14"/>
      <c r="CI1875" s="14"/>
      <c r="CJ1875" s="14"/>
      <c r="CK1875" s="14"/>
      <c r="CL1875" s="14"/>
      <c r="CM1875" s="14"/>
      <c r="CN1875" s="14"/>
      <c r="CO1875" s="14"/>
      <c r="CP1875" s="14"/>
      <c r="CQ1875" s="14"/>
      <c r="CR1875" s="14"/>
      <c r="CS1875" s="14"/>
      <c r="CT1875" s="14"/>
      <c r="CU1875" s="14"/>
      <c r="CV1875" s="14"/>
      <c r="CW1875" s="14"/>
      <c r="CX1875" s="14"/>
      <c r="CY1875" s="14"/>
      <c r="CZ1875" s="14"/>
      <c r="DA1875" s="14"/>
      <c r="DB1875" s="14"/>
      <c r="DC1875" s="14"/>
      <c r="DD1875" s="14"/>
      <c r="DE1875" s="14"/>
      <c r="DF1875" s="14"/>
      <c r="DG1875" s="14"/>
      <c r="DH1875" s="14"/>
      <c r="DI1875" s="14"/>
    </row>
    <row r="1876" spans="2:113" x14ac:dyDescent="0.2"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  <c r="AK1876" s="14"/>
      <c r="AL1876" s="14"/>
      <c r="AM1876" s="14"/>
      <c r="AN1876" s="14"/>
      <c r="AO1876" s="14"/>
      <c r="AP1876" s="77"/>
      <c r="AQ1876" s="77"/>
      <c r="AR1876" s="77"/>
      <c r="AS1876" s="77"/>
      <c r="AT1876" s="14"/>
      <c r="AU1876" s="14"/>
      <c r="AV1876" s="14"/>
      <c r="AW1876" s="14"/>
      <c r="AX1876" s="14"/>
      <c r="AY1876" s="14"/>
      <c r="AZ1876" s="14"/>
      <c r="BA1876" s="14"/>
      <c r="BB1876" s="14"/>
      <c r="BC1876" s="14"/>
      <c r="BD1876" s="14"/>
      <c r="BE1876" s="14"/>
      <c r="BF1876" s="14"/>
      <c r="BG1876" s="99"/>
      <c r="BH1876" s="14"/>
      <c r="BI1876" s="14"/>
      <c r="BJ1876" s="14"/>
      <c r="BK1876" s="14"/>
      <c r="BL1876" s="14"/>
      <c r="BM1876" s="14"/>
      <c r="BN1876" s="14"/>
      <c r="BO1876" s="14"/>
      <c r="BP1876" s="14"/>
      <c r="BQ1876" s="14"/>
      <c r="BR1876" s="14"/>
      <c r="BS1876" s="14"/>
      <c r="BT1876" s="14"/>
      <c r="BU1876" s="14"/>
      <c r="BV1876" s="14"/>
      <c r="BW1876" s="14"/>
      <c r="BX1876" s="14"/>
      <c r="BY1876" s="14"/>
      <c r="BZ1876" s="14"/>
      <c r="CA1876" s="14"/>
      <c r="CB1876" s="14"/>
      <c r="CC1876" s="14"/>
      <c r="CD1876" s="14"/>
      <c r="CE1876" s="14"/>
      <c r="CF1876" s="14"/>
      <c r="CG1876" s="14"/>
      <c r="CH1876" s="14"/>
      <c r="CI1876" s="14"/>
      <c r="CJ1876" s="14"/>
      <c r="CK1876" s="14"/>
      <c r="CL1876" s="14"/>
      <c r="CM1876" s="14"/>
      <c r="CN1876" s="14"/>
      <c r="CO1876" s="14"/>
      <c r="CP1876" s="14"/>
      <c r="CQ1876" s="14"/>
      <c r="CR1876" s="14"/>
      <c r="CS1876" s="14"/>
      <c r="CT1876" s="14"/>
      <c r="CU1876" s="14"/>
      <c r="CV1876" s="14"/>
      <c r="CW1876" s="14"/>
      <c r="CX1876" s="14"/>
      <c r="CY1876" s="14"/>
      <c r="CZ1876" s="14"/>
      <c r="DA1876" s="14"/>
      <c r="DB1876" s="14"/>
      <c r="DC1876" s="14"/>
      <c r="DD1876" s="14"/>
      <c r="DE1876" s="14"/>
      <c r="DF1876" s="14"/>
      <c r="DG1876" s="14"/>
      <c r="DH1876" s="14"/>
      <c r="DI1876" s="14"/>
    </row>
    <row r="1877" spans="2:113" x14ac:dyDescent="0.2"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  <c r="AK1877" s="14"/>
      <c r="AL1877" s="14"/>
      <c r="AM1877" s="14"/>
      <c r="AN1877" s="14"/>
      <c r="AO1877" s="14"/>
      <c r="AP1877" s="77"/>
      <c r="AQ1877" s="77"/>
      <c r="AR1877" s="77"/>
      <c r="AS1877" s="77"/>
      <c r="AT1877" s="14"/>
      <c r="AU1877" s="14"/>
      <c r="AV1877" s="14"/>
      <c r="AW1877" s="14"/>
      <c r="AX1877" s="14"/>
      <c r="AY1877" s="14"/>
      <c r="AZ1877" s="14"/>
      <c r="BA1877" s="14"/>
      <c r="BB1877" s="14"/>
      <c r="BC1877" s="14"/>
      <c r="BD1877" s="14"/>
      <c r="BE1877" s="14"/>
      <c r="BF1877" s="14"/>
      <c r="BG1877" s="99"/>
      <c r="BH1877" s="14"/>
      <c r="BI1877" s="14"/>
      <c r="BJ1877" s="14"/>
      <c r="BK1877" s="14"/>
      <c r="BL1877" s="14"/>
      <c r="BM1877" s="14"/>
      <c r="BN1877" s="14"/>
      <c r="BO1877" s="14"/>
      <c r="BP1877" s="14"/>
      <c r="BQ1877" s="14"/>
      <c r="BR1877" s="14"/>
      <c r="BS1877" s="14"/>
      <c r="BT1877" s="14"/>
      <c r="BU1877" s="14"/>
      <c r="BV1877" s="14"/>
      <c r="BW1877" s="14"/>
      <c r="BX1877" s="14"/>
      <c r="BY1877" s="14"/>
      <c r="BZ1877" s="14"/>
      <c r="CA1877" s="14"/>
      <c r="CB1877" s="14"/>
      <c r="CC1877" s="14"/>
      <c r="CD1877" s="14"/>
      <c r="CE1877" s="14"/>
      <c r="CF1877" s="14"/>
      <c r="CG1877" s="14"/>
      <c r="CH1877" s="14"/>
      <c r="CI1877" s="14"/>
      <c r="CJ1877" s="14"/>
      <c r="CK1877" s="14"/>
      <c r="CL1877" s="14"/>
      <c r="CM1877" s="14"/>
      <c r="CN1877" s="14"/>
      <c r="CO1877" s="14"/>
      <c r="CP1877" s="14"/>
      <c r="CQ1877" s="14"/>
      <c r="CR1877" s="14"/>
      <c r="CS1877" s="14"/>
      <c r="CT1877" s="14"/>
      <c r="CU1877" s="14"/>
      <c r="CV1877" s="14"/>
      <c r="CW1877" s="14"/>
      <c r="CX1877" s="14"/>
      <c r="CY1877" s="14"/>
      <c r="CZ1877" s="14"/>
      <c r="DA1877" s="14"/>
      <c r="DB1877" s="14"/>
      <c r="DC1877" s="14"/>
      <c r="DD1877" s="14"/>
      <c r="DE1877" s="14"/>
      <c r="DF1877" s="14"/>
      <c r="DG1877" s="14"/>
      <c r="DH1877" s="14"/>
      <c r="DI1877" s="14"/>
    </row>
    <row r="1878" spans="2:113" x14ac:dyDescent="0.2"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4"/>
      <c r="AD1878" s="14"/>
      <c r="AE1878" s="14"/>
      <c r="AF1878" s="14"/>
      <c r="AG1878" s="14"/>
      <c r="AH1878" s="14"/>
      <c r="AI1878" s="14"/>
      <c r="AJ1878" s="14"/>
      <c r="AK1878" s="14"/>
      <c r="AL1878" s="14"/>
      <c r="AM1878" s="14"/>
      <c r="AN1878" s="14"/>
      <c r="AO1878" s="14"/>
      <c r="AP1878" s="77"/>
      <c r="AQ1878" s="77"/>
      <c r="AR1878" s="77"/>
      <c r="AS1878" s="77"/>
      <c r="AT1878" s="14"/>
      <c r="AU1878" s="14"/>
      <c r="AV1878" s="14"/>
      <c r="AW1878" s="14"/>
      <c r="AX1878" s="14"/>
      <c r="AY1878" s="14"/>
      <c r="AZ1878" s="14"/>
      <c r="BA1878" s="14"/>
      <c r="BB1878" s="14"/>
      <c r="BC1878" s="14"/>
      <c r="BD1878" s="14"/>
      <c r="BE1878" s="14"/>
      <c r="BF1878" s="14"/>
      <c r="BG1878" s="99"/>
      <c r="BH1878" s="14"/>
      <c r="BI1878" s="14"/>
      <c r="BJ1878" s="14"/>
      <c r="BK1878" s="14"/>
      <c r="BL1878" s="14"/>
      <c r="BM1878" s="14"/>
      <c r="BN1878" s="14"/>
      <c r="BO1878" s="14"/>
      <c r="BP1878" s="14"/>
      <c r="BQ1878" s="14"/>
      <c r="BR1878" s="14"/>
      <c r="BS1878" s="14"/>
      <c r="BT1878" s="14"/>
      <c r="BU1878" s="14"/>
      <c r="BV1878" s="14"/>
      <c r="BW1878" s="14"/>
      <c r="BX1878" s="14"/>
      <c r="BY1878" s="14"/>
      <c r="BZ1878" s="14"/>
      <c r="CA1878" s="14"/>
      <c r="CB1878" s="14"/>
      <c r="CC1878" s="14"/>
      <c r="CD1878" s="14"/>
      <c r="CE1878" s="14"/>
      <c r="CF1878" s="14"/>
      <c r="CG1878" s="14"/>
      <c r="CH1878" s="14"/>
      <c r="CI1878" s="14"/>
      <c r="CJ1878" s="14"/>
      <c r="CK1878" s="14"/>
      <c r="CL1878" s="14"/>
      <c r="CM1878" s="14"/>
      <c r="CN1878" s="14"/>
      <c r="CO1878" s="14"/>
      <c r="CP1878" s="14"/>
      <c r="CQ1878" s="14"/>
      <c r="CR1878" s="14"/>
      <c r="CS1878" s="14"/>
      <c r="CT1878" s="14"/>
      <c r="CU1878" s="14"/>
      <c r="CV1878" s="14"/>
      <c r="CW1878" s="14"/>
      <c r="CX1878" s="14"/>
      <c r="CY1878" s="14"/>
      <c r="CZ1878" s="14"/>
      <c r="DA1878" s="14"/>
      <c r="DB1878" s="14"/>
      <c r="DC1878" s="14"/>
      <c r="DD1878" s="14"/>
      <c r="DE1878" s="14"/>
      <c r="DF1878" s="14"/>
      <c r="DG1878" s="14"/>
      <c r="DH1878" s="14"/>
      <c r="DI1878" s="14"/>
    </row>
    <row r="1879" spans="2:113" x14ac:dyDescent="0.2"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4"/>
      <c r="AD1879" s="14"/>
      <c r="AE1879" s="14"/>
      <c r="AF1879" s="14"/>
      <c r="AG1879" s="14"/>
      <c r="AH1879" s="14"/>
      <c r="AI1879" s="14"/>
      <c r="AJ1879" s="14"/>
      <c r="AK1879" s="14"/>
      <c r="AL1879" s="14"/>
      <c r="AM1879" s="14"/>
      <c r="AN1879" s="14"/>
      <c r="AO1879" s="14"/>
      <c r="AP1879" s="77"/>
      <c r="AQ1879" s="77"/>
      <c r="AR1879" s="77"/>
      <c r="AS1879" s="77"/>
      <c r="AT1879" s="14"/>
      <c r="AU1879" s="14"/>
      <c r="AV1879" s="14"/>
      <c r="AW1879" s="14"/>
      <c r="AX1879" s="14"/>
      <c r="AY1879" s="14"/>
      <c r="AZ1879" s="14"/>
      <c r="BA1879" s="14"/>
      <c r="BB1879" s="14"/>
      <c r="BC1879" s="14"/>
      <c r="BD1879" s="14"/>
      <c r="BE1879" s="14"/>
      <c r="BF1879" s="14"/>
      <c r="BG1879" s="99"/>
      <c r="BH1879" s="14"/>
      <c r="BI1879" s="14"/>
      <c r="BJ1879" s="14"/>
      <c r="BK1879" s="14"/>
      <c r="BL1879" s="14"/>
      <c r="BM1879" s="14"/>
      <c r="BN1879" s="14"/>
      <c r="BO1879" s="14"/>
      <c r="BP1879" s="14"/>
      <c r="BQ1879" s="14"/>
      <c r="BR1879" s="14"/>
      <c r="BS1879" s="14"/>
      <c r="BT1879" s="14"/>
      <c r="BU1879" s="14"/>
      <c r="BV1879" s="14"/>
      <c r="BW1879" s="14"/>
      <c r="BX1879" s="14"/>
      <c r="BY1879" s="14"/>
      <c r="BZ1879" s="14"/>
      <c r="CA1879" s="14"/>
      <c r="CB1879" s="14"/>
      <c r="CC1879" s="14"/>
      <c r="CD1879" s="14"/>
      <c r="CE1879" s="14"/>
      <c r="CF1879" s="14"/>
      <c r="CG1879" s="14"/>
      <c r="CH1879" s="14"/>
      <c r="CI1879" s="14"/>
      <c r="CJ1879" s="14"/>
      <c r="CK1879" s="14"/>
      <c r="CL1879" s="14"/>
      <c r="CM1879" s="14"/>
      <c r="CN1879" s="14"/>
      <c r="CO1879" s="14"/>
      <c r="CP1879" s="14"/>
      <c r="CQ1879" s="14"/>
      <c r="CR1879" s="14"/>
      <c r="CS1879" s="14"/>
      <c r="CT1879" s="14"/>
      <c r="CU1879" s="14"/>
      <c r="CV1879" s="14"/>
      <c r="CW1879" s="14"/>
      <c r="CX1879" s="14"/>
      <c r="CY1879" s="14"/>
      <c r="CZ1879" s="14"/>
      <c r="DA1879" s="14"/>
      <c r="DB1879" s="14"/>
      <c r="DC1879" s="14"/>
      <c r="DD1879" s="14"/>
      <c r="DE1879" s="14"/>
      <c r="DF1879" s="14"/>
      <c r="DG1879" s="14"/>
      <c r="DH1879" s="14"/>
      <c r="DI1879" s="14"/>
    </row>
    <row r="1880" spans="2:113" x14ac:dyDescent="0.2"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F1880" s="14"/>
      <c r="AG1880" s="14"/>
      <c r="AH1880" s="14"/>
      <c r="AI1880" s="14"/>
      <c r="AJ1880" s="14"/>
      <c r="AK1880" s="14"/>
      <c r="AL1880" s="14"/>
      <c r="AM1880" s="14"/>
      <c r="AN1880" s="14"/>
      <c r="AO1880" s="14"/>
      <c r="AP1880" s="77"/>
      <c r="AQ1880" s="77"/>
      <c r="AR1880" s="77"/>
      <c r="AS1880" s="77"/>
      <c r="AT1880" s="14"/>
      <c r="AU1880" s="14"/>
      <c r="AV1880" s="14"/>
      <c r="AW1880" s="14"/>
      <c r="AX1880" s="14"/>
      <c r="AY1880" s="14"/>
      <c r="AZ1880" s="14"/>
      <c r="BA1880" s="14"/>
      <c r="BB1880" s="14"/>
      <c r="BC1880" s="14"/>
      <c r="BD1880" s="14"/>
      <c r="BE1880" s="14"/>
      <c r="BF1880" s="14"/>
      <c r="BG1880" s="99"/>
      <c r="BH1880" s="14"/>
      <c r="BI1880" s="14"/>
      <c r="BJ1880" s="14"/>
      <c r="BK1880" s="14"/>
      <c r="BL1880" s="14"/>
      <c r="BM1880" s="14"/>
      <c r="BN1880" s="14"/>
      <c r="BO1880" s="14"/>
      <c r="BP1880" s="14"/>
      <c r="BQ1880" s="14"/>
      <c r="BR1880" s="14"/>
      <c r="BS1880" s="14"/>
      <c r="BT1880" s="14"/>
      <c r="BU1880" s="14"/>
      <c r="BV1880" s="14"/>
      <c r="BW1880" s="14"/>
      <c r="BX1880" s="14"/>
      <c r="BY1880" s="14"/>
      <c r="BZ1880" s="14"/>
      <c r="CA1880" s="14"/>
      <c r="CB1880" s="14"/>
      <c r="CC1880" s="14"/>
      <c r="CD1880" s="14"/>
      <c r="CE1880" s="14"/>
      <c r="CF1880" s="14"/>
      <c r="CG1880" s="14"/>
      <c r="CH1880" s="14"/>
      <c r="CI1880" s="14"/>
      <c r="CJ1880" s="14"/>
      <c r="CK1880" s="14"/>
      <c r="CL1880" s="14"/>
      <c r="CM1880" s="14"/>
      <c r="CN1880" s="14"/>
      <c r="CO1880" s="14"/>
      <c r="CP1880" s="14"/>
      <c r="CQ1880" s="14"/>
      <c r="CR1880" s="14"/>
      <c r="CS1880" s="14"/>
      <c r="CT1880" s="14"/>
      <c r="CU1880" s="14"/>
      <c r="CV1880" s="14"/>
      <c r="CW1880" s="14"/>
      <c r="CX1880" s="14"/>
      <c r="CY1880" s="14"/>
      <c r="CZ1880" s="14"/>
      <c r="DA1880" s="14"/>
      <c r="DB1880" s="14"/>
      <c r="DC1880" s="14"/>
      <c r="DD1880" s="14"/>
      <c r="DE1880" s="14"/>
      <c r="DF1880" s="14"/>
      <c r="DG1880" s="14"/>
      <c r="DH1880" s="14"/>
      <c r="DI1880" s="14"/>
    </row>
    <row r="1881" spans="2:113" x14ac:dyDescent="0.2"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4"/>
      <c r="AD1881" s="14"/>
      <c r="AE1881" s="14"/>
      <c r="AF1881" s="14"/>
      <c r="AG1881" s="14"/>
      <c r="AH1881" s="14"/>
      <c r="AI1881" s="14"/>
      <c r="AJ1881" s="14"/>
      <c r="AK1881" s="14"/>
      <c r="AL1881" s="14"/>
      <c r="AM1881" s="14"/>
      <c r="AN1881" s="14"/>
      <c r="AO1881" s="14"/>
      <c r="AP1881" s="77"/>
      <c r="AQ1881" s="77"/>
      <c r="AR1881" s="77"/>
      <c r="AS1881" s="77"/>
      <c r="AT1881" s="14"/>
      <c r="AU1881" s="14"/>
      <c r="AV1881" s="14"/>
      <c r="AW1881" s="14"/>
      <c r="AX1881" s="14"/>
      <c r="AY1881" s="14"/>
      <c r="AZ1881" s="14"/>
      <c r="BA1881" s="14"/>
      <c r="BB1881" s="14"/>
      <c r="BC1881" s="14"/>
      <c r="BD1881" s="14"/>
      <c r="BE1881" s="14"/>
      <c r="BF1881" s="14"/>
      <c r="BG1881" s="99"/>
      <c r="BH1881" s="14"/>
      <c r="BI1881" s="14"/>
      <c r="BJ1881" s="14"/>
      <c r="BK1881" s="14"/>
      <c r="BL1881" s="14"/>
      <c r="BM1881" s="14"/>
      <c r="BN1881" s="14"/>
      <c r="BO1881" s="14"/>
      <c r="BP1881" s="14"/>
      <c r="BQ1881" s="14"/>
      <c r="BR1881" s="14"/>
      <c r="BS1881" s="14"/>
      <c r="BT1881" s="14"/>
      <c r="BU1881" s="14"/>
      <c r="BV1881" s="14"/>
      <c r="BW1881" s="14"/>
      <c r="BX1881" s="14"/>
      <c r="BY1881" s="14"/>
      <c r="BZ1881" s="14"/>
      <c r="CA1881" s="14"/>
      <c r="CB1881" s="14"/>
      <c r="CC1881" s="14"/>
      <c r="CD1881" s="14"/>
      <c r="CE1881" s="14"/>
      <c r="CF1881" s="14"/>
      <c r="CG1881" s="14"/>
      <c r="CH1881" s="14"/>
      <c r="CI1881" s="14"/>
      <c r="CJ1881" s="14"/>
      <c r="CK1881" s="14"/>
      <c r="CL1881" s="14"/>
      <c r="CM1881" s="14"/>
      <c r="CN1881" s="14"/>
      <c r="CO1881" s="14"/>
      <c r="CP1881" s="14"/>
      <c r="CQ1881" s="14"/>
      <c r="CR1881" s="14"/>
      <c r="CS1881" s="14"/>
      <c r="CT1881" s="14"/>
      <c r="CU1881" s="14"/>
      <c r="CV1881" s="14"/>
      <c r="CW1881" s="14"/>
      <c r="CX1881" s="14"/>
      <c r="CY1881" s="14"/>
      <c r="CZ1881" s="14"/>
      <c r="DA1881" s="14"/>
      <c r="DB1881" s="14"/>
      <c r="DC1881" s="14"/>
      <c r="DD1881" s="14"/>
      <c r="DE1881" s="14"/>
      <c r="DF1881" s="14"/>
      <c r="DG1881" s="14"/>
      <c r="DH1881" s="14"/>
      <c r="DI1881" s="14"/>
    </row>
    <row r="1882" spans="2:113" x14ac:dyDescent="0.2"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4"/>
      <c r="AD1882" s="14"/>
      <c r="AE1882" s="14"/>
      <c r="AF1882" s="14"/>
      <c r="AG1882" s="14"/>
      <c r="AH1882" s="14"/>
      <c r="AI1882" s="14"/>
      <c r="AJ1882" s="14"/>
      <c r="AK1882" s="14"/>
      <c r="AL1882" s="14"/>
      <c r="AM1882" s="14"/>
      <c r="AN1882" s="14"/>
      <c r="AO1882" s="14"/>
      <c r="AP1882" s="77"/>
      <c r="AQ1882" s="77"/>
      <c r="AR1882" s="77"/>
      <c r="AS1882" s="77"/>
      <c r="AT1882" s="14"/>
      <c r="AU1882" s="14"/>
      <c r="AV1882" s="14"/>
      <c r="AW1882" s="14"/>
      <c r="AX1882" s="14"/>
      <c r="AY1882" s="14"/>
      <c r="AZ1882" s="14"/>
      <c r="BA1882" s="14"/>
      <c r="BB1882" s="14"/>
      <c r="BC1882" s="14"/>
      <c r="BD1882" s="14"/>
      <c r="BE1882" s="14"/>
      <c r="BF1882" s="14"/>
      <c r="BG1882" s="99"/>
      <c r="BH1882" s="14"/>
      <c r="BI1882" s="14"/>
      <c r="BJ1882" s="14"/>
      <c r="BK1882" s="14"/>
      <c r="BL1882" s="14"/>
      <c r="BM1882" s="14"/>
      <c r="BN1882" s="14"/>
      <c r="BO1882" s="14"/>
      <c r="BP1882" s="14"/>
      <c r="BQ1882" s="14"/>
      <c r="BR1882" s="14"/>
      <c r="BS1882" s="14"/>
      <c r="BT1882" s="14"/>
      <c r="BU1882" s="14"/>
      <c r="BV1882" s="14"/>
      <c r="BW1882" s="14"/>
      <c r="BX1882" s="14"/>
      <c r="BY1882" s="14"/>
      <c r="BZ1882" s="14"/>
      <c r="CA1882" s="14"/>
      <c r="CB1882" s="14"/>
      <c r="CC1882" s="14"/>
      <c r="CD1882" s="14"/>
      <c r="CE1882" s="14"/>
      <c r="CF1882" s="14"/>
      <c r="CG1882" s="14"/>
      <c r="CH1882" s="14"/>
      <c r="CI1882" s="14"/>
      <c r="CJ1882" s="14"/>
      <c r="CK1882" s="14"/>
      <c r="CL1882" s="14"/>
      <c r="CM1882" s="14"/>
      <c r="CN1882" s="14"/>
      <c r="CO1882" s="14"/>
      <c r="CP1882" s="14"/>
      <c r="CQ1882" s="14"/>
      <c r="CR1882" s="14"/>
      <c r="CS1882" s="14"/>
      <c r="CT1882" s="14"/>
      <c r="CU1882" s="14"/>
      <c r="CV1882" s="14"/>
      <c r="CW1882" s="14"/>
      <c r="CX1882" s="14"/>
      <c r="CY1882" s="14"/>
      <c r="CZ1882" s="14"/>
      <c r="DA1882" s="14"/>
      <c r="DB1882" s="14"/>
      <c r="DC1882" s="14"/>
      <c r="DD1882" s="14"/>
      <c r="DE1882" s="14"/>
      <c r="DF1882" s="14"/>
      <c r="DG1882" s="14"/>
      <c r="DH1882" s="14"/>
      <c r="DI1882" s="14"/>
    </row>
    <row r="1883" spans="2:113" x14ac:dyDescent="0.2"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  <c r="AK1883" s="14"/>
      <c r="AL1883" s="14"/>
      <c r="AM1883" s="14"/>
      <c r="AN1883" s="14"/>
      <c r="AO1883" s="14"/>
      <c r="AP1883" s="77"/>
      <c r="AQ1883" s="77"/>
      <c r="AR1883" s="77"/>
      <c r="AS1883" s="77"/>
      <c r="AT1883" s="14"/>
      <c r="AU1883" s="14"/>
      <c r="AV1883" s="14"/>
      <c r="AW1883" s="14"/>
      <c r="AX1883" s="14"/>
      <c r="AY1883" s="14"/>
      <c r="AZ1883" s="14"/>
      <c r="BA1883" s="14"/>
      <c r="BB1883" s="14"/>
      <c r="BC1883" s="14"/>
      <c r="BD1883" s="14"/>
      <c r="BE1883" s="14"/>
      <c r="BF1883" s="14"/>
      <c r="BG1883" s="99"/>
      <c r="BH1883" s="14"/>
      <c r="BI1883" s="14"/>
      <c r="BJ1883" s="14"/>
      <c r="BK1883" s="14"/>
      <c r="BL1883" s="14"/>
      <c r="BM1883" s="14"/>
      <c r="BN1883" s="14"/>
      <c r="BO1883" s="14"/>
      <c r="BP1883" s="14"/>
      <c r="BQ1883" s="14"/>
      <c r="BR1883" s="14"/>
      <c r="BS1883" s="14"/>
      <c r="BT1883" s="14"/>
      <c r="BU1883" s="14"/>
      <c r="BV1883" s="14"/>
      <c r="BW1883" s="14"/>
      <c r="BX1883" s="14"/>
      <c r="BY1883" s="14"/>
      <c r="BZ1883" s="14"/>
      <c r="CA1883" s="14"/>
      <c r="CB1883" s="14"/>
      <c r="CC1883" s="14"/>
      <c r="CD1883" s="14"/>
      <c r="CE1883" s="14"/>
      <c r="CF1883" s="14"/>
      <c r="CG1883" s="14"/>
      <c r="CH1883" s="14"/>
      <c r="CI1883" s="14"/>
      <c r="CJ1883" s="14"/>
      <c r="CK1883" s="14"/>
      <c r="CL1883" s="14"/>
      <c r="CM1883" s="14"/>
      <c r="CN1883" s="14"/>
      <c r="CO1883" s="14"/>
      <c r="CP1883" s="14"/>
      <c r="CQ1883" s="14"/>
      <c r="CR1883" s="14"/>
      <c r="CS1883" s="14"/>
      <c r="CT1883" s="14"/>
      <c r="CU1883" s="14"/>
      <c r="CV1883" s="14"/>
      <c r="CW1883" s="14"/>
      <c r="CX1883" s="14"/>
      <c r="CY1883" s="14"/>
      <c r="CZ1883" s="14"/>
      <c r="DA1883" s="14"/>
      <c r="DB1883" s="14"/>
      <c r="DC1883" s="14"/>
      <c r="DD1883" s="14"/>
      <c r="DE1883" s="14"/>
      <c r="DF1883" s="14"/>
      <c r="DG1883" s="14"/>
      <c r="DH1883" s="14"/>
      <c r="DI1883" s="14"/>
    </row>
    <row r="1884" spans="2:113" x14ac:dyDescent="0.2"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4"/>
      <c r="AD1884" s="14"/>
      <c r="AE1884" s="14"/>
      <c r="AF1884" s="14"/>
      <c r="AG1884" s="14"/>
      <c r="AH1884" s="14"/>
      <c r="AI1884" s="14"/>
      <c r="AJ1884" s="14"/>
      <c r="AK1884" s="14"/>
      <c r="AL1884" s="14"/>
      <c r="AM1884" s="14"/>
      <c r="AN1884" s="14"/>
      <c r="AO1884" s="14"/>
      <c r="AP1884" s="77"/>
      <c r="AQ1884" s="77"/>
      <c r="AR1884" s="77"/>
      <c r="AS1884" s="77"/>
      <c r="AT1884" s="14"/>
      <c r="AU1884" s="14"/>
      <c r="AV1884" s="14"/>
      <c r="AW1884" s="14"/>
      <c r="AX1884" s="14"/>
      <c r="AY1884" s="14"/>
      <c r="AZ1884" s="14"/>
      <c r="BA1884" s="14"/>
      <c r="BB1884" s="14"/>
      <c r="BC1884" s="14"/>
      <c r="BD1884" s="14"/>
      <c r="BE1884" s="14"/>
      <c r="BF1884" s="14"/>
      <c r="BG1884" s="99"/>
      <c r="BH1884" s="14"/>
      <c r="BI1884" s="14"/>
      <c r="BJ1884" s="14"/>
      <c r="BK1884" s="14"/>
      <c r="BL1884" s="14"/>
      <c r="BM1884" s="14"/>
      <c r="BN1884" s="14"/>
      <c r="BO1884" s="14"/>
      <c r="BP1884" s="14"/>
      <c r="BQ1884" s="14"/>
      <c r="BR1884" s="14"/>
      <c r="BS1884" s="14"/>
      <c r="BT1884" s="14"/>
      <c r="BU1884" s="14"/>
      <c r="BV1884" s="14"/>
      <c r="BW1884" s="14"/>
      <c r="BX1884" s="14"/>
      <c r="BY1884" s="14"/>
      <c r="BZ1884" s="14"/>
      <c r="CA1884" s="14"/>
      <c r="CB1884" s="14"/>
      <c r="CC1884" s="14"/>
      <c r="CD1884" s="14"/>
      <c r="CE1884" s="14"/>
      <c r="CF1884" s="14"/>
      <c r="CG1884" s="14"/>
      <c r="CH1884" s="14"/>
      <c r="CI1884" s="14"/>
      <c r="CJ1884" s="14"/>
      <c r="CK1884" s="14"/>
      <c r="CL1884" s="14"/>
      <c r="CM1884" s="14"/>
      <c r="CN1884" s="14"/>
      <c r="CO1884" s="14"/>
      <c r="CP1884" s="14"/>
      <c r="CQ1884" s="14"/>
      <c r="CR1884" s="14"/>
      <c r="CS1884" s="14"/>
      <c r="CT1884" s="14"/>
      <c r="CU1884" s="14"/>
      <c r="CV1884" s="14"/>
      <c r="CW1884" s="14"/>
      <c r="CX1884" s="14"/>
      <c r="CY1884" s="14"/>
      <c r="CZ1884" s="14"/>
      <c r="DA1884" s="14"/>
      <c r="DB1884" s="14"/>
      <c r="DC1884" s="14"/>
      <c r="DD1884" s="14"/>
      <c r="DE1884" s="14"/>
      <c r="DF1884" s="14"/>
      <c r="DG1884" s="14"/>
      <c r="DH1884" s="14"/>
      <c r="DI1884" s="14"/>
    </row>
    <row r="1885" spans="2:113" x14ac:dyDescent="0.2"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4"/>
      <c r="AD1885" s="14"/>
      <c r="AE1885" s="14"/>
      <c r="AF1885" s="14"/>
      <c r="AG1885" s="14"/>
      <c r="AH1885" s="14"/>
      <c r="AI1885" s="14"/>
      <c r="AJ1885" s="14"/>
      <c r="AK1885" s="14"/>
      <c r="AL1885" s="14"/>
      <c r="AM1885" s="14"/>
      <c r="AN1885" s="14"/>
      <c r="AO1885" s="14"/>
      <c r="AP1885" s="77"/>
      <c r="AQ1885" s="77"/>
      <c r="AR1885" s="77"/>
      <c r="AS1885" s="77"/>
      <c r="AT1885" s="14"/>
      <c r="AU1885" s="14"/>
      <c r="AV1885" s="14"/>
      <c r="AW1885" s="14"/>
      <c r="AX1885" s="14"/>
      <c r="AY1885" s="14"/>
      <c r="AZ1885" s="14"/>
      <c r="BA1885" s="14"/>
      <c r="BB1885" s="14"/>
      <c r="BC1885" s="14"/>
      <c r="BD1885" s="14"/>
      <c r="BE1885" s="14"/>
      <c r="BF1885" s="14"/>
      <c r="BG1885" s="99"/>
      <c r="BH1885" s="14"/>
      <c r="BI1885" s="14"/>
      <c r="BJ1885" s="14"/>
      <c r="BK1885" s="14"/>
      <c r="BL1885" s="14"/>
      <c r="BM1885" s="14"/>
      <c r="BN1885" s="14"/>
      <c r="BO1885" s="14"/>
      <c r="BP1885" s="14"/>
      <c r="BQ1885" s="14"/>
      <c r="BR1885" s="14"/>
      <c r="BS1885" s="14"/>
      <c r="BT1885" s="14"/>
      <c r="BU1885" s="14"/>
      <c r="BV1885" s="14"/>
      <c r="BW1885" s="14"/>
      <c r="BX1885" s="14"/>
      <c r="BY1885" s="14"/>
      <c r="BZ1885" s="14"/>
      <c r="CA1885" s="14"/>
      <c r="CB1885" s="14"/>
      <c r="CC1885" s="14"/>
      <c r="CD1885" s="14"/>
      <c r="CE1885" s="14"/>
      <c r="CF1885" s="14"/>
      <c r="CG1885" s="14"/>
      <c r="CH1885" s="14"/>
      <c r="CI1885" s="14"/>
      <c r="CJ1885" s="14"/>
      <c r="CK1885" s="14"/>
      <c r="CL1885" s="14"/>
      <c r="CM1885" s="14"/>
      <c r="CN1885" s="14"/>
      <c r="CO1885" s="14"/>
      <c r="CP1885" s="14"/>
      <c r="CQ1885" s="14"/>
      <c r="CR1885" s="14"/>
      <c r="CS1885" s="14"/>
      <c r="CT1885" s="14"/>
      <c r="CU1885" s="14"/>
      <c r="CV1885" s="14"/>
      <c r="CW1885" s="14"/>
      <c r="CX1885" s="14"/>
      <c r="CY1885" s="14"/>
      <c r="CZ1885" s="14"/>
      <c r="DA1885" s="14"/>
      <c r="DB1885" s="14"/>
      <c r="DC1885" s="14"/>
      <c r="DD1885" s="14"/>
      <c r="DE1885" s="14"/>
      <c r="DF1885" s="14"/>
      <c r="DG1885" s="14"/>
      <c r="DH1885" s="14"/>
      <c r="DI1885" s="14"/>
    </row>
    <row r="1886" spans="2:113" x14ac:dyDescent="0.2"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F1886" s="14"/>
      <c r="AG1886" s="14"/>
      <c r="AH1886" s="14"/>
      <c r="AI1886" s="14"/>
      <c r="AJ1886" s="14"/>
      <c r="AK1886" s="14"/>
      <c r="AL1886" s="14"/>
      <c r="AM1886" s="14"/>
      <c r="AN1886" s="14"/>
      <c r="AO1886" s="14"/>
      <c r="AP1886" s="77"/>
      <c r="AQ1886" s="77"/>
      <c r="AR1886" s="77"/>
      <c r="AS1886" s="77"/>
      <c r="AT1886" s="14"/>
      <c r="AU1886" s="14"/>
      <c r="AV1886" s="14"/>
      <c r="AW1886" s="14"/>
      <c r="AX1886" s="14"/>
      <c r="AY1886" s="14"/>
      <c r="AZ1886" s="14"/>
      <c r="BA1886" s="14"/>
      <c r="BB1886" s="14"/>
      <c r="BC1886" s="14"/>
      <c r="BD1886" s="14"/>
      <c r="BE1886" s="14"/>
      <c r="BF1886" s="14"/>
      <c r="BG1886" s="99"/>
      <c r="BH1886" s="14"/>
      <c r="BI1886" s="14"/>
      <c r="BJ1886" s="14"/>
      <c r="BK1886" s="14"/>
      <c r="BL1886" s="14"/>
      <c r="BM1886" s="14"/>
      <c r="BN1886" s="14"/>
      <c r="BO1886" s="14"/>
      <c r="BP1886" s="14"/>
      <c r="BQ1886" s="14"/>
      <c r="BR1886" s="14"/>
      <c r="BS1886" s="14"/>
      <c r="BT1886" s="14"/>
      <c r="BU1886" s="14"/>
      <c r="BV1886" s="14"/>
      <c r="BW1886" s="14"/>
      <c r="BX1886" s="14"/>
      <c r="BY1886" s="14"/>
      <c r="BZ1886" s="14"/>
      <c r="CA1886" s="14"/>
      <c r="CB1886" s="14"/>
      <c r="CC1886" s="14"/>
      <c r="CD1886" s="14"/>
      <c r="CE1886" s="14"/>
      <c r="CF1886" s="14"/>
      <c r="CG1886" s="14"/>
      <c r="CH1886" s="14"/>
      <c r="CI1886" s="14"/>
      <c r="CJ1886" s="14"/>
      <c r="CK1886" s="14"/>
      <c r="CL1886" s="14"/>
      <c r="CM1886" s="14"/>
      <c r="CN1886" s="14"/>
      <c r="CO1886" s="14"/>
      <c r="CP1886" s="14"/>
      <c r="CQ1886" s="14"/>
      <c r="CR1886" s="14"/>
      <c r="CS1886" s="14"/>
      <c r="CT1886" s="14"/>
      <c r="CU1886" s="14"/>
      <c r="CV1886" s="14"/>
      <c r="CW1886" s="14"/>
      <c r="CX1886" s="14"/>
      <c r="CY1886" s="14"/>
      <c r="CZ1886" s="14"/>
      <c r="DA1886" s="14"/>
      <c r="DB1886" s="14"/>
      <c r="DC1886" s="14"/>
      <c r="DD1886" s="14"/>
      <c r="DE1886" s="14"/>
      <c r="DF1886" s="14"/>
      <c r="DG1886" s="14"/>
      <c r="DH1886" s="14"/>
      <c r="DI1886" s="14"/>
    </row>
    <row r="1887" spans="2:113" x14ac:dyDescent="0.2"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F1887" s="14"/>
      <c r="AG1887" s="14"/>
      <c r="AH1887" s="14"/>
      <c r="AI1887" s="14"/>
      <c r="AJ1887" s="14"/>
      <c r="AK1887" s="14"/>
      <c r="AL1887" s="14"/>
      <c r="AM1887" s="14"/>
      <c r="AN1887" s="14"/>
      <c r="AO1887" s="14"/>
      <c r="AP1887" s="77"/>
      <c r="AQ1887" s="77"/>
      <c r="AR1887" s="77"/>
      <c r="AS1887" s="77"/>
      <c r="AT1887" s="14"/>
      <c r="AU1887" s="14"/>
      <c r="AV1887" s="14"/>
      <c r="AW1887" s="14"/>
      <c r="AX1887" s="14"/>
      <c r="AY1887" s="14"/>
      <c r="AZ1887" s="14"/>
      <c r="BA1887" s="14"/>
      <c r="BB1887" s="14"/>
      <c r="BC1887" s="14"/>
      <c r="BD1887" s="14"/>
      <c r="BE1887" s="14"/>
      <c r="BF1887" s="14"/>
      <c r="BG1887" s="99"/>
      <c r="BH1887" s="14"/>
      <c r="BI1887" s="14"/>
      <c r="BJ1887" s="14"/>
      <c r="BK1887" s="14"/>
      <c r="BL1887" s="14"/>
      <c r="BM1887" s="14"/>
      <c r="BN1887" s="14"/>
      <c r="BO1887" s="14"/>
      <c r="BP1887" s="14"/>
      <c r="BQ1887" s="14"/>
      <c r="BR1887" s="14"/>
      <c r="BS1887" s="14"/>
      <c r="BT1887" s="14"/>
      <c r="BU1887" s="14"/>
      <c r="BV1887" s="14"/>
      <c r="BW1887" s="14"/>
      <c r="BX1887" s="14"/>
      <c r="BY1887" s="14"/>
      <c r="BZ1887" s="14"/>
      <c r="CA1887" s="14"/>
      <c r="CB1887" s="14"/>
      <c r="CC1887" s="14"/>
      <c r="CD1887" s="14"/>
      <c r="CE1887" s="14"/>
      <c r="CF1887" s="14"/>
      <c r="CG1887" s="14"/>
      <c r="CH1887" s="14"/>
      <c r="CI1887" s="14"/>
      <c r="CJ1887" s="14"/>
      <c r="CK1887" s="14"/>
      <c r="CL1887" s="14"/>
      <c r="CM1887" s="14"/>
      <c r="CN1887" s="14"/>
      <c r="CO1887" s="14"/>
      <c r="CP1887" s="14"/>
      <c r="CQ1887" s="14"/>
      <c r="CR1887" s="14"/>
      <c r="CS1887" s="14"/>
      <c r="CT1887" s="14"/>
      <c r="CU1887" s="14"/>
      <c r="CV1887" s="14"/>
      <c r="CW1887" s="14"/>
      <c r="CX1887" s="14"/>
      <c r="CY1887" s="14"/>
      <c r="CZ1887" s="14"/>
      <c r="DA1887" s="14"/>
      <c r="DB1887" s="14"/>
      <c r="DC1887" s="14"/>
      <c r="DD1887" s="14"/>
      <c r="DE1887" s="14"/>
      <c r="DF1887" s="14"/>
      <c r="DG1887" s="14"/>
      <c r="DH1887" s="14"/>
      <c r="DI1887" s="14"/>
    </row>
    <row r="1888" spans="2:113" x14ac:dyDescent="0.2"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4"/>
      <c r="AD1888" s="14"/>
      <c r="AE1888" s="14"/>
      <c r="AF1888" s="14"/>
      <c r="AG1888" s="14"/>
      <c r="AH1888" s="14"/>
      <c r="AI1888" s="14"/>
      <c r="AJ1888" s="14"/>
      <c r="AK1888" s="14"/>
      <c r="AL1888" s="14"/>
      <c r="AM1888" s="14"/>
      <c r="AN1888" s="14"/>
      <c r="AO1888" s="14"/>
      <c r="AP1888" s="77"/>
      <c r="AQ1888" s="77"/>
      <c r="AR1888" s="77"/>
      <c r="AS1888" s="77"/>
      <c r="AT1888" s="14"/>
      <c r="AU1888" s="14"/>
      <c r="AV1888" s="14"/>
      <c r="AW1888" s="14"/>
      <c r="AX1888" s="14"/>
      <c r="AY1888" s="14"/>
      <c r="AZ1888" s="14"/>
      <c r="BA1888" s="14"/>
      <c r="BB1888" s="14"/>
      <c r="BC1888" s="14"/>
      <c r="BD1888" s="14"/>
      <c r="BE1888" s="14"/>
      <c r="BF1888" s="14"/>
      <c r="BG1888" s="99"/>
      <c r="BH1888" s="14"/>
      <c r="BI1888" s="14"/>
      <c r="BJ1888" s="14"/>
      <c r="BK1888" s="14"/>
      <c r="BL1888" s="14"/>
      <c r="BM1888" s="14"/>
      <c r="BN1888" s="14"/>
      <c r="BO1888" s="14"/>
      <c r="BP1888" s="14"/>
      <c r="BQ1888" s="14"/>
      <c r="BR1888" s="14"/>
      <c r="BS1888" s="14"/>
      <c r="BT1888" s="14"/>
      <c r="BU1888" s="14"/>
      <c r="BV1888" s="14"/>
      <c r="BW1888" s="14"/>
      <c r="BX1888" s="14"/>
      <c r="BY1888" s="14"/>
      <c r="BZ1888" s="14"/>
      <c r="CA1888" s="14"/>
      <c r="CB1888" s="14"/>
      <c r="CC1888" s="14"/>
      <c r="CD1888" s="14"/>
      <c r="CE1888" s="14"/>
      <c r="CF1888" s="14"/>
      <c r="CG1888" s="14"/>
      <c r="CH1888" s="14"/>
      <c r="CI1888" s="14"/>
      <c r="CJ1888" s="14"/>
      <c r="CK1888" s="14"/>
      <c r="CL1888" s="14"/>
      <c r="CM1888" s="14"/>
      <c r="CN1888" s="14"/>
      <c r="CO1888" s="14"/>
      <c r="CP1888" s="14"/>
      <c r="CQ1888" s="14"/>
      <c r="CR1888" s="14"/>
      <c r="CS1888" s="14"/>
      <c r="CT1888" s="14"/>
      <c r="CU1888" s="14"/>
      <c r="CV1888" s="14"/>
      <c r="CW1888" s="14"/>
      <c r="CX1888" s="14"/>
      <c r="CY1888" s="14"/>
      <c r="CZ1888" s="14"/>
      <c r="DA1888" s="14"/>
      <c r="DB1888" s="14"/>
      <c r="DC1888" s="14"/>
      <c r="DD1888" s="14"/>
      <c r="DE1888" s="14"/>
      <c r="DF1888" s="14"/>
      <c r="DG1888" s="14"/>
      <c r="DH1888" s="14"/>
      <c r="DI1888" s="14"/>
    </row>
    <row r="1889" spans="2:113" x14ac:dyDescent="0.2"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  <c r="AK1889" s="14"/>
      <c r="AL1889" s="14"/>
      <c r="AM1889" s="14"/>
      <c r="AN1889" s="14"/>
      <c r="AO1889" s="14"/>
      <c r="AP1889" s="77"/>
      <c r="AQ1889" s="77"/>
      <c r="AR1889" s="77"/>
      <c r="AS1889" s="77"/>
      <c r="AT1889" s="14"/>
      <c r="AU1889" s="14"/>
      <c r="AV1889" s="14"/>
      <c r="AW1889" s="14"/>
      <c r="AX1889" s="14"/>
      <c r="AY1889" s="14"/>
      <c r="AZ1889" s="14"/>
      <c r="BA1889" s="14"/>
      <c r="BB1889" s="14"/>
      <c r="BC1889" s="14"/>
      <c r="BD1889" s="14"/>
      <c r="BE1889" s="14"/>
      <c r="BF1889" s="14"/>
      <c r="BG1889" s="99"/>
      <c r="BH1889" s="14"/>
      <c r="BI1889" s="14"/>
      <c r="BJ1889" s="14"/>
      <c r="BK1889" s="14"/>
      <c r="BL1889" s="14"/>
      <c r="BM1889" s="14"/>
      <c r="BN1889" s="14"/>
      <c r="BO1889" s="14"/>
      <c r="BP1889" s="14"/>
      <c r="BQ1889" s="14"/>
      <c r="BR1889" s="14"/>
      <c r="BS1889" s="14"/>
      <c r="BT1889" s="14"/>
      <c r="BU1889" s="14"/>
      <c r="BV1889" s="14"/>
      <c r="BW1889" s="14"/>
      <c r="BX1889" s="14"/>
      <c r="BY1889" s="14"/>
      <c r="BZ1889" s="14"/>
      <c r="CA1889" s="14"/>
      <c r="CB1889" s="14"/>
      <c r="CC1889" s="14"/>
      <c r="CD1889" s="14"/>
      <c r="CE1889" s="14"/>
      <c r="CF1889" s="14"/>
      <c r="CG1889" s="14"/>
      <c r="CH1889" s="14"/>
      <c r="CI1889" s="14"/>
      <c r="CJ1889" s="14"/>
      <c r="CK1889" s="14"/>
      <c r="CL1889" s="14"/>
      <c r="CM1889" s="14"/>
      <c r="CN1889" s="14"/>
      <c r="CO1889" s="14"/>
      <c r="CP1889" s="14"/>
      <c r="CQ1889" s="14"/>
      <c r="CR1889" s="14"/>
      <c r="CS1889" s="14"/>
      <c r="CT1889" s="14"/>
      <c r="CU1889" s="14"/>
      <c r="CV1889" s="14"/>
      <c r="CW1889" s="14"/>
      <c r="CX1889" s="14"/>
      <c r="CY1889" s="14"/>
      <c r="CZ1889" s="14"/>
      <c r="DA1889" s="14"/>
      <c r="DB1889" s="14"/>
      <c r="DC1889" s="14"/>
      <c r="DD1889" s="14"/>
      <c r="DE1889" s="14"/>
      <c r="DF1889" s="14"/>
      <c r="DG1889" s="14"/>
      <c r="DH1889" s="14"/>
      <c r="DI1889" s="14"/>
    </row>
    <row r="1890" spans="2:113" x14ac:dyDescent="0.2"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4"/>
      <c r="AD1890" s="14"/>
      <c r="AE1890" s="14"/>
      <c r="AF1890" s="14"/>
      <c r="AG1890" s="14"/>
      <c r="AH1890" s="14"/>
      <c r="AI1890" s="14"/>
      <c r="AJ1890" s="14"/>
      <c r="AK1890" s="14"/>
      <c r="AL1890" s="14"/>
      <c r="AM1890" s="14"/>
      <c r="AN1890" s="14"/>
      <c r="AO1890" s="14"/>
      <c r="AP1890" s="77"/>
      <c r="AQ1890" s="77"/>
      <c r="AR1890" s="77"/>
      <c r="AS1890" s="77"/>
      <c r="AT1890" s="14"/>
      <c r="AU1890" s="14"/>
      <c r="AV1890" s="14"/>
      <c r="AW1890" s="14"/>
      <c r="AX1890" s="14"/>
      <c r="AY1890" s="14"/>
      <c r="AZ1890" s="14"/>
      <c r="BA1890" s="14"/>
      <c r="BB1890" s="14"/>
      <c r="BC1890" s="14"/>
      <c r="BD1890" s="14"/>
      <c r="BE1890" s="14"/>
      <c r="BF1890" s="14"/>
      <c r="BG1890" s="99"/>
      <c r="BH1890" s="14"/>
      <c r="BI1890" s="14"/>
      <c r="BJ1890" s="14"/>
      <c r="BK1890" s="14"/>
      <c r="BL1890" s="14"/>
      <c r="BM1890" s="14"/>
      <c r="BN1890" s="14"/>
      <c r="BO1890" s="14"/>
      <c r="BP1890" s="14"/>
      <c r="BQ1890" s="14"/>
      <c r="BR1890" s="14"/>
      <c r="BS1890" s="14"/>
      <c r="BT1890" s="14"/>
      <c r="BU1890" s="14"/>
      <c r="BV1890" s="14"/>
      <c r="BW1890" s="14"/>
      <c r="BX1890" s="14"/>
      <c r="BY1890" s="14"/>
      <c r="BZ1890" s="14"/>
      <c r="CA1890" s="14"/>
      <c r="CB1890" s="14"/>
      <c r="CC1890" s="14"/>
      <c r="CD1890" s="14"/>
      <c r="CE1890" s="14"/>
      <c r="CF1890" s="14"/>
      <c r="CG1890" s="14"/>
      <c r="CH1890" s="14"/>
      <c r="CI1890" s="14"/>
      <c r="CJ1890" s="14"/>
      <c r="CK1890" s="14"/>
      <c r="CL1890" s="14"/>
      <c r="CM1890" s="14"/>
      <c r="CN1890" s="14"/>
      <c r="CO1890" s="14"/>
      <c r="CP1890" s="14"/>
      <c r="CQ1890" s="14"/>
      <c r="CR1890" s="14"/>
      <c r="CS1890" s="14"/>
      <c r="CT1890" s="14"/>
      <c r="CU1890" s="14"/>
      <c r="CV1890" s="14"/>
      <c r="CW1890" s="14"/>
      <c r="CX1890" s="14"/>
      <c r="CY1890" s="14"/>
      <c r="CZ1890" s="14"/>
      <c r="DA1890" s="14"/>
      <c r="DB1890" s="14"/>
      <c r="DC1890" s="14"/>
      <c r="DD1890" s="14"/>
      <c r="DE1890" s="14"/>
      <c r="DF1890" s="14"/>
      <c r="DG1890" s="14"/>
      <c r="DH1890" s="14"/>
      <c r="DI1890" s="14"/>
    </row>
    <row r="1891" spans="2:113" x14ac:dyDescent="0.2"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F1891" s="14"/>
      <c r="AG1891" s="14"/>
      <c r="AH1891" s="14"/>
      <c r="AI1891" s="14"/>
      <c r="AJ1891" s="14"/>
      <c r="AK1891" s="14"/>
      <c r="AL1891" s="14"/>
      <c r="AM1891" s="14"/>
      <c r="AN1891" s="14"/>
      <c r="AO1891" s="14"/>
      <c r="AP1891" s="77"/>
      <c r="AQ1891" s="77"/>
      <c r="AR1891" s="77"/>
      <c r="AS1891" s="77"/>
      <c r="AT1891" s="14"/>
      <c r="AU1891" s="14"/>
      <c r="AV1891" s="14"/>
      <c r="AW1891" s="14"/>
      <c r="AX1891" s="14"/>
      <c r="AY1891" s="14"/>
      <c r="AZ1891" s="14"/>
      <c r="BA1891" s="14"/>
      <c r="BB1891" s="14"/>
      <c r="BC1891" s="14"/>
      <c r="BD1891" s="14"/>
      <c r="BE1891" s="14"/>
      <c r="BF1891" s="14"/>
      <c r="BG1891" s="99"/>
      <c r="BH1891" s="14"/>
      <c r="BI1891" s="14"/>
      <c r="BJ1891" s="14"/>
      <c r="BK1891" s="14"/>
      <c r="BL1891" s="14"/>
      <c r="BM1891" s="14"/>
      <c r="BN1891" s="14"/>
      <c r="BO1891" s="14"/>
      <c r="BP1891" s="14"/>
      <c r="BQ1891" s="14"/>
      <c r="BR1891" s="14"/>
      <c r="BS1891" s="14"/>
      <c r="BT1891" s="14"/>
      <c r="BU1891" s="14"/>
      <c r="BV1891" s="14"/>
      <c r="BW1891" s="14"/>
      <c r="BX1891" s="14"/>
      <c r="BY1891" s="14"/>
      <c r="BZ1891" s="14"/>
      <c r="CA1891" s="14"/>
      <c r="CB1891" s="14"/>
      <c r="CC1891" s="14"/>
      <c r="CD1891" s="14"/>
      <c r="CE1891" s="14"/>
      <c r="CF1891" s="14"/>
      <c r="CG1891" s="14"/>
      <c r="CH1891" s="14"/>
      <c r="CI1891" s="14"/>
      <c r="CJ1891" s="14"/>
      <c r="CK1891" s="14"/>
      <c r="CL1891" s="14"/>
      <c r="CM1891" s="14"/>
      <c r="CN1891" s="14"/>
      <c r="CO1891" s="14"/>
      <c r="CP1891" s="14"/>
      <c r="CQ1891" s="14"/>
      <c r="CR1891" s="14"/>
      <c r="CS1891" s="14"/>
      <c r="CT1891" s="14"/>
      <c r="CU1891" s="14"/>
      <c r="CV1891" s="14"/>
      <c r="CW1891" s="14"/>
      <c r="CX1891" s="14"/>
      <c r="CY1891" s="14"/>
      <c r="CZ1891" s="14"/>
      <c r="DA1891" s="14"/>
      <c r="DB1891" s="14"/>
      <c r="DC1891" s="14"/>
      <c r="DD1891" s="14"/>
      <c r="DE1891" s="14"/>
      <c r="DF1891" s="14"/>
      <c r="DG1891" s="14"/>
      <c r="DH1891" s="14"/>
      <c r="DI1891" s="14"/>
    </row>
    <row r="1892" spans="2:113" x14ac:dyDescent="0.2"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F1892" s="14"/>
      <c r="AG1892" s="14"/>
      <c r="AH1892" s="14"/>
      <c r="AI1892" s="14"/>
      <c r="AJ1892" s="14"/>
      <c r="AK1892" s="14"/>
      <c r="AL1892" s="14"/>
      <c r="AM1892" s="14"/>
      <c r="AN1892" s="14"/>
      <c r="AO1892" s="14"/>
      <c r="AP1892" s="77"/>
      <c r="AQ1892" s="77"/>
      <c r="AR1892" s="77"/>
      <c r="AS1892" s="77"/>
      <c r="AT1892" s="14"/>
      <c r="AU1892" s="14"/>
      <c r="AV1892" s="14"/>
      <c r="AW1892" s="14"/>
      <c r="AX1892" s="14"/>
      <c r="AY1892" s="14"/>
      <c r="AZ1892" s="14"/>
      <c r="BA1892" s="14"/>
      <c r="BB1892" s="14"/>
      <c r="BC1892" s="14"/>
      <c r="BD1892" s="14"/>
      <c r="BE1892" s="14"/>
      <c r="BF1892" s="14"/>
      <c r="BG1892" s="99"/>
      <c r="BH1892" s="14"/>
      <c r="BI1892" s="14"/>
      <c r="BJ1892" s="14"/>
      <c r="BK1892" s="14"/>
      <c r="BL1892" s="14"/>
      <c r="BM1892" s="14"/>
      <c r="BN1892" s="14"/>
      <c r="BO1892" s="14"/>
      <c r="BP1892" s="14"/>
      <c r="BQ1892" s="14"/>
      <c r="BR1892" s="14"/>
      <c r="BS1892" s="14"/>
      <c r="BT1892" s="14"/>
      <c r="BU1892" s="14"/>
      <c r="BV1892" s="14"/>
      <c r="BW1892" s="14"/>
      <c r="BX1892" s="14"/>
      <c r="BY1892" s="14"/>
      <c r="BZ1892" s="14"/>
      <c r="CA1892" s="14"/>
      <c r="CB1892" s="14"/>
      <c r="CC1892" s="14"/>
      <c r="CD1892" s="14"/>
      <c r="CE1892" s="14"/>
      <c r="CF1892" s="14"/>
      <c r="CG1892" s="14"/>
      <c r="CH1892" s="14"/>
      <c r="CI1892" s="14"/>
      <c r="CJ1892" s="14"/>
      <c r="CK1892" s="14"/>
      <c r="CL1892" s="14"/>
      <c r="CM1892" s="14"/>
      <c r="CN1892" s="14"/>
      <c r="CO1892" s="14"/>
      <c r="CP1892" s="14"/>
      <c r="CQ1892" s="14"/>
      <c r="CR1892" s="14"/>
      <c r="CS1892" s="14"/>
      <c r="CT1892" s="14"/>
      <c r="CU1892" s="14"/>
      <c r="CV1892" s="14"/>
      <c r="CW1892" s="14"/>
      <c r="CX1892" s="14"/>
      <c r="CY1892" s="14"/>
      <c r="CZ1892" s="14"/>
      <c r="DA1892" s="14"/>
      <c r="DB1892" s="14"/>
      <c r="DC1892" s="14"/>
      <c r="DD1892" s="14"/>
      <c r="DE1892" s="14"/>
      <c r="DF1892" s="14"/>
      <c r="DG1892" s="14"/>
      <c r="DH1892" s="14"/>
      <c r="DI1892" s="14"/>
    </row>
    <row r="1893" spans="2:113" x14ac:dyDescent="0.2"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4"/>
      <c r="AD1893" s="14"/>
      <c r="AE1893" s="14"/>
      <c r="AF1893" s="14"/>
      <c r="AG1893" s="14"/>
      <c r="AH1893" s="14"/>
      <c r="AI1893" s="14"/>
      <c r="AJ1893" s="14"/>
      <c r="AK1893" s="14"/>
      <c r="AL1893" s="14"/>
      <c r="AM1893" s="14"/>
      <c r="AN1893" s="14"/>
      <c r="AO1893" s="14"/>
      <c r="AP1893" s="77"/>
      <c r="AQ1893" s="77"/>
      <c r="AR1893" s="77"/>
      <c r="AS1893" s="77"/>
      <c r="AT1893" s="14"/>
      <c r="AU1893" s="14"/>
      <c r="AV1893" s="14"/>
      <c r="AW1893" s="14"/>
      <c r="AX1893" s="14"/>
      <c r="AY1893" s="14"/>
      <c r="AZ1893" s="14"/>
      <c r="BA1893" s="14"/>
      <c r="BB1893" s="14"/>
      <c r="BC1893" s="14"/>
      <c r="BD1893" s="14"/>
      <c r="BE1893" s="14"/>
      <c r="BF1893" s="14"/>
      <c r="BG1893" s="99"/>
      <c r="BH1893" s="14"/>
      <c r="BI1893" s="14"/>
      <c r="BJ1893" s="14"/>
      <c r="BK1893" s="14"/>
      <c r="BL1893" s="14"/>
      <c r="BM1893" s="14"/>
      <c r="BN1893" s="14"/>
      <c r="BO1893" s="14"/>
      <c r="BP1893" s="14"/>
      <c r="BQ1893" s="14"/>
      <c r="BR1893" s="14"/>
      <c r="BS1893" s="14"/>
      <c r="BT1893" s="14"/>
      <c r="BU1893" s="14"/>
      <c r="BV1893" s="14"/>
      <c r="BW1893" s="14"/>
      <c r="BX1893" s="14"/>
      <c r="BY1893" s="14"/>
      <c r="BZ1893" s="14"/>
      <c r="CA1893" s="14"/>
      <c r="CB1893" s="14"/>
      <c r="CC1893" s="14"/>
      <c r="CD1893" s="14"/>
      <c r="CE1893" s="14"/>
      <c r="CF1893" s="14"/>
      <c r="CG1893" s="14"/>
      <c r="CH1893" s="14"/>
      <c r="CI1893" s="14"/>
      <c r="CJ1893" s="14"/>
      <c r="CK1893" s="14"/>
      <c r="CL1893" s="14"/>
      <c r="CM1893" s="14"/>
      <c r="CN1893" s="14"/>
      <c r="CO1893" s="14"/>
      <c r="CP1893" s="14"/>
      <c r="CQ1893" s="14"/>
      <c r="CR1893" s="14"/>
      <c r="CS1893" s="14"/>
      <c r="CT1893" s="14"/>
      <c r="CU1893" s="14"/>
      <c r="CV1893" s="14"/>
      <c r="CW1893" s="14"/>
      <c r="CX1893" s="14"/>
      <c r="CY1893" s="14"/>
      <c r="CZ1893" s="14"/>
      <c r="DA1893" s="14"/>
      <c r="DB1893" s="14"/>
      <c r="DC1893" s="14"/>
      <c r="DD1893" s="14"/>
      <c r="DE1893" s="14"/>
      <c r="DF1893" s="14"/>
      <c r="DG1893" s="14"/>
      <c r="DH1893" s="14"/>
      <c r="DI1893" s="14"/>
    </row>
    <row r="1894" spans="2:113" x14ac:dyDescent="0.2"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4"/>
      <c r="AD1894" s="14"/>
      <c r="AE1894" s="14"/>
      <c r="AF1894" s="14"/>
      <c r="AG1894" s="14"/>
      <c r="AH1894" s="14"/>
      <c r="AI1894" s="14"/>
      <c r="AJ1894" s="14"/>
      <c r="AK1894" s="14"/>
      <c r="AL1894" s="14"/>
      <c r="AM1894" s="14"/>
      <c r="AN1894" s="14"/>
      <c r="AO1894" s="14"/>
      <c r="AP1894" s="77"/>
      <c r="AQ1894" s="77"/>
      <c r="AR1894" s="77"/>
      <c r="AS1894" s="77"/>
      <c r="AT1894" s="14"/>
      <c r="AU1894" s="14"/>
      <c r="AV1894" s="14"/>
      <c r="AW1894" s="14"/>
      <c r="AX1894" s="14"/>
      <c r="AY1894" s="14"/>
      <c r="AZ1894" s="14"/>
      <c r="BA1894" s="14"/>
      <c r="BB1894" s="14"/>
      <c r="BC1894" s="14"/>
      <c r="BD1894" s="14"/>
      <c r="BE1894" s="14"/>
      <c r="BF1894" s="14"/>
      <c r="BG1894" s="99"/>
      <c r="BH1894" s="14"/>
      <c r="BI1894" s="14"/>
      <c r="BJ1894" s="14"/>
      <c r="BK1894" s="14"/>
      <c r="BL1894" s="14"/>
      <c r="BM1894" s="14"/>
      <c r="BN1894" s="14"/>
      <c r="BO1894" s="14"/>
      <c r="BP1894" s="14"/>
      <c r="BQ1894" s="14"/>
      <c r="BR1894" s="14"/>
      <c r="BS1894" s="14"/>
      <c r="BT1894" s="14"/>
      <c r="BU1894" s="14"/>
      <c r="BV1894" s="14"/>
      <c r="BW1894" s="14"/>
      <c r="BX1894" s="14"/>
      <c r="BY1894" s="14"/>
      <c r="BZ1894" s="14"/>
      <c r="CA1894" s="14"/>
      <c r="CB1894" s="14"/>
      <c r="CC1894" s="14"/>
      <c r="CD1894" s="14"/>
      <c r="CE1894" s="14"/>
      <c r="CF1894" s="14"/>
      <c r="CG1894" s="14"/>
      <c r="CH1894" s="14"/>
      <c r="CI1894" s="14"/>
      <c r="CJ1894" s="14"/>
      <c r="CK1894" s="14"/>
      <c r="CL1894" s="14"/>
      <c r="CM1894" s="14"/>
      <c r="CN1894" s="14"/>
      <c r="CO1894" s="14"/>
      <c r="CP1894" s="14"/>
      <c r="CQ1894" s="14"/>
      <c r="CR1894" s="14"/>
      <c r="CS1894" s="14"/>
      <c r="CT1894" s="14"/>
      <c r="CU1894" s="14"/>
      <c r="CV1894" s="14"/>
      <c r="CW1894" s="14"/>
      <c r="CX1894" s="14"/>
      <c r="CY1894" s="14"/>
      <c r="CZ1894" s="14"/>
      <c r="DA1894" s="14"/>
      <c r="DB1894" s="14"/>
      <c r="DC1894" s="14"/>
      <c r="DD1894" s="14"/>
      <c r="DE1894" s="14"/>
      <c r="DF1894" s="14"/>
      <c r="DG1894" s="14"/>
      <c r="DH1894" s="14"/>
      <c r="DI1894" s="14"/>
    </row>
    <row r="1895" spans="2:113" x14ac:dyDescent="0.2"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  <c r="AK1895" s="14"/>
      <c r="AL1895" s="14"/>
      <c r="AM1895" s="14"/>
      <c r="AN1895" s="14"/>
      <c r="AO1895" s="14"/>
      <c r="AP1895" s="77"/>
      <c r="AQ1895" s="77"/>
      <c r="AR1895" s="77"/>
      <c r="AS1895" s="77"/>
      <c r="AT1895" s="14"/>
      <c r="AU1895" s="14"/>
      <c r="AV1895" s="14"/>
      <c r="AW1895" s="14"/>
      <c r="AX1895" s="14"/>
      <c r="AY1895" s="14"/>
      <c r="AZ1895" s="14"/>
      <c r="BA1895" s="14"/>
      <c r="BB1895" s="14"/>
      <c r="BC1895" s="14"/>
      <c r="BD1895" s="14"/>
      <c r="BE1895" s="14"/>
      <c r="BF1895" s="14"/>
      <c r="BG1895" s="99"/>
      <c r="BH1895" s="14"/>
      <c r="BI1895" s="14"/>
      <c r="BJ1895" s="14"/>
      <c r="BK1895" s="14"/>
      <c r="BL1895" s="14"/>
      <c r="BM1895" s="14"/>
      <c r="BN1895" s="14"/>
      <c r="BO1895" s="14"/>
      <c r="BP1895" s="14"/>
      <c r="BQ1895" s="14"/>
      <c r="BR1895" s="14"/>
      <c r="BS1895" s="14"/>
      <c r="BT1895" s="14"/>
      <c r="BU1895" s="14"/>
      <c r="BV1895" s="14"/>
      <c r="BW1895" s="14"/>
      <c r="BX1895" s="14"/>
      <c r="BY1895" s="14"/>
      <c r="BZ1895" s="14"/>
      <c r="CA1895" s="14"/>
      <c r="CB1895" s="14"/>
      <c r="CC1895" s="14"/>
      <c r="CD1895" s="14"/>
      <c r="CE1895" s="14"/>
      <c r="CF1895" s="14"/>
      <c r="CG1895" s="14"/>
      <c r="CH1895" s="14"/>
      <c r="CI1895" s="14"/>
      <c r="CJ1895" s="14"/>
      <c r="CK1895" s="14"/>
      <c r="CL1895" s="14"/>
      <c r="CM1895" s="14"/>
      <c r="CN1895" s="14"/>
      <c r="CO1895" s="14"/>
      <c r="CP1895" s="14"/>
      <c r="CQ1895" s="14"/>
      <c r="CR1895" s="14"/>
      <c r="CS1895" s="14"/>
      <c r="CT1895" s="14"/>
      <c r="CU1895" s="14"/>
      <c r="CV1895" s="14"/>
      <c r="CW1895" s="14"/>
      <c r="CX1895" s="14"/>
      <c r="CY1895" s="14"/>
      <c r="CZ1895" s="14"/>
      <c r="DA1895" s="14"/>
      <c r="DB1895" s="14"/>
      <c r="DC1895" s="14"/>
      <c r="DD1895" s="14"/>
      <c r="DE1895" s="14"/>
      <c r="DF1895" s="14"/>
      <c r="DG1895" s="14"/>
      <c r="DH1895" s="14"/>
      <c r="DI1895" s="14"/>
    </row>
    <row r="1896" spans="2:113" x14ac:dyDescent="0.2"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4"/>
      <c r="AG1896" s="14"/>
      <c r="AH1896" s="14"/>
      <c r="AI1896" s="14"/>
      <c r="AJ1896" s="14"/>
      <c r="AK1896" s="14"/>
      <c r="AL1896" s="14"/>
      <c r="AM1896" s="14"/>
      <c r="AN1896" s="14"/>
      <c r="AO1896" s="14"/>
      <c r="AP1896" s="77"/>
      <c r="AQ1896" s="77"/>
      <c r="AR1896" s="77"/>
      <c r="AS1896" s="77"/>
      <c r="AT1896" s="14"/>
      <c r="AU1896" s="14"/>
      <c r="AV1896" s="14"/>
      <c r="AW1896" s="14"/>
      <c r="AX1896" s="14"/>
      <c r="AY1896" s="14"/>
      <c r="AZ1896" s="14"/>
      <c r="BA1896" s="14"/>
      <c r="BB1896" s="14"/>
      <c r="BC1896" s="14"/>
      <c r="BD1896" s="14"/>
      <c r="BE1896" s="14"/>
      <c r="BF1896" s="14"/>
      <c r="BG1896" s="99"/>
      <c r="BH1896" s="14"/>
      <c r="BI1896" s="14"/>
      <c r="BJ1896" s="14"/>
      <c r="BK1896" s="14"/>
      <c r="BL1896" s="14"/>
      <c r="BM1896" s="14"/>
      <c r="BN1896" s="14"/>
      <c r="BO1896" s="14"/>
      <c r="BP1896" s="14"/>
      <c r="BQ1896" s="14"/>
      <c r="BR1896" s="14"/>
      <c r="BS1896" s="14"/>
      <c r="BT1896" s="14"/>
      <c r="BU1896" s="14"/>
      <c r="BV1896" s="14"/>
      <c r="BW1896" s="14"/>
      <c r="BX1896" s="14"/>
      <c r="BY1896" s="14"/>
      <c r="BZ1896" s="14"/>
      <c r="CA1896" s="14"/>
      <c r="CB1896" s="14"/>
      <c r="CC1896" s="14"/>
      <c r="CD1896" s="14"/>
      <c r="CE1896" s="14"/>
      <c r="CF1896" s="14"/>
      <c r="CG1896" s="14"/>
      <c r="CH1896" s="14"/>
      <c r="CI1896" s="14"/>
      <c r="CJ1896" s="14"/>
      <c r="CK1896" s="14"/>
      <c r="CL1896" s="14"/>
      <c r="CM1896" s="14"/>
      <c r="CN1896" s="14"/>
      <c r="CO1896" s="14"/>
      <c r="CP1896" s="14"/>
      <c r="CQ1896" s="14"/>
      <c r="CR1896" s="14"/>
      <c r="CS1896" s="14"/>
      <c r="CT1896" s="14"/>
      <c r="CU1896" s="14"/>
      <c r="CV1896" s="14"/>
      <c r="CW1896" s="14"/>
      <c r="CX1896" s="14"/>
      <c r="CY1896" s="14"/>
      <c r="CZ1896" s="14"/>
      <c r="DA1896" s="14"/>
      <c r="DB1896" s="14"/>
      <c r="DC1896" s="14"/>
      <c r="DD1896" s="14"/>
      <c r="DE1896" s="14"/>
      <c r="DF1896" s="14"/>
      <c r="DG1896" s="14"/>
      <c r="DH1896" s="14"/>
      <c r="DI1896" s="14"/>
    </row>
    <row r="1897" spans="2:113" x14ac:dyDescent="0.2"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4"/>
      <c r="AG1897" s="14"/>
      <c r="AH1897" s="14"/>
      <c r="AI1897" s="14"/>
      <c r="AJ1897" s="14"/>
      <c r="AK1897" s="14"/>
      <c r="AL1897" s="14"/>
      <c r="AM1897" s="14"/>
      <c r="AN1897" s="14"/>
      <c r="AO1897" s="14"/>
      <c r="AP1897" s="77"/>
      <c r="AQ1897" s="77"/>
      <c r="AR1897" s="77"/>
      <c r="AS1897" s="77"/>
      <c r="AT1897" s="14"/>
      <c r="AU1897" s="14"/>
      <c r="AV1897" s="14"/>
      <c r="AW1897" s="14"/>
      <c r="AX1897" s="14"/>
      <c r="AY1897" s="14"/>
      <c r="AZ1897" s="14"/>
      <c r="BA1897" s="14"/>
      <c r="BB1897" s="14"/>
      <c r="BC1897" s="14"/>
      <c r="BD1897" s="14"/>
      <c r="BE1897" s="14"/>
      <c r="BF1897" s="14"/>
      <c r="BG1897" s="99"/>
      <c r="BH1897" s="14"/>
      <c r="BI1897" s="14"/>
      <c r="BJ1897" s="14"/>
      <c r="BK1897" s="14"/>
      <c r="BL1897" s="14"/>
      <c r="BM1897" s="14"/>
      <c r="BN1897" s="14"/>
      <c r="BO1897" s="14"/>
      <c r="BP1897" s="14"/>
      <c r="BQ1897" s="14"/>
      <c r="BR1897" s="14"/>
      <c r="BS1897" s="14"/>
      <c r="BT1897" s="14"/>
      <c r="BU1897" s="14"/>
      <c r="BV1897" s="14"/>
      <c r="BW1897" s="14"/>
      <c r="BX1897" s="14"/>
      <c r="BY1897" s="14"/>
      <c r="BZ1897" s="14"/>
      <c r="CA1897" s="14"/>
      <c r="CB1897" s="14"/>
      <c r="CC1897" s="14"/>
      <c r="CD1897" s="14"/>
      <c r="CE1897" s="14"/>
      <c r="CF1897" s="14"/>
      <c r="CG1897" s="14"/>
      <c r="CH1897" s="14"/>
      <c r="CI1897" s="14"/>
      <c r="CJ1897" s="14"/>
      <c r="CK1897" s="14"/>
      <c r="CL1897" s="14"/>
      <c r="CM1897" s="14"/>
      <c r="CN1897" s="14"/>
      <c r="CO1897" s="14"/>
      <c r="CP1897" s="14"/>
      <c r="CQ1897" s="14"/>
      <c r="CR1897" s="14"/>
      <c r="CS1897" s="14"/>
      <c r="CT1897" s="14"/>
      <c r="CU1897" s="14"/>
      <c r="CV1897" s="14"/>
      <c r="CW1897" s="14"/>
      <c r="CX1897" s="14"/>
      <c r="CY1897" s="14"/>
      <c r="CZ1897" s="14"/>
      <c r="DA1897" s="14"/>
      <c r="DB1897" s="14"/>
      <c r="DC1897" s="14"/>
      <c r="DD1897" s="14"/>
      <c r="DE1897" s="14"/>
      <c r="DF1897" s="14"/>
      <c r="DG1897" s="14"/>
      <c r="DH1897" s="14"/>
      <c r="DI1897" s="14"/>
    </row>
    <row r="1898" spans="2:113" x14ac:dyDescent="0.2"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4"/>
      <c r="AG1898" s="14"/>
      <c r="AH1898" s="14"/>
      <c r="AI1898" s="14"/>
      <c r="AJ1898" s="14"/>
      <c r="AK1898" s="14"/>
      <c r="AL1898" s="14"/>
      <c r="AM1898" s="14"/>
      <c r="AN1898" s="14"/>
      <c r="AO1898" s="14"/>
      <c r="AP1898" s="77"/>
      <c r="AQ1898" s="77"/>
      <c r="AR1898" s="77"/>
      <c r="AS1898" s="77"/>
      <c r="AT1898" s="14"/>
      <c r="AU1898" s="14"/>
      <c r="AV1898" s="14"/>
      <c r="AW1898" s="14"/>
      <c r="AX1898" s="14"/>
      <c r="AY1898" s="14"/>
      <c r="AZ1898" s="14"/>
      <c r="BA1898" s="14"/>
      <c r="BB1898" s="14"/>
      <c r="BC1898" s="14"/>
      <c r="BD1898" s="14"/>
      <c r="BE1898" s="14"/>
      <c r="BF1898" s="14"/>
      <c r="BG1898" s="99"/>
      <c r="BH1898" s="14"/>
      <c r="BI1898" s="14"/>
      <c r="BJ1898" s="14"/>
      <c r="BK1898" s="14"/>
      <c r="BL1898" s="14"/>
      <c r="BM1898" s="14"/>
      <c r="BN1898" s="14"/>
      <c r="BO1898" s="14"/>
      <c r="BP1898" s="14"/>
      <c r="BQ1898" s="14"/>
      <c r="BR1898" s="14"/>
      <c r="BS1898" s="14"/>
      <c r="BT1898" s="14"/>
      <c r="BU1898" s="14"/>
      <c r="BV1898" s="14"/>
      <c r="BW1898" s="14"/>
      <c r="BX1898" s="14"/>
      <c r="BY1898" s="14"/>
      <c r="BZ1898" s="14"/>
      <c r="CA1898" s="14"/>
      <c r="CB1898" s="14"/>
      <c r="CC1898" s="14"/>
      <c r="CD1898" s="14"/>
      <c r="CE1898" s="14"/>
      <c r="CF1898" s="14"/>
      <c r="CG1898" s="14"/>
      <c r="CH1898" s="14"/>
      <c r="CI1898" s="14"/>
      <c r="CJ1898" s="14"/>
      <c r="CK1898" s="14"/>
      <c r="CL1898" s="14"/>
      <c r="CM1898" s="14"/>
      <c r="CN1898" s="14"/>
      <c r="CO1898" s="14"/>
      <c r="CP1898" s="14"/>
      <c r="CQ1898" s="14"/>
      <c r="CR1898" s="14"/>
      <c r="CS1898" s="14"/>
      <c r="CT1898" s="14"/>
      <c r="CU1898" s="14"/>
      <c r="CV1898" s="14"/>
      <c r="CW1898" s="14"/>
      <c r="CX1898" s="14"/>
      <c r="CY1898" s="14"/>
      <c r="CZ1898" s="14"/>
      <c r="DA1898" s="14"/>
      <c r="DB1898" s="14"/>
      <c r="DC1898" s="14"/>
      <c r="DD1898" s="14"/>
      <c r="DE1898" s="14"/>
      <c r="DF1898" s="14"/>
      <c r="DG1898" s="14"/>
      <c r="DH1898" s="14"/>
      <c r="DI1898" s="14"/>
    </row>
    <row r="1899" spans="2:113" x14ac:dyDescent="0.2"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4"/>
      <c r="AD1899" s="14"/>
      <c r="AE1899" s="14"/>
      <c r="AF1899" s="14"/>
      <c r="AG1899" s="14"/>
      <c r="AH1899" s="14"/>
      <c r="AI1899" s="14"/>
      <c r="AJ1899" s="14"/>
      <c r="AK1899" s="14"/>
      <c r="AL1899" s="14"/>
      <c r="AM1899" s="14"/>
      <c r="AN1899" s="14"/>
      <c r="AO1899" s="14"/>
      <c r="AP1899" s="77"/>
      <c r="AQ1899" s="77"/>
      <c r="AR1899" s="77"/>
      <c r="AS1899" s="77"/>
      <c r="AT1899" s="14"/>
      <c r="AU1899" s="14"/>
      <c r="AV1899" s="14"/>
      <c r="AW1899" s="14"/>
      <c r="AX1899" s="14"/>
      <c r="AY1899" s="14"/>
      <c r="AZ1899" s="14"/>
      <c r="BA1899" s="14"/>
      <c r="BB1899" s="14"/>
      <c r="BC1899" s="14"/>
      <c r="BD1899" s="14"/>
      <c r="BE1899" s="14"/>
      <c r="BF1899" s="14"/>
      <c r="BG1899" s="99"/>
      <c r="BH1899" s="14"/>
      <c r="BI1899" s="14"/>
      <c r="BJ1899" s="14"/>
      <c r="BK1899" s="14"/>
      <c r="BL1899" s="14"/>
      <c r="BM1899" s="14"/>
      <c r="BN1899" s="14"/>
      <c r="BO1899" s="14"/>
      <c r="BP1899" s="14"/>
      <c r="BQ1899" s="14"/>
      <c r="BR1899" s="14"/>
      <c r="BS1899" s="14"/>
      <c r="BT1899" s="14"/>
      <c r="BU1899" s="14"/>
      <c r="BV1899" s="14"/>
      <c r="BW1899" s="14"/>
      <c r="BX1899" s="14"/>
      <c r="BY1899" s="14"/>
      <c r="BZ1899" s="14"/>
      <c r="CA1899" s="14"/>
      <c r="CB1899" s="14"/>
      <c r="CC1899" s="14"/>
      <c r="CD1899" s="14"/>
      <c r="CE1899" s="14"/>
      <c r="CF1899" s="14"/>
      <c r="CG1899" s="14"/>
      <c r="CH1899" s="14"/>
      <c r="CI1899" s="14"/>
      <c r="CJ1899" s="14"/>
      <c r="CK1899" s="14"/>
      <c r="CL1899" s="14"/>
      <c r="CM1899" s="14"/>
      <c r="CN1899" s="14"/>
      <c r="CO1899" s="14"/>
      <c r="CP1899" s="14"/>
      <c r="CQ1899" s="14"/>
      <c r="CR1899" s="14"/>
      <c r="CS1899" s="14"/>
      <c r="CT1899" s="14"/>
      <c r="CU1899" s="14"/>
      <c r="CV1899" s="14"/>
      <c r="CW1899" s="14"/>
      <c r="CX1899" s="14"/>
      <c r="CY1899" s="14"/>
      <c r="CZ1899" s="14"/>
      <c r="DA1899" s="14"/>
      <c r="DB1899" s="14"/>
      <c r="DC1899" s="14"/>
      <c r="DD1899" s="14"/>
      <c r="DE1899" s="14"/>
      <c r="DF1899" s="14"/>
      <c r="DG1899" s="14"/>
      <c r="DH1899" s="14"/>
      <c r="DI1899" s="14"/>
    </row>
    <row r="1900" spans="2:113" x14ac:dyDescent="0.2"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4"/>
      <c r="AD1900" s="14"/>
      <c r="AE1900" s="14"/>
      <c r="AF1900" s="14"/>
      <c r="AG1900" s="14"/>
      <c r="AH1900" s="14"/>
      <c r="AI1900" s="14"/>
      <c r="AJ1900" s="14"/>
      <c r="AK1900" s="14"/>
      <c r="AL1900" s="14"/>
      <c r="AM1900" s="14"/>
      <c r="AN1900" s="14"/>
      <c r="AO1900" s="14"/>
      <c r="AP1900" s="77"/>
      <c r="AQ1900" s="77"/>
      <c r="AR1900" s="77"/>
      <c r="AS1900" s="77"/>
      <c r="AT1900" s="14"/>
      <c r="AU1900" s="14"/>
      <c r="AV1900" s="14"/>
      <c r="AW1900" s="14"/>
      <c r="AX1900" s="14"/>
      <c r="AY1900" s="14"/>
      <c r="AZ1900" s="14"/>
      <c r="BA1900" s="14"/>
      <c r="BB1900" s="14"/>
      <c r="BC1900" s="14"/>
      <c r="BD1900" s="14"/>
      <c r="BE1900" s="14"/>
      <c r="BF1900" s="14"/>
      <c r="BG1900" s="99"/>
      <c r="BH1900" s="14"/>
      <c r="BI1900" s="14"/>
      <c r="BJ1900" s="14"/>
      <c r="BK1900" s="14"/>
      <c r="BL1900" s="14"/>
      <c r="BM1900" s="14"/>
      <c r="BN1900" s="14"/>
      <c r="BO1900" s="14"/>
      <c r="BP1900" s="14"/>
      <c r="BQ1900" s="14"/>
      <c r="BR1900" s="14"/>
      <c r="BS1900" s="14"/>
      <c r="BT1900" s="14"/>
      <c r="BU1900" s="14"/>
      <c r="BV1900" s="14"/>
      <c r="BW1900" s="14"/>
      <c r="BX1900" s="14"/>
      <c r="BY1900" s="14"/>
      <c r="BZ1900" s="14"/>
      <c r="CA1900" s="14"/>
      <c r="CB1900" s="14"/>
      <c r="CC1900" s="14"/>
      <c r="CD1900" s="14"/>
      <c r="CE1900" s="14"/>
      <c r="CF1900" s="14"/>
      <c r="CG1900" s="14"/>
      <c r="CH1900" s="14"/>
      <c r="CI1900" s="14"/>
      <c r="CJ1900" s="14"/>
      <c r="CK1900" s="14"/>
      <c r="CL1900" s="14"/>
      <c r="CM1900" s="14"/>
      <c r="CN1900" s="14"/>
      <c r="CO1900" s="14"/>
      <c r="CP1900" s="14"/>
      <c r="CQ1900" s="14"/>
      <c r="CR1900" s="14"/>
      <c r="CS1900" s="14"/>
      <c r="CT1900" s="14"/>
      <c r="CU1900" s="14"/>
      <c r="CV1900" s="14"/>
      <c r="CW1900" s="14"/>
      <c r="CX1900" s="14"/>
      <c r="CY1900" s="14"/>
      <c r="CZ1900" s="14"/>
      <c r="DA1900" s="14"/>
      <c r="DB1900" s="14"/>
      <c r="DC1900" s="14"/>
      <c r="DD1900" s="14"/>
      <c r="DE1900" s="14"/>
      <c r="DF1900" s="14"/>
      <c r="DG1900" s="14"/>
      <c r="DH1900" s="14"/>
      <c r="DI1900" s="14"/>
    </row>
    <row r="1901" spans="2:113" x14ac:dyDescent="0.2"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  <c r="AK1901" s="14"/>
      <c r="AL1901" s="14"/>
      <c r="AM1901" s="14"/>
      <c r="AN1901" s="14"/>
      <c r="AO1901" s="14"/>
      <c r="AP1901" s="77"/>
      <c r="AQ1901" s="77"/>
      <c r="AR1901" s="77"/>
      <c r="AS1901" s="77"/>
      <c r="AT1901" s="14"/>
      <c r="AU1901" s="14"/>
      <c r="AV1901" s="14"/>
      <c r="AW1901" s="14"/>
      <c r="AX1901" s="14"/>
      <c r="AY1901" s="14"/>
      <c r="AZ1901" s="14"/>
      <c r="BA1901" s="14"/>
      <c r="BB1901" s="14"/>
      <c r="BC1901" s="14"/>
      <c r="BD1901" s="14"/>
      <c r="BE1901" s="14"/>
      <c r="BF1901" s="14"/>
      <c r="BG1901" s="99"/>
      <c r="BH1901" s="14"/>
      <c r="BI1901" s="14"/>
      <c r="BJ1901" s="14"/>
      <c r="BK1901" s="14"/>
      <c r="BL1901" s="14"/>
      <c r="BM1901" s="14"/>
      <c r="BN1901" s="14"/>
      <c r="BO1901" s="14"/>
      <c r="BP1901" s="14"/>
      <c r="BQ1901" s="14"/>
      <c r="BR1901" s="14"/>
      <c r="BS1901" s="14"/>
      <c r="BT1901" s="14"/>
      <c r="BU1901" s="14"/>
      <c r="BV1901" s="14"/>
      <c r="BW1901" s="14"/>
      <c r="BX1901" s="14"/>
      <c r="BY1901" s="14"/>
      <c r="BZ1901" s="14"/>
      <c r="CA1901" s="14"/>
      <c r="CB1901" s="14"/>
      <c r="CC1901" s="14"/>
      <c r="CD1901" s="14"/>
      <c r="CE1901" s="14"/>
      <c r="CF1901" s="14"/>
      <c r="CG1901" s="14"/>
      <c r="CH1901" s="14"/>
      <c r="CI1901" s="14"/>
      <c r="CJ1901" s="14"/>
      <c r="CK1901" s="14"/>
      <c r="CL1901" s="14"/>
      <c r="CM1901" s="14"/>
      <c r="CN1901" s="14"/>
      <c r="CO1901" s="14"/>
      <c r="CP1901" s="14"/>
      <c r="CQ1901" s="14"/>
      <c r="CR1901" s="14"/>
      <c r="CS1901" s="14"/>
      <c r="CT1901" s="14"/>
      <c r="CU1901" s="14"/>
      <c r="CV1901" s="14"/>
      <c r="CW1901" s="14"/>
      <c r="CX1901" s="14"/>
      <c r="CY1901" s="14"/>
      <c r="CZ1901" s="14"/>
      <c r="DA1901" s="14"/>
      <c r="DB1901" s="14"/>
      <c r="DC1901" s="14"/>
      <c r="DD1901" s="14"/>
      <c r="DE1901" s="14"/>
      <c r="DF1901" s="14"/>
      <c r="DG1901" s="14"/>
      <c r="DH1901" s="14"/>
      <c r="DI1901" s="14"/>
    </row>
    <row r="1902" spans="2:113" x14ac:dyDescent="0.2"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4"/>
      <c r="AD1902" s="14"/>
      <c r="AE1902" s="14"/>
      <c r="AF1902" s="14"/>
      <c r="AG1902" s="14"/>
      <c r="AH1902" s="14"/>
      <c r="AI1902" s="14"/>
      <c r="AJ1902" s="14"/>
      <c r="AK1902" s="14"/>
      <c r="AL1902" s="14"/>
      <c r="AM1902" s="14"/>
      <c r="AN1902" s="14"/>
      <c r="AO1902" s="14"/>
      <c r="AP1902" s="77"/>
      <c r="AQ1902" s="77"/>
      <c r="AR1902" s="77"/>
      <c r="AS1902" s="77"/>
      <c r="AT1902" s="14"/>
      <c r="AU1902" s="14"/>
      <c r="AV1902" s="14"/>
      <c r="AW1902" s="14"/>
      <c r="AX1902" s="14"/>
      <c r="AY1902" s="14"/>
      <c r="AZ1902" s="14"/>
      <c r="BA1902" s="14"/>
      <c r="BB1902" s="14"/>
      <c r="BC1902" s="14"/>
      <c r="BD1902" s="14"/>
      <c r="BE1902" s="14"/>
      <c r="BF1902" s="14"/>
      <c r="BG1902" s="99"/>
      <c r="BH1902" s="14"/>
      <c r="BI1902" s="14"/>
      <c r="BJ1902" s="14"/>
      <c r="BK1902" s="14"/>
      <c r="BL1902" s="14"/>
      <c r="BM1902" s="14"/>
      <c r="BN1902" s="14"/>
      <c r="BO1902" s="14"/>
      <c r="BP1902" s="14"/>
      <c r="BQ1902" s="14"/>
      <c r="BR1902" s="14"/>
      <c r="BS1902" s="14"/>
      <c r="BT1902" s="14"/>
      <c r="BU1902" s="14"/>
      <c r="BV1902" s="14"/>
      <c r="BW1902" s="14"/>
      <c r="BX1902" s="14"/>
      <c r="BY1902" s="14"/>
      <c r="BZ1902" s="14"/>
      <c r="CA1902" s="14"/>
      <c r="CB1902" s="14"/>
      <c r="CC1902" s="14"/>
      <c r="CD1902" s="14"/>
      <c r="CE1902" s="14"/>
      <c r="CF1902" s="14"/>
      <c r="CG1902" s="14"/>
      <c r="CH1902" s="14"/>
      <c r="CI1902" s="14"/>
      <c r="CJ1902" s="14"/>
      <c r="CK1902" s="14"/>
      <c r="CL1902" s="14"/>
      <c r="CM1902" s="14"/>
      <c r="CN1902" s="14"/>
      <c r="CO1902" s="14"/>
      <c r="CP1902" s="14"/>
      <c r="CQ1902" s="14"/>
      <c r="CR1902" s="14"/>
      <c r="CS1902" s="14"/>
      <c r="CT1902" s="14"/>
      <c r="CU1902" s="14"/>
      <c r="CV1902" s="14"/>
      <c r="CW1902" s="14"/>
      <c r="CX1902" s="14"/>
      <c r="CY1902" s="14"/>
      <c r="CZ1902" s="14"/>
      <c r="DA1902" s="14"/>
      <c r="DB1902" s="14"/>
      <c r="DC1902" s="14"/>
      <c r="DD1902" s="14"/>
      <c r="DE1902" s="14"/>
      <c r="DF1902" s="14"/>
      <c r="DG1902" s="14"/>
      <c r="DH1902" s="14"/>
      <c r="DI1902" s="14"/>
    </row>
    <row r="1903" spans="2:113" x14ac:dyDescent="0.2"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F1903" s="14"/>
      <c r="AG1903" s="14"/>
      <c r="AH1903" s="14"/>
      <c r="AI1903" s="14"/>
      <c r="AJ1903" s="14"/>
      <c r="AK1903" s="14"/>
      <c r="AL1903" s="14"/>
      <c r="AM1903" s="14"/>
      <c r="AN1903" s="14"/>
      <c r="AO1903" s="14"/>
      <c r="AP1903" s="77"/>
      <c r="AQ1903" s="77"/>
      <c r="AR1903" s="77"/>
      <c r="AS1903" s="77"/>
      <c r="AT1903" s="14"/>
      <c r="AU1903" s="14"/>
      <c r="AV1903" s="14"/>
      <c r="AW1903" s="14"/>
      <c r="AX1903" s="14"/>
      <c r="AY1903" s="14"/>
      <c r="AZ1903" s="14"/>
      <c r="BA1903" s="14"/>
      <c r="BB1903" s="14"/>
      <c r="BC1903" s="14"/>
      <c r="BD1903" s="14"/>
      <c r="BE1903" s="14"/>
      <c r="BF1903" s="14"/>
      <c r="BG1903" s="99"/>
      <c r="BH1903" s="14"/>
      <c r="BI1903" s="14"/>
      <c r="BJ1903" s="14"/>
      <c r="BK1903" s="14"/>
      <c r="BL1903" s="14"/>
      <c r="BM1903" s="14"/>
      <c r="BN1903" s="14"/>
      <c r="BO1903" s="14"/>
      <c r="BP1903" s="14"/>
      <c r="BQ1903" s="14"/>
      <c r="BR1903" s="14"/>
      <c r="BS1903" s="14"/>
      <c r="BT1903" s="14"/>
      <c r="BU1903" s="14"/>
      <c r="BV1903" s="14"/>
      <c r="BW1903" s="14"/>
      <c r="BX1903" s="14"/>
      <c r="BY1903" s="14"/>
      <c r="BZ1903" s="14"/>
      <c r="CA1903" s="14"/>
      <c r="CB1903" s="14"/>
      <c r="CC1903" s="14"/>
      <c r="CD1903" s="14"/>
      <c r="CE1903" s="14"/>
      <c r="CF1903" s="14"/>
      <c r="CG1903" s="14"/>
      <c r="CH1903" s="14"/>
      <c r="CI1903" s="14"/>
      <c r="CJ1903" s="14"/>
      <c r="CK1903" s="14"/>
      <c r="CL1903" s="14"/>
      <c r="CM1903" s="14"/>
      <c r="CN1903" s="14"/>
      <c r="CO1903" s="14"/>
      <c r="CP1903" s="14"/>
      <c r="CQ1903" s="14"/>
      <c r="CR1903" s="14"/>
      <c r="CS1903" s="14"/>
      <c r="CT1903" s="14"/>
      <c r="CU1903" s="14"/>
      <c r="CV1903" s="14"/>
      <c r="CW1903" s="14"/>
      <c r="CX1903" s="14"/>
      <c r="CY1903" s="14"/>
      <c r="CZ1903" s="14"/>
      <c r="DA1903" s="14"/>
      <c r="DB1903" s="14"/>
      <c r="DC1903" s="14"/>
      <c r="DD1903" s="14"/>
      <c r="DE1903" s="14"/>
      <c r="DF1903" s="14"/>
      <c r="DG1903" s="14"/>
      <c r="DH1903" s="14"/>
      <c r="DI1903" s="14"/>
    </row>
    <row r="1904" spans="2:113" x14ac:dyDescent="0.2"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4"/>
      <c r="AD1904" s="14"/>
      <c r="AE1904" s="14"/>
      <c r="AF1904" s="14"/>
      <c r="AG1904" s="14"/>
      <c r="AH1904" s="14"/>
      <c r="AI1904" s="14"/>
      <c r="AJ1904" s="14"/>
      <c r="AK1904" s="14"/>
      <c r="AL1904" s="14"/>
      <c r="AM1904" s="14"/>
      <c r="AN1904" s="14"/>
      <c r="AO1904" s="14"/>
      <c r="AP1904" s="77"/>
      <c r="AQ1904" s="77"/>
      <c r="AR1904" s="77"/>
      <c r="AS1904" s="77"/>
      <c r="AT1904" s="14"/>
      <c r="AU1904" s="14"/>
      <c r="AV1904" s="14"/>
      <c r="AW1904" s="14"/>
      <c r="AX1904" s="14"/>
      <c r="AY1904" s="14"/>
      <c r="AZ1904" s="14"/>
      <c r="BA1904" s="14"/>
      <c r="BB1904" s="14"/>
      <c r="BC1904" s="14"/>
      <c r="BD1904" s="14"/>
      <c r="BE1904" s="14"/>
      <c r="BF1904" s="14"/>
      <c r="BG1904" s="99"/>
      <c r="BH1904" s="14"/>
      <c r="BI1904" s="14"/>
      <c r="BJ1904" s="14"/>
      <c r="BK1904" s="14"/>
      <c r="BL1904" s="14"/>
      <c r="BM1904" s="14"/>
      <c r="BN1904" s="14"/>
      <c r="BO1904" s="14"/>
      <c r="BP1904" s="14"/>
      <c r="BQ1904" s="14"/>
      <c r="BR1904" s="14"/>
      <c r="BS1904" s="14"/>
      <c r="BT1904" s="14"/>
      <c r="BU1904" s="14"/>
      <c r="BV1904" s="14"/>
      <c r="BW1904" s="14"/>
      <c r="BX1904" s="14"/>
      <c r="BY1904" s="14"/>
      <c r="BZ1904" s="14"/>
      <c r="CA1904" s="14"/>
      <c r="CB1904" s="14"/>
      <c r="CC1904" s="14"/>
      <c r="CD1904" s="14"/>
      <c r="CE1904" s="14"/>
      <c r="CF1904" s="14"/>
      <c r="CG1904" s="14"/>
      <c r="CH1904" s="14"/>
      <c r="CI1904" s="14"/>
      <c r="CJ1904" s="14"/>
      <c r="CK1904" s="14"/>
      <c r="CL1904" s="14"/>
      <c r="CM1904" s="14"/>
      <c r="CN1904" s="14"/>
      <c r="CO1904" s="14"/>
      <c r="CP1904" s="14"/>
      <c r="CQ1904" s="14"/>
      <c r="CR1904" s="14"/>
      <c r="CS1904" s="14"/>
      <c r="CT1904" s="14"/>
      <c r="CU1904" s="14"/>
      <c r="CV1904" s="14"/>
      <c r="CW1904" s="14"/>
      <c r="CX1904" s="14"/>
      <c r="CY1904" s="14"/>
      <c r="CZ1904" s="14"/>
      <c r="DA1904" s="14"/>
      <c r="DB1904" s="14"/>
      <c r="DC1904" s="14"/>
      <c r="DD1904" s="14"/>
      <c r="DE1904" s="14"/>
      <c r="DF1904" s="14"/>
      <c r="DG1904" s="14"/>
      <c r="DH1904" s="14"/>
      <c r="DI1904" s="14"/>
    </row>
    <row r="1905" spans="2:113" x14ac:dyDescent="0.2"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14"/>
      <c r="AE1905" s="14"/>
      <c r="AF1905" s="14"/>
      <c r="AG1905" s="14"/>
      <c r="AH1905" s="14"/>
      <c r="AI1905" s="14"/>
      <c r="AJ1905" s="14"/>
      <c r="AK1905" s="14"/>
      <c r="AL1905" s="14"/>
      <c r="AM1905" s="14"/>
      <c r="AN1905" s="14"/>
      <c r="AO1905" s="14"/>
      <c r="AP1905" s="77"/>
      <c r="AQ1905" s="77"/>
      <c r="AR1905" s="77"/>
      <c r="AS1905" s="77"/>
      <c r="AT1905" s="14"/>
      <c r="AU1905" s="14"/>
      <c r="AV1905" s="14"/>
      <c r="AW1905" s="14"/>
      <c r="AX1905" s="14"/>
      <c r="AY1905" s="14"/>
      <c r="AZ1905" s="14"/>
      <c r="BA1905" s="14"/>
      <c r="BB1905" s="14"/>
      <c r="BC1905" s="14"/>
      <c r="BD1905" s="14"/>
      <c r="BE1905" s="14"/>
      <c r="BF1905" s="14"/>
      <c r="BG1905" s="99"/>
      <c r="BH1905" s="14"/>
      <c r="BI1905" s="14"/>
      <c r="BJ1905" s="14"/>
      <c r="BK1905" s="14"/>
      <c r="BL1905" s="14"/>
      <c r="BM1905" s="14"/>
      <c r="BN1905" s="14"/>
      <c r="BO1905" s="14"/>
      <c r="BP1905" s="14"/>
      <c r="BQ1905" s="14"/>
      <c r="BR1905" s="14"/>
      <c r="BS1905" s="14"/>
      <c r="BT1905" s="14"/>
      <c r="BU1905" s="14"/>
      <c r="BV1905" s="14"/>
      <c r="BW1905" s="14"/>
      <c r="BX1905" s="14"/>
      <c r="BY1905" s="14"/>
      <c r="BZ1905" s="14"/>
      <c r="CA1905" s="14"/>
      <c r="CB1905" s="14"/>
      <c r="CC1905" s="14"/>
      <c r="CD1905" s="14"/>
      <c r="CE1905" s="14"/>
      <c r="CF1905" s="14"/>
      <c r="CG1905" s="14"/>
      <c r="CH1905" s="14"/>
      <c r="CI1905" s="14"/>
      <c r="CJ1905" s="14"/>
      <c r="CK1905" s="14"/>
      <c r="CL1905" s="14"/>
      <c r="CM1905" s="14"/>
      <c r="CN1905" s="14"/>
      <c r="CO1905" s="14"/>
      <c r="CP1905" s="14"/>
      <c r="CQ1905" s="14"/>
      <c r="CR1905" s="14"/>
      <c r="CS1905" s="14"/>
      <c r="CT1905" s="14"/>
      <c r="CU1905" s="14"/>
      <c r="CV1905" s="14"/>
      <c r="CW1905" s="14"/>
      <c r="CX1905" s="14"/>
      <c r="CY1905" s="14"/>
      <c r="CZ1905" s="14"/>
      <c r="DA1905" s="14"/>
      <c r="DB1905" s="14"/>
      <c r="DC1905" s="14"/>
      <c r="DD1905" s="14"/>
      <c r="DE1905" s="14"/>
      <c r="DF1905" s="14"/>
      <c r="DG1905" s="14"/>
      <c r="DH1905" s="14"/>
      <c r="DI1905" s="14"/>
    </row>
    <row r="1906" spans="2:113" x14ac:dyDescent="0.2"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4"/>
      <c r="AD1906" s="14"/>
      <c r="AE1906" s="14"/>
      <c r="AF1906" s="14"/>
      <c r="AG1906" s="14"/>
      <c r="AH1906" s="14"/>
      <c r="AI1906" s="14"/>
      <c r="AJ1906" s="14"/>
      <c r="AK1906" s="14"/>
      <c r="AL1906" s="14"/>
      <c r="AM1906" s="14"/>
      <c r="AN1906" s="14"/>
      <c r="AO1906" s="14"/>
      <c r="AP1906" s="77"/>
      <c r="AQ1906" s="77"/>
      <c r="AR1906" s="77"/>
      <c r="AS1906" s="77"/>
      <c r="AT1906" s="14"/>
      <c r="AU1906" s="14"/>
      <c r="AV1906" s="14"/>
      <c r="AW1906" s="14"/>
      <c r="AX1906" s="14"/>
      <c r="AY1906" s="14"/>
      <c r="AZ1906" s="14"/>
      <c r="BA1906" s="14"/>
      <c r="BB1906" s="14"/>
      <c r="BC1906" s="14"/>
      <c r="BD1906" s="14"/>
      <c r="BE1906" s="14"/>
      <c r="BF1906" s="14"/>
      <c r="BG1906" s="99"/>
      <c r="BH1906" s="14"/>
      <c r="BI1906" s="14"/>
      <c r="BJ1906" s="14"/>
      <c r="BK1906" s="14"/>
      <c r="BL1906" s="14"/>
      <c r="BM1906" s="14"/>
      <c r="BN1906" s="14"/>
      <c r="BO1906" s="14"/>
      <c r="BP1906" s="14"/>
      <c r="BQ1906" s="14"/>
      <c r="BR1906" s="14"/>
      <c r="BS1906" s="14"/>
      <c r="BT1906" s="14"/>
      <c r="BU1906" s="14"/>
      <c r="BV1906" s="14"/>
      <c r="BW1906" s="14"/>
      <c r="BX1906" s="14"/>
      <c r="BY1906" s="14"/>
      <c r="BZ1906" s="14"/>
      <c r="CA1906" s="14"/>
      <c r="CB1906" s="14"/>
      <c r="CC1906" s="14"/>
      <c r="CD1906" s="14"/>
      <c r="CE1906" s="14"/>
      <c r="CF1906" s="14"/>
      <c r="CG1906" s="14"/>
      <c r="CH1906" s="14"/>
      <c r="CI1906" s="14"/>
      <c r="CJ1906" s="14"/>
      <c r="CK1906" s="14"/>
      <c r="CL1906" s="14"/>
      <c r="CM1906" s="14"/>
      <c r="CN1906" s="14"/>
      <c r="CO1906" s="14"/>
      <c r="CP1906" s="14"/>
      <c r="CQ1906" s="14"/>
      <c r="CR1906" s="14"/>
      <c r="CS1906" s="14"/>
      <c r="CT1906" s="14"/>
      <c r="CU1906" s="14"/>
      <c r="CV1906" s="14"/>
      <c r="CW1906" s="14"/>
      <c r="CX1906" s="14"/>
      <c r="CY1906" s="14"/>
      <c r="CZ1906" s="14"/>
      <c r="DA1906" s="14"/>
      <c r="DB1906" s="14"/>
      <c r="DC1906" s="14"/>
      <c r="DD1906" s="14"/>
      <c r="DE1906" s="14"/>
      <c r="DF1906" s="14"/>
      <c r="DG1906" s="14"/>
      <c r="DH1906" s="14"/>
      <c r="DI1906" s="14"/>
    </row>
    <row r="1907" spans="2:113" x14ac:dyDescent="0.2"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  <c r="AK1907" s="14"/>
      <c r="AL1907" s="14"/>
      <c r="AM1907" s="14"/>
      <c r="AN1907" s="14"/>
      <c r="AO1907" s="14"/>
      <c r="AP1907" s="77"/>
      <c r="AQ1907" s="77"/>
      <c r="AR1907" s="77"/>
      <c r="AS1907" s="77"/>
      <c r="AT1907" s="14"/>
      <c r="AU1907" s="14"/>
      <c r="AV1907" s="14"/>
      <c r="AW1907" s="14"/>
      <c r="AX1907" s="14"/>
      <c r="AY1907" s="14"/>
      <c r="AZ1907" s="14"/>
      <c r="BA1907" s="14"/>
      <c r="BB1907" s="14"/>
      <c r="BC1907" s="14"/>
      <c r="BD1907" s="14"/>
      <c r="BE1907" s="14"/>
      <c r="BF1907" s="14"/>
      <c r="BG1907" s="99"/>
      <c r="BH1907" s="14"/>
      <c r="BI1907" s="14"/>
      <c r="BJ1907" s="14"/>
      <c r="BK1907" s="14"/>
      <c r="BL1907" s="14"/>
      <c r="BM1907" s="14"/>
      <c r="BN1907" s="14"/>
      <c r="BO1907" s="14"/>
      <c r="BP1907" s="14"/>
      <c r="BQ1907" s="14"/>
      <c r="BR1907" s="14"/>
      <c r="BS1907" s="14"/>
      <c r="BT1907" s="14"/>
      <c r="BU1907" s="14"/>
      <c r="BV1907" s="14"/>
      <c r="BW1907" s="14"/>
      <c r="BX1907" s="14"/>
      <c r="BY1907" s="14"/>
      <c r="BZ1907" s="14"/>
      <c r="CA1907" s="14"/>
      <c r="CB1907" s="14"/>
      <c r="CC1907" s="14"/>
      <c r="CD1907" s="14"/>
      <c r="CE1907" s="14"/>
      <c r="CF1907" s="14"/>
      <c r="CG1907" s="14"/>
      <c r="CH1907" s="14"/>
      <c r="CI1907" s="14"/>
      <c r="CJ1907" s="14"/>
      <c r="CK1907" s="14"/>
      <c r="CL1907" s="14"/>
      <c r="CM1907" s="14"/>
      <c r="CN1907" s="14"/>
      <c r="CO1907" s="14"/>
      <c r="CP1907" s="14"/>
      <c r="CQ1907" s="14"/>
      <c r="CR1907" s="14"/>
      <c r="CS1907" s="14"/>
      <c r="CT1907" s="14"/>
      <c r="CU1907" s="14"/>
      <c r="CV1907" s="14"/>
      <c r="CW1907" s="14"/>
      <c r="CX1907" s="14"/>
      <c r="CY1907" s="14"/>
      <c r="CZ1907" s="14"/>
      <c r="DA1907" s="14"/>
      <c r="DB1907" s="14"/>
      <c r="DC1907" s="14"/>
      <c r="DD1907" s="14"/>
      <c r="DE1907" s="14"/>
      <c r="DF1907" s="14"/>
      <c r="DG1907" s="14"/>
      <c r="DH1907" s="14"/>
      <c r="DI1907" s="14"/>
    </row>
    <row r="1908" spans="2:113" x14ac:dyDescent="0.2"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F1908" s="14"/>
      <c r="AG1908" s="14"/>
      <c r="AH1908" s="14"/>
      <c r="AI1908" s="14"/>
      <c r="AJ1908" s="14"/>
      <c r="AK1908" s="14"/>
      <c r="AL1908" s="14"/>
      <c r="AM1908" s="14"/>
      <c r="AN1908" s="14"/>
      <c r="AO1908" s="14"/>
      <c r="AP1908" s="77"/>
      <c r="AQ1908" s="77"/>
      <c r="AR1908" s="77"/>
      <c r="AS1908" s="77"/>
      <c r="AT1908" s="14"/>
      <c r="AU1908" s="14"/>
      <c r="AV1908" s="14"/>
      <c r="AW1908" s="14"/>
      <c r="AX1908" s="14"/>
      <c r="AY1908" s="14"/>
      <c r="AZ1908" s="14"/>
      <c r="BA1908" s="14"/>
      <c r="BB1908" s="14"/>
      <c r="BC1908" s="14"/>
      <c r="BD1908" s="14"/>
      <c r="BE1908" s="14"/>
      <c r="BF1908" s="14"/>
      <c r="BG1908" s="99"/>
      <c r="BH1908" s="14"/>
      <c r="BI1908" s="14"/>
      <c r="BJ1908" s="14"/>
      <c r="BK1908" s="14"/>
      <c r="BL1908" s="14"/>
      <c r="BM1908" s="14"/>
      <c r="BN1908" s="14"/>
      <c r="BO1908" s="14"/>
      <c r="BP1908" s="14"/>
      <c r="BQ1908" s="14"/>
      <c r="BR1908" s="14"/>
      <c r="BS1908" s="14"/>
      <c r="BT1908" s="14"/>
      <c r="BU1908" s="14"/>
      <c r="BV1908" s="14"/>
      <c r="BW1908" s="14"/>
      <c r="BX1908" s="14"/>
      <c r="BY1908" s="14"/>
      <c r="BZ1908" s="14"/>
      <c r="CA1908" s="14"/>
      <c r="CB1908" s="14"/>
      <c r="CC1908" s="14"/>
      <c r="CD1908" s="14"/>
      <c r="CE1908" s="14"/>
      <c r="CF1908" s="14"/>
      <c r="CG1908" s="14"/>
      <c r="CH1908" s="14"/>
      <c r="CI1908" s="14"/>
      <c r="CJ1908" s="14"/>
      <c r="CK1908" s="14"/>
      <c r="CL1908" s="14"/>
      <c r="CM1908" s="14"/>
      <c r="CN1908" s="14"/>
      <c r="CO1908" s="14"/>
      <c r="CP1908" s="14"/>
      <c r="CQ1908" s="14"/>
      <c r="CR1908" s="14"/>
      <c r="CS1908" s="14"/>
      <c r="CT1908" s="14"/>
      <c r="CU1908" s="14"/>
      <c r="CV1908" s="14"/>
      <c r="CW1908" s="14"/>
      <c r="CX1908" s="14"/>
      <c r="CY1908" s="14"/>
      <c r="CZ1908" s="14"/>
      <c r="DA1908" s="14"/>
      <c r="DB1908" s="14"/>
      <c r="DC1908" s="14"/>
      <c r="DD1908" s="14"/>
      <c r="DE1908" s="14"/>
      <c r="DF1908" s="14"/>
      <c r="DG1908" s="14"/>
      <c r="DH1908" s="14"/>
      <c r="DI1908" s="14"/>
    </row>
    <row r="1909" spans="2:113" x14ac:dyDescent="0.2"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4"/>
      <c r="AG1909" s="14"/>
      <c r="AH1909" s="14"/>
      <c r="AI1909" s="14"/>
      <c r="AJ1909" s="14"/>
      <c r="AK1909" s="14"/>
      <c r="AL1909" s="14"/>
      <c r="AM1909" s="14"/>
      <c r="AN1909" s="14"/>
      <c r="AO1909" s="14"/>
      <c r="AP1909" s="77"/>
      <c r="AQ1909" s="77"/>
      <c r="AR1909" s="77"/>
      <c r="AS1909" s="77"/>
      <c r="AT1909" s="14"/>
      <c r="AU1909" s="14"/>
      <c r="AV1909" s="14"/>
      <c r="AW1909" s="14"/>
      <c r="AX1909" s="14"/>
      <c r="AY1909" s="14"/>
      <c r="AZ1909" s="14"/>
      <c r="BA1909" s="14"/>
      <c r="BB1909" s="14"/>
      <c r="BC1909" s="14"/>
      <c r="BD1909" s="14"/>
      <c r="BE1909" s="14"/>
      <c r="BF1909" s="14"/>
      <c r="BG1909" s="99"/>
      <c r="BH1909" s="14"/>
      <c r="BI1909" s="14"/>
      <c r="BJ1909" s="14"/>
      <c r="BK1909" s="14"/>
      <c r="BL1909" s="14"/>
      <c r="BM1909" s="14"/>
      <c r="BN1909" s="14"/>
      <c r="BO1909" s="14"/>
      <c r="BP1909" s="14"/>
      <c r="BQ1909" s="14"/>
      <c r="BR1909" s="14"/>
      <c r="BS1909" s="14"/>
      <c r="BT1909" s="14"/>
      <c r="BU1909" s="14"/>
      <c r="BV1909" s="14"/>
      <c r="BW1909" s="14"/>
      <c r="BX1909" s="14"/>
      <c r="BY1909" s="14"/>
      <c r="BZ1909" s="14"/>
      <c r="CA1909" s="14"/>
      <c r="CB1909" s="14"/>
      <c r="CC1909" s="14"/>
      <c r="CD1909" s="14"/>
      <c r="CE1909" s="14"/>
      <c r="CF1909" s="14"/>
      <c r="CG1909" s="14"/>
      <c r="CH1909" s="14"/>
      <c r="CI1909" s="14"/>
      <c r="CJ1909" s="14"/>
      <c r="CK1909" s="14"/>
      <c r="CL1909" s="14"/>
      <c r="CM1909" s="14"/>
      <c r="CN1909" s="14"/>
      <c r="CO1909" s="14"/>
      <c r="CP1909" s="14"/>
      <c r="CQ1909" s="14"/>
      <c r="CR1909" s="14"/>
      <c r="CS1909" s="14"/>
      <c r="CT1909" s="14"/>
      <c r="CU1909" s="14"/>
      <c r="CV1909" s="14"/>
      <c r="CW1909" s="14"/>
      <c r="CX1909" s="14"/>
      <c r="CY1909" s="14"/>
      <c r="CZ1909" s="14"/>
      <c r="DA1909" s="14"/>
      <c r="DB1909" s="14"/>
      <c r="DC1909" s="14"/>
      <c r="DD1909" s="14"/>
      <c r="DE1909" s="14"/>
      <c r="DF1909" s="14"/>
      <c r="DG1909" s="14"/>
      <c r="DH1909" s="14"/>
      <c r="DI1909" s="14"/>
    </row>
    <row r="1910" spans="2:113" x14ac:dyDescent="0.2"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  <c r="AG1910" s="14"/>
      <c r="AH1910" s="14"/>
      <c r="AI1910" s="14"/>
      <c r="AJ1910" s="14"/>
      <c r="AK1910" s="14"/>
      <c r="AL1910" s="14"/>
      <c r="AM1910" s="14"/>
      <c r="AN1910" s="14"/>
      <c r="AO1910" s="14"/>
      <c r="AP1910" s="77"/>
      <c r="AQ1910" s="77"/>
      <c r="AR1910" s="77"/>
      <c r="AS1910" s="77"/>
      <c r="AT1910" s="14"/>
      <c r="AU1910" s="14"/>
      <c r="AV1910" s="14"/>
      <c r="AW1910" s="14"/>
      <c r="AX1910" s="14"/>
      <c r="AY1910" s="14"/>
      <c r="AZ1910" s="14"/>
      <c r="BA1910" s="14"/>
      <c r="BB1910" s="14"/>
      <c r="BC1910" s="14"/>
      <c r="BD1910" s="14"/>
      <c r="BE1910" s="14"/>
      <c r="BF1910" s="14"/>
      <c r="BG1910" s="99"/>
      <c r="BH1910" s="14"/>
      <c r="BI1910" s="14"/>
      <c r="BJ1910" s="14"/>
      <c r="BK1910" s="14"/>
      <c r="BL1910" s="14"/>
      <c r="BM1910" s="14"/>
      <c r="BN1910" s="14"/>
      <c r="BO1910" s="14"/>
      <c r="BP1910" s="14"/>
      <c r="BQ1910" s="14"/>
      <c r="BR1910" s="14"/>
      <c r="BS1910" s="14"/>
      <c r="BT1910" s="14"/>
      <c r="BU1910" s="14"/>
      <c r="BV1910" s="14"/>
      <c r="BW1910" s="14"/>
      <c r="BX1910" s="14"/>
      <c r="BY1910" s="14"/>
      <c r="BZ1910" s="14"/>
      <c r="CA1910" s="14"/>
      <c r="CB1910" s="14"/>
      <c r="CC1910" s="14"/>
      <c r="CD1910" s="14"/>
      <c r="CE1910" s="14"/>
      <c r="CF1910" s="14"/>
      <c r="CG1910" s="14"/>
      <c r="CH1910" s="14"/>
      <c r="CI1910" s="14"/>
      <c r="CJ1910" s="14"/>
      <c r="CK1910" s="14"/>
      <c r="CL1910" s="14"/>
      <c r="CM1910" s="14"/>
      <c r="CN1910" s="14"/>
      <c r="CO1910" s="14"/>
      <c r="CP1910" s="14"/>
      <c r="CQ1910" s="14"/>
      <c r="CR1910" s="14"/>
      <c r="CS1910" s="14"/>
      <c r="CT1910" s="14"/>
      <c r="CU1910" s="14"/>
      <c r="CV1910" s="14"/>
      <c r="CW1910" s="14"/>
      <c r="CX1910" s="14"/>
      <c r="CY1910" s="14"/>
      <c r="CZ1910" s="14"/>
      <c r="DA1910" s="14"/>
      <c r="DB1910" s="14"/>
      <c r="DC1910" s="14"/>
      <c r="DD1910" s="14"/>
      <c r="DE1910" s="14"/>
      <c r="DF1910" s="14"/>
      <c r="DG1910" s="14"/>
      <c r="DH1910" s="14"/>
      <c r="DI1910" s="14"/>
    </row>
    <row r="1911" spans="2:113" x14ac:dyDescent="0.2"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  <c r="AG1911" s="14"/>
      <c r="AH1911" s="14"/>
      <c r="AI1911" s="14"/>
      <c r="AJ1911" s="14"/>
      <c r="AK1911" s="14"/>
      <c r="AL1911" s="14"/>
      <c r="AM1911" s="14"/>
      <c r="AN1911" s="14"/>
      <c r="AO1911" s="14"/>
      <c r="AP1911" s="77"/>
      <c r="AQ1911" s="77"/>
      <c r="AR1911" s="77"/>
      <c r="AS1911" s="77"/>
      <c r="AT1911" s="14"/>
      <c r="AU1911" s="14"/>
      <c r="AV1911" s="14"/>
      <c r="AW1911" s="14"/>
      <c r="AX1911" s="14"/>
      <c r="AY1911" s="14"/>
      <c r="AZ1911" s="14"/>
      <c r="BA1911" s="14"/>
      <c r="BB1911" s="14"/>
      <c r="BC1911" s="14"/>
      <c r="BD1911" s="14"/>
      <c r="BE1911" s="14"/>
      <c r="BF1911" s="14"/>
      <c r="BG1911" s="99"/>
      <c r="BH1911" s="14"/>
      <c r="BI1911" s="14"/>
      <c r="BJ1911" s="14"/>
      <c r="BK1911" s="14"/>
      <c r="BL1911" s="14"/>
      <c r="BM1911" s="14"/>
      <c r="BN1911" s="14"/>
      <c r="BO1911" s="14"/>
      <c r="BP1911" s="14"/>
      <c r="BQ1911" s="14"/>
      <c r="BR1911" s="14"/>
      <c r="BS1911" s="14"/>
      <c r="BT1911" s="14"/>
      <c r="BU1911" s="14"/>
      <c r="BV1911" s="14"/>
      <c r="BW1911" s="14"/>
      <c r="BX1911" s="14"/>
      <c r="BY1911" s="14"/>
      <c r="BZ1911" s="14"/>
      <c r="CA1911" s="14"/>
      <c r="CB1911" s="14"/>
      <c r="CC1911" s="14"/>
      <c r="CD1911" s="14"/>
      <c r="CE1911" s="14"/>
      <c r="CF1911" s="14"/>
      <c r="CG1911" s="14"/>
      <c r="CH1911" s="14"/>
      <c r="CI1911" s="14"/>
      <c r="CJ1911" s="14"/>
      <c r="CK1911" s="14"/>
      <c r="CL1911" s="14"/>
      <c r="CM1911" s="14"/>
      <c r="CN1911" s="14"/>
      <c r="CO1911" s="14"/>
      <c r="CP1911" s="14"/>
      <c r="CQ1911" s="14"/>
      <c r="CR1911" s="14"/>
      <c r="CS1911" s="14"/>
      <c r="CT1911" s="14"/>
      <c r="CU1911" s="14"/>
      <c r="CV1911" s="14"/>
      <c r="CW1911" s="14"/>
      <c r="CX1911" s="14"/>
      <c r="CY1911" s="14"/>
      <c r="CZ1911" s="14"/>
      <c r="DA1911" s="14"/>
      <c r="DB1911" s="14"/>
      <c r="DC1911" s="14"/>
      <c r="DD1911" s="14"/>
      <c r="DE1911" s="14"/>
      <c r="DF1911" s="14"/>
      <c r="DG1911" s="14"/>
      <c r="DH1911" s="14"/>
      <c r="DI1911" s="14"/>
    </row>
    <row r="1912" spans="2:113" x14ac:dyDescent="0.2"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4"/>
      <c r="AD1912" s="14"/>
      <c r="AE1912" s="14"/>
      <c r="AF1912" s="14"/>
      <c r="AG1912" s="14"/>
      <c r="AH1912" s="14"/>
      <c r="AI1912" s="14"/>
      <c r="AJ1912" s="14"/>
      <c r="AK1912" s="14"/>
      <c r="AL1912" s="14"/>
      <c r="AM1912" s="14"/>
      <c r="AN1912" s="14"/>
      <c r="AO1912" s="14"/>
      <c r="AP1912" s="77"/>
      <c r="AQ1912" s="77"/>
      <c r="AR1912" s="77"/>
      <c r="AS1912" s="77"/>
      <c r="AT1912" s="14"/>
      <c r="AU1912" s="14"/>
      <c r="AV1912" s="14"/>
      <c r="AW1912" s="14"/>
      <c r="AX1912" s="14"/>
      <c r="AY1912" s="14"/>
      <c r="AZ1912" s="14"/>
      <c r="BA1912" s="14"/>
      <c r="BB1912" s="14"/>
      <c r="BC1912" s="14"/>
      <c r="BD1912" s="14"/>
      <c r="BE1912" s="14"/>
      <c r="BF1912" s="14"/>
      <c r="BG1912" s="99"/>
      <c r="BH1912" s="14"/>
      <c r="BI1912" s="14"/>
      <c r="BJ1912" s="14"/>
      <c r="BK1912" s="14"/>
      <c r="BL1912" s="14"/>
      <c r="BM1912" s="14"/>
      <c r="BN1912" s="14"/>
      <c r="BO1912" s="14"/>
      <c r="BP1912" s="14"/>
      <c r="BQ1912" s="14"/>
      <c r="BR1912" s="14"/>
      <c r="BS1912" s="14"/>
      <c r="BT1912" s="14"/>
      <c r="BU1912" s="14"/>
      <c r="BV1912" s="14"/>
      <c r="BW1912" s="14"/>
      <c r="BX1912" s="14"/>
      <c r="BY1912" s="14"/>
      <c r="BZ1912" s="14"/>
      <c r="CA1912" s="14"/>
      <c r="CB1912" s="14"/>
      <c r="CC1912" s="14"/>
      <c r="CD1912" s="14"/>
      <c r="CE1912" s="14"/>
      <c r="CF1912" s="14"/>
      <c r="CG1912" s="14"/>
      <c r="CH1912" s="14"/>
      <c r="CI1912" s="14"/>
      <c r="CJ1912" s="14"/>
      <c r="CK1912" s="14"/>
      <c r="CL1912" s="14"/>
      <c r="CM1912" s="14"/>
      <c r="CN1912" s="14"/>
      <c r="CO1912" s="14"/>
      <c r="CP1912" s="14"/>
      <c r="CQ1912" s="14"/>
      <c r="CR1912" s="14"/>
      <c r="CS1912" s="14"/>
      <c r="CT1912" s="14"/>
      <c r="CU1912" s="14"/>
      <c r="CV1912" s="14"/>
      <c r="CW1912" s="14"/>
      <c r="CX1912" s="14"/>
      <c r="CY1912" s="14"/>
      <c r="CZ1912" s="14"/>
      <c r="DA1912" s="14"/>
      <c r="DB1912" s="14"/>
      <c r="DC1912" s="14"/>
      <c r="DD1912" s="14"/>
      <c r="DE1912" s="14"/>
      <c r="DF1912" s="14"/>
      <c r="DG1912" s="14"/>
      <c r="DH1912" s="14"/>
      <c r="DI1912" s="14"/>
    </row>
    <row r="1913" spans="2:113" x14ac:dyDescent="0.2"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  <c r="AK1913" s="14"/>
      <c r="AL1913" s="14"/>
      <c r="AM1913" s="14"/>
      <c r="AN1913" s="14"/>
      <c r="AO1913" s="14"/>
      <c r="AP1913" s="77"/>
      <c r="AQ1913" s="77"/>
      <c r="AR1913" s="77"/>
      <c r="AS1913" s="77"/>
      <c r="AT1913" s="14"/>
      <c r="AU1913" s="14"/>
      <c r="AV1913" s="14"/>
      <c r="AW1913" s="14"/>
      <c r="AX1913" s="14"/>
      <c r="AY1913" s="14"/>
      <c r="AZ1913" s="14"/>
      <c r="BA1913" s="14"/>
      <c r="BB1913" s="14"/>
      <c r="BC1913" s="14"/>
      <c r="BD1913" s="14"/>
      <c r="BE1913" s="14"/>
      <c r="BF1913" s="14"/>
      <c r="BG1913" s="99"/>
      <c r="BH1913" s="14"/>
      <c r="BI1913" s="14"/>
      <c r="BJ1913" s="14"/>
      <c r="BK1913" s="14"/>
      <c r="BL1913" s="14"/>
      <c r="BM1913" s="14"/>
      <c r="BN1913" s="14"/>
      <c r="BO1913" s="14"/>
      <c r="BP1913" s="14"/>
      <c r="BQ1913" s="14"/>
      <c r="BR1913" s="14"/>
      <c r="BS1913" s="14"/>
      <c r="BT1913" s="14"/>
      <c r="BU1913" s="14"/>
      <c r="BV1913" s="14"/>
      <c r="BW1913" s="14"/>
      <c r="BX1913" s="14"/>
      <c r="BY1913" s="14"/>
      <c r="BZ1913" s="14"/>
      <c r="CA1913" s="14"/>
      <c r="CB1913" s="14"/>
      <c r="CC1913" s="14"/>
      <c r="CD1913" s="14"/>
      <c r="CE1913" s="14"/>
      <c r="CF1913" s="14"/>
      <c r="CG1913" s="14"/>
      <c r="CH1913" s="14"/>
      <c r="CI1913" s="14"/>
      <c r="CJ1913" s="14"/>
      <c r="CK1913" s="14"/>
      <c r="CL1913" s="14"/>
      <c r="CM1913" s="14"/>
      <c r="CN1913" s="14"/>
      <c r="CO1913" s="14"/>
      <c r="CP1913" s="14"/>
      <c r="CQ1913" s="14"/>
      <c r="CR1913" s="14"/>
      <c r="CS1913" s="14"/>
      <c r="CT1913" s="14"/>
      <c r="CU1913" s="14"/>
      <c r="CV1913" s="14"/>
      <c r="CW1913" s="14"/>
      <c r="CX1913" s="14"/>
      <c r="CY1913" s="14"/>
      <c r="CZ1913" s="14"/>
      <c r="DA1913" s="14"/>
      <c r="DB1913" s="14"/>
      <c r="DC1913" s="14"/>
      <c r="DD1913" s="14"/>
      <c r="DE1913" s="14"/>
      <c r="DF1913" s="14"/>
      <c r="DG1913" s="14"/>
      <c r="DH1913" s="14"/>
      <c r="DI1913" s="14"/>
    </row>
    <row r="1914" spans="2:113" x14ac:dyDescent="0.2"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F1914" s="14"/>
      <c r="AG1914" s="14"/>
      <c r="AH1914" s="14"/>
      <c r="AI1914" s="14"/>
      <c r="AJ1914" s="14"/>
      <c r="AK1914" s="14"/>
      <c r="AL1914" s="14"/>
      <c r="AM1914" s="14"/>
      <c r="AN1914" s="14"/>
      <c r="AO1914" s="14"/>
      <c r="AP1914" s="77"/>
      <c r="AQ1914" s="77"/>
      <c r="AR1914" s="77"/>
      <c r="AS1914" s="77"/>
      <c r="AT1914" s="14"/>
      <c r="AU1914" s="14"/>
      <c r="AV1914" s="14"/>
      <c r="AW1914" s="14"/>
      <c r="AX1914" s="14"/>
      <c r="AY1914" s="14"/>
      <c r="AZ1914" s="14"/>
      <c r="BA1914" s="14"/>
      <c r="BB1914" s="14"/>
      <c r="BC1914" s="14"/>
      <c r="BD1914" s="14"/>
      <c r="BE1914" s="14"/>
      <c r="BF1914" s="14"/>
      <c r="BG1914" s="99"/>
      <c r="BH1914" s="14"/>
      <c r="BI1914" s="14"/>
      <c r="BJ1914" s="14"/>
      <c r="BK1914" s="14"/>
      <c r="BL1914" s="14"/>
      <c r="BM1914" s="14"/>
      <c r="BN1914" s="14"/>
      <c r="BO1914" s="14"/>
      <c r="BP1914" s="14"/>
      <c r="BQ1914" s="14"/>
      <c r="BR1914" s="14"/>
      <c r="BS1914" s="14"/>
      <c r="BT1914" s="14"/>
      <c r="BU1914" s="14"/>
      <c r="BV1914" s="14"/>
      <c r="BW1914" s="14"/>
      <c r="BX1914" s="14"/>
      <c r="BY1914" s="14"/>
      <c r="BZ1914" s="14"/>
      <c r="CA1914" s="14"/>
      <c r="CB1914" s="14"/>
      <c r="CC1914" s="14"/>
      <c r="CD1914" s="14"/>
      <c r="CE1914" s="14"/>
      <c r="CF1914" s="14"/>
      <c r="CG1914" s="14"/>
      <c r="CH1914" s="14"/>
      <c r="CI1914" s="14"/>
      <c r="CJ1914" s="14"/>
      <c r="CK1914" s="14"/>
      <c r="CL1914" s="14"/>
      <c r="CM1914" s="14"/>
      <c r="CN1914" s="14"/>
      <c r="CO1914" s="14"/>
      <c r="CP1914" s="14"/>
      <c r="CQ1914" s="14"/>
      <c r="CR1914" s="14"/>
      <c r="CS1914" s="14"/>
      <c r="CT1914" s="14"/>
      <c r="CU1914" s="14"/>
      <c r="CV1914" s="14"/>
      <c r="CW1914" s="14"/>
      <c r="CX1914" s="14"/>
      <c r="CY1914" s="14"/>
      <c r="CZ1914" s="14"/>
      <c r="DA1914" s="14"/>
      <c r="DB1914" s="14"/>
      <c r="DC1914" s="14"/>
      <c r="DD1914" s="14"/>
      <c r="DE1914" s="14"/>
      <c r="DF1914" s="14"/>
      <c r="DG1914" s="14"/>
      <c r="DH1914" s="14"/>
      <c r="DI1914" s="14"/>
    </row>
    <row r="1915" spans="2:113" x14ac:dyDescent="0.2"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4"/>
      <c r="AG1915" s="14"/>
      <c r="AH1915" s="14"/>
      <c r="AI1915" s="14"/>
      <c r="AJ1915" s="14"/>
      <c r="AK1915" s="14"/>
      <c r="AL1915" s="14"/>
      <c r="AM1915" s="14"/>
      <c r="AN1915" s="14"/>
      <c r="AO1915" s="14"/>
      <c r="AP1915" s="77"/>
      <c r="AQ1915" s="77"/>
      <c r="AR1915" s="77"/>
      <c r="AS1915" s="77"/>
      <c r="AT1915" s="14"/>
      <c r="AU1915" s="14"/>
      <c r="AV1915" s="14"/>
      <c r="AW1915" s="14"/>
      <c r="AX1915" s="14"/>
      <c r="AY1915" s="14"/>
      <c r="AZ1915" s="14"/>
      <c r="BA1915" s="14"/>
      <c r="BB1915" s="14"/>
      <c r="BC1915" s="14"/>
      <c r="BD1915" s="14"/>
      <c r="BE1915" s="14"/>
      <c r="BF1915" s="14"/>
      <c r="BG1915" s="99"/>
      <c r="BH1915" s="14"/>
      <c r="BI1915" s="14"/>
      <c r="BJ1915" s="14"/>
      <c r="BK1915" s="14"/>
      <c r="BL1915" s="14"/>
      <c r="BM1915" s="14"/>
      <c r="BN1915" s="14"/>
      <c r="BO1915" s="14"/>
      <c r="BP1915" s="14"/>
      <c r="BQ1915" s="14"/>
      <c r="BR1915" s="14"/>
      <c r="BS1915" s="14"/>
      <c r="BT1915" s="14"/>
      <c r="BU1915" s="14"/>
      <c r="BV1915" s="14"/>
      <c r="BW1915" s="14"/>
      <c r="BX1915" s="14"/>
      <c r="BY1915" s="14"/>
      <c r="BZ1915" s="14"/>
      <c r="CA1915" s="14"/>
      <c r="CB1915" s="14"/>
      <c r="CC1915" s="14"/>
      <c r="CD1915" s="14"/>
      <c r="CE1915" s="14"/>
      <c r="CF1915" s="14"/>
      <c r="CG1915" s="14"/>
      <c r="CH1915" s="14"/>
      <c r="CI1915" s="14"/>
      <c r="CJ1915" s="14"/>
      <c r="CK1915" s="14"/>
      <c r="CL1915" s="14"/>
      <c r="CM1915" s="14"/>
      <c r="CN1915" s="14"/>
      <c r="CO1915" s="14"/>
      <c r="CP1915" s="14"/>
      <c r="CQ1915" s="14"/>
      <c r="CR1915" s="14"/>
      <c r="CS1915" s="14"/>
      <c r="CT1915" s="14"/>
      <c r="CU1915" s="14"/>
      <c r="CV1915" s="14"/>
      <c r="CW1915" s="14"/>
      <c r="CX1915" s="14"/>
      <c r="CY1915" s="14"/>
      <c r="CZ1915" s="14"/>
      <c r="DA1915" s="14"/>
      <c r="DB1915" s="14"/>
      <c r="DC1915" s="14"/>
      <c r="DD1915" s="14"/>
      <c r="DE1915" s="14"/>
      <c r="DF1915" s="14"/>
      <c r="DG1915" s="14"/>
      <c r="DH1915" s="14"/>
      <c r="DI1915" s="14"/>
    </row>
    <row r="1916" spans="2:113" x14ac:dyDescent="0.2"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4"/>
      <c r="AG1916" s="14"/>
      <c r="AH1916" s="14"/>
      <c r="AI1916" s="14"/>
      <c r="AJ1916" s="14"/>
      <c r="AK1916" s="14"/>
      <c r="AL1916" s="14"/>
      <c r="AM1916" s="14"/>
      <c r="AN1916" s="14"/>
      <c r="AO1916" s="14"/>
      <c r="AP1916" s="77"/>
      <c r="AQ1916" s="77"/>
      <c r="AR1916" s="77"/>
      <c r="AS1916" s="77"/>
      <c r="AT1916" s="14"/>
      <c r="AU1916" s="14"/>
      <c r="AV1916" s="14"/>
      <c r="AW1916" s="14"/>
      <c r="AX1916" s="14"/>
      <c r="AY1916" s="14"/>
      <c r="AZ1916" s="14"/>
      <c r="BA1916" s="14"/>
      <c r="BB1916" s="14"/>
      <c r="BC1916" s="14"/>
      <c r="BD1916" s="14"/>
      <c r="BE1916" s="14"/>
      <c r="BF1916" s="14"/>
      <c r="BG1916" s="99"/>
      <c r="BH1916" s="14"/>
      <c r="BI1916" s="14"/>
      <c r="BJ1916" s="14"/>
      <c r="BK1916" s="14"/>
      <c r="BL1916" s="14"/>
      <c r="BM1916" s="14"/>
      <c r="BN1916" s="14"/>
      <c r="BO1916" s="14"/>
      <c r="BP1916" s="14"/>
      <c r="BQ1916" s="14"/>
      <c r="BR1916" s="14"/>
      <c r="BS1916" s="14"/>
      <c r="BT1916" s="14"/>
      <c r="BU1916" s="14"/>
      <c r="BV1916" s="14"/>
      <c r="BW1916" s="14"/>
      <c r="BX1916" s="14"/>
      <c r="BY1916" s="14"/>
      <c r="BZ1916" s="14"/>
      <c r="CA1916" s="14"/>
      <c r="CB1916" s="14"/>
      <c r="CC1916" s="14"/>
      <c r="CD1916" s="14"/>
      <c r="CE1916" s="14"/>
      <c r="CF1916" s="14"/>
      <c r="CG1916" s="14"/>
      <c r="CH1916" s="14"/>
      <c r="CI1916" s="14"/>
      <c r="CJ1916" s="14"/>
      <c r="CK1916" s="14"/>
      <c r="CL1916" s="14"/>
      <c r="CM1916" s="14"/>
      <c r="CN1916" s="14"/>
      <c r="CO1916" s="14"/>
      <c r="CP1916" s="14"/>
      <c r="CQ1916" s="14"/>
      <c r="CR1916" s="14"/>
      <c r="CS1916" s="14"/>
      <c r="CT1916" s="14"/>
      <c r="CU1916" s="14"/>
      <c r="CV1916" s="14"/>
      <c r="CW1916" s="14"/>
      <c r="CX1916" s="14"/>
      <c r="CY1916" s="14"/>
      <c r="CZ1916" s="14"/>
      <c r="DA1916" s="14"/>
      <c r="DB1916" s="14"/>
      <c r="DC1916" s="14"/>
      <c r="DD1916" s="14"/>
      <c r="DE1916" s="14"/>
      <c r="DF1916" s="14"/>
      <c r="DG1916" s="14"/>
      <c r="DH1916" s="14"/>
      <c r="DI1916" s="14"/>
    </row>
    <row r="1917" spans="2:113" x14ac:dyDescent="0.2"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F1917" s="14"/>
      <c r="AG1917" s="14"/>
      <c r="AH1917" s="14"/>
      <c r="AI1917" s="14"/>
      <c r="AJ1917" s="14"/>
      <c r="AK1917" s="14"/>
      <c r="AL1917" s="14"/>
      <c r="AM1917" s="14"/>
      <c r="AN1917" s="14"/>
      <c r="AO1917" s="14"/>
      <c r="AP1917" s="77"/>
      <c r="AQ1917" s="77"/>
      <c r="AR1917" s="77"/>
      <c r="AS1917" s="77"/>
      <c r="AT1917" s="14"/>
      <c r="AU1917" s="14"/>
      <c r="AV1917" s="14"/>
      <c r="AW1917" s="14"/>
      <c r="AX1917" s="14"/>
      <c r="AY1917" s="14"/>
      <c r="AZ1917" s="14"/>
      <c r="BA1917" s="14"/>
      <c r="BB1917" s="14"/>
      <c r="BC1917" s="14"/>
      <c r="BD1917" s="14"/>
      <c r="BE1917" s="14"/>
      <c r="BF1917" s="14"/>
      <c r="BG1917" s="99"/>
      <c r="BH1917" s="14"/>
      <c r="BI1917" s="14"/>
      <c r="BJ1917" s="14"/>
      <c r="BK1917" s="14"/>
      <c r="BL1917" s="14"/>
      <c r="BM1917" s="14"/>
      <c r="BN1917" s="14"/>
      <c r="BO1917" s="14"/>
      <c r="BP1917" s="14"/>
      <c r="BQ1917" s="14"/>
      <c r="BR1917" s="14"/>
      <c r="BS1917" s="14"/>
      <c r="BT1917" s="14"/>
      <c r="BU1917" s="14"/>
      <c r="BV1917" s="14"/>
      <c r="BW1917" s="14"/>
      <c r="BX1917" s="14"/>
      <c r="BY1917" s="14"/>
      <c r="BZ1917" s="14"/>
      <c r="CA1917" s="14"/>
      <c r="CB1917" s="14"/>
      <c r="CC1917" s="14"/>
      <c r="CD1917" s="14"/>
      <c r="CE1917" s="14"/>
      <c r="CF1917" s="14"/>
      <c r="CG1917" s="14"/>
      <c r="CH1917" s="14"/>
      <c r="CI1917" s="14"/>
      <c r="CJ1917" s="14"/>
      <c r="CK1917" s="14"/>
      <c r="CL1917" s="14"/>
      <c r="CM1917" s="14"/>
      <c r="CN1917" s="14"/>
      <c r="CO1917" s="14"/>
      <c r="CP1917" s="14"/>
      <c r="CQ1917" s="14"/>
      <c r="CR1917" s="14"/>
      <c r="CS1917" s="14"/>
      <c r="CT1917" s="14"/>
      <c r="CU1917" s="14"/>
      <c r="CV1917" s="14"/>
      <c r="CW1917" s="14"/>
      <c r="CX1917" s="14"/>
      <c r="CY1917" s="14"/>
      <c r="CZ1917" s="14"/>
      <c r="DA1917" s="14"/>
      <c r="DB1917" s="14"/>
      <c r="DC1917" s="14"/>
      <c r="DD1917" s="14"/>
      <c r="DE1917" s="14"/>
      <c r="DF1917" s="14"/>
      <c r="DG1917" s="14"/>
      <c r="DH1917" s="14"/>
      <c r="DI1917" s="14"/>
    </row>
    <row r="1918" spans="2:113" x14ac:dyDescent="0.2"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4"/>
      <c r="AD1918" s="14"/>
      <c r="AE1918" s="14"/>
      <c r="AF1918" s="14"/>
      <c r="AG1918" s="14"/>
      <c r="AH1918" s="14"/>
      <c r="AI1918" s="14"/>
      <c r="AJ1918" s="14"/>
      <c r="AK1918" s="14"/>
      <c r="AL1918" s="14"/>
      <c r="AM1918" s="14"/>
      <c r="AN1918" s="14"/>
      <c r="AO1918" s="14"/>
      <c r="AP1918" s="77"/>
      <c r="AQ1918" s="77"/>
      <c r="AR1918" s="77"/>
      <c r="AS1918" s="77"/>
      <c r="AT1918" s="14"/>
      <c r="AU1918" s="14"/>
      <c r="AV1918" s="14"/>
      <c r="AW1918" s="14"/>
      <c r="AX1918" s="14"/>
      <c r="AY1918" s="14"/>
      <c r="AZ1918" s="14"/>
      <c r="BA1918" s="14"/>
      <c r="BB1918" s="14"/>
      <c r="BC1918" s="14"/>
      <c r="BD1918" s="14"/>
      <c r="BE1918" s="14"/>
      <c r="BF1918" s="14"/>
      <c r="BG1918" s="99"/>
      <c r="BH1918" s="14"/>
      <c r="BI1918" s="14"/>
      <c r="BJ1918" s="14"/>
      <c r="BK1918" s="14"/>
      <c r="BL1918" s="14"/>
      <c r="BM1918" s="14"/>
      <c r="BN1918" s="14"/>
      <c r="BO1918" s="14"/>
      <c r="BP1918" s="14"/>
      <c r="BQ1918" s="14"/>
      <c r="BR1918" s="14"/>
      <c r="BS1918" s="14"/>
      <c r="BT1918" s="14"/>
      <c r="BU1918" s="14"/>
      <c r="BV1918" s="14"/>
      <c r="BW1918" s="14"/>
      <c r="BX1918" s="14"/>
      <c r="BY1918" s="14"/>
      <c r="BZ1918" s="14"/>
      <c r="CA1918" s="14"/>
      <c r="CB1918" s="14"/>
      <c r="CC1918" s="14"/>
      <c r="CD1918" s="14"/>
      <c r="CE1918" s="14"/>
      <c r="CF1918" s="14"/>
      <c r="CG1918" s="14"/>
      <c r="CH1918" s="14"/>
      <c r="CI1918" s="14"/>
      <c r="CJ1918" s="14"/>
      <c r="CK1918" s="14"/>
      <c r="CL1918" s="14"/>
      <c r="CM1918" s="14"/>
      <c r="CN1918" s="14"/>
      <c r="CO1918" s="14"/>
      <c r="CP1918" s="14"/>
      <c r="CQ1918" s="14"/>
      <c r="CR1918" s="14"/>
      <c r="CS1918" s="14"/>
      <c r="CT1918" s="14"/>
      <c r="CU1918" s="14"/>
      <c r="CV1918" s="14"/>
      <c r="CW1918" s="14"/>
      <c r="CX1918" s="14"/>
      <c r="CY1918" s="14"/>
      <c r="CZ1918" s="14"/>
      <c r="DA1918" s="14"/>
      <c r="DB1918" s="14"/>
      <c r="DC1918" s="14"/>
      <c r="DD1918" s="14"/>
      <c r="DE1918" s="14"/>
      <c r="DF1918" s="14"/>
      <c r="DG1918" s="14"/>
      <c r="DH1918" s="14"/>
      <c r="DI1918" s="14"/>
    </row>
    <row r="1919" spans="2:113" x14ac:dyDescent="0.2"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14"/>
      <c r="AO1919" s="14"/>
      <c r="AP1919" s="77"/>
      <c r="AQ1919" s="77"/>
      <c r="AR1919" s="77"/>
      <c r="AS1919" s="77"/>
      <c r="AT1919" s="14"/>
      <c r="AU1919" s="14"/>
      <c r="AV1919" s="14"/>
      <c r="AW1919" s="14"/>
      <c r="AX1919" s="14"/>
      <c r="AY1919" s="14"/>
      <c r="AZ1919" s="14"/>
      <c r="BA1919" s="14"/>
      <c r="BB1919" s="14"/>
      <c r="BC1919" s="14"/>
      <c r="BD1919" s="14"/>
      <c r="BE1919" s="14"/>
      <c r="BF1919" s="14"/>
      <c r="BG1919" s="99"/>
      <c r="BH1919" s="14"/>
      <c r="BI1919" s="14"/>
      <c r="BJ1919" s="14"/>
      <c r="BK1919" s="14"/>
      <c r="BL1919" s="14"/>
      <c r="BM1919" s="14"/>
      <c r="BN1919" s="14"/>
      <c r="BO1919" s="14"/>
      <c r="BP1919" s="14"/>
      <c r="BQ1919" s="14"/>
      <c r="BR1919" s="14"/>
      <c r="BS1919" s="14"/>
      <c r="BT1919" s="14"/>
      <c r="BU1919" s="14"/>
      <c r="BV1919" s="14"/>
      <c r="BW1919" s="14"/>
      <c r="BX1919" s="14"/>
      <c r="BY1919" s="14"/>
      <c r="BZ1919" s="14"/>
      <c r="CA1919" s="14"/>
      <c r="CB1919" s="14"/>
      <c r="CC1919" s="14"/>
      <c r="CD1919" s="14"/>
      <c r="CE1919" s="14"/>
      <c r="CF1919" s="14"/>
      <c r="CG1919" s="14"/>
      <c r="CH1919" s="14"/>
      <c r="CI1919" s="14"/>
      <c r="CJ1919" s="14"/>
      <c r="CK1919" s="14"/>
      <c r="CL1919" s="14"/>
      <c r="CM1919" s="14"/>
      <c r="CN1919" s="14"/>
      <c r="CO1919" s="14"/>
      <c r="CP1919" s="14"/>
      <c r="CQ1919" s="14"/>
      <c r="CR1919" s="14"/>
      <c r="CS1919" s="14"/>
      <c r="CT1919" s="14"/>
      <c r="CU1919" s="14"/>
      <c r="CV1919" s="14"/>
      <c r="CW1919" s="14"/>
      <c r="CX1919" s="14"/>
      <c r="CY1919" s="14"/>
      <c r="CZ1919" s="14"/>
      <c r="DA1919" s="14"/>
      <c r="DB1919" s="14"/>
      <c r="DC1919" s="14"/>
      <c r="DD1919" s="14"/>
      <c r="DE1919" s="14"/>
      <c r="DF1919" s="14"/>
      <c r="DG1919" s="14"/>
      <c r="DH1919" s="14"/>
      <c r="DI1919" s="14"/>
    </row>
    <row r="1920" spans="2:113" x14ac:dyDescent="0.2"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F1920" s="14"/>
      <c r="AG1920" s="14"/>
      <c r="AH1920" s="14"/>
      <c r="AI1920" s="14"/>
      <c r="AJ1920" s="14"/>
      <c r="AK1920" s="14"/>
      <c r="AL1920" s="14"/>
      <c r="AM1920" s="14"/>
      <c r="AN1920" s="14"/>
      <c r="AO1920" s="14"/>
      <c r="AP1920" s="77"/>
      <c r="AQ1920" s="77"/>
      <c r="AR1920" s="77"/>
      <c r="AS1920" s="77"/>
      <c r="AT1920" s="14"/>
      <c r="AU1920" s="14"/>
      <c r="AV1920" s="14"/>
      <c r="AW1920" s="14"/>
      <c r="AX1920" s="14"/>
      <c r="AY1920" s="14"/>
      <c r="AZ1920" s="14"/>
      <c r="BA1920" s="14"/>
      <c r="BB1920" s="14"/>
      <c r="BC1920" s="14"/>
      <c r="BD1920" s="14"/>
      <c r="BE1920" s="14"/>
      <c r="BF1920" s="14"/>
      <c r="BG1920" s="99"/>
      <c r="BH1920" s="14"/>
      <c r="BI1920" s="14"/>
      <c r="BJ1920" s="14"/>
      <c r="BK1920" s="14"/>
      <c r="BL1920" s="14"/>
      <c r="BM1920" s="14"/>
      <c r="BN1920" s="14"/>
      <c r="BO1920" s="14"/>
      <c r="BP1920" s="14"/>
      <c r="BQ1920" s="14"/>
      <c r="BR1920" s="14"/>
      <c r="BS1920" s="14"/>
      <c r="BT1920" s="14"/>
      <c r="BU1920" s="14"/>
      <c r="BV1920" s="14"/>
      <c r="BW1920" s="14"/>
      <c r="BX1920" s="14"/>
      <c r="BY1920" s="14"/>
      <c r="BZ1920" s="14"/>
      <c r="CA1920" s="14"/>
      <c r="CB1920" s="14"/>
      <c r="CC1920" s="14"/>
      <c r="CD1920" s="14"/>
      <c r="CE1920" s="14"/>
      <c r="CF1920" s="14"/>
      <c r="CG1920" s="14"/>
      <c r="CH1920" s="14"/>
      <c r="CI1920" s="14"/>
      <c r="CJ1920" s="14"/>
      <c r="CK1920" s="14"/>
      <c r="CL1920" s="14"/>
      <c r="CM1920" s="14"/>
      <c r="CN1920" s="14"/>
      <c r="CO1920" s="14"/>
      <c r="CP1920" s="14"/>
      <c r="CQ1920" s="14"/>
      <c r="CR1920" s="14"/>
      <c r="CS1920" s="14"/>
      <c r="CT1920" s="14"/>
      <c r="CU1920" s="14"/>
      <c r="CV1920" s="14"/>
      <c r="CW1920" s="14"/>
      <c r="CX1920" s="14"/>
      <c r="CY1920" s="14"/>
      <c r="CZ1920" s="14"/>
      <c r="DA1920" s="14"/>
      <c r="DB1920" s="14"/>
      <c r="DC1920" s="14"/>
      <c r="DD1920" s="14"/>
      <c r="DE1920" s="14"/>
      <c r="DF1920" s="14"/>
      <c r="DG1920" s="14"/>
      <c r="DH1920" s="14"/>
      <c r="DI1920" s="14"/>
    </row>
    <row r="1921" spans="2:113" x14ac:dyDescent="0.2"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F1921" s="14"/>
      <c r="AG1921" s="14"/>
      <c r="AH1921" s="14"/>
      <c r="AI1921" s="14"/>
      <c r="AJ1921" s="14"/>
      <c r="AK1921" s="14"/>
      <c r="AL1921" s="14"/>
      <c r="AM1921" s="14"/>
      <c r="AN1921" s="14"/>
      <c r="AO1921" s="14"/>
      <c r="AP1921" s="77"/>
      <c r="AQ1921" s="77"/>
      <c r="AR1921" s="77"/>
      <c r="AS1921" s="77"/>
      <c r="AT1921" s="14"/>
      <c r="AU1921" s="14"/>
      <c r="AV1921" s="14"/>
      <c r="AW1921" s="14"/>
      <c r="AX1921" s="14"/>
      <c r="AY1921" s="14"/>
      <c r="AZ1921" s="14"/>
      <c r="BA1921" s="14"/>
      <c r="BB1921" s="14"/>
      <c r="BC1921" s="14"/>
      <c r="BD1921" s="14"/>
      <c r="BE1921" s="14"/>
      <c r="BF1921" s="14"/>
      <c r="BG1921" s="99"/>
      <c r="BH1921" s="14"/>
      <c r="BI1921" s="14"/>
      <c r="BJ1921" s="14"/>
      <c r="BK1921" s="14"/>
      <c r="BL1921" s="14"/>
      <c r="BM1921" s="14"/>
      <c r="BN1921" s="14"/>
      <c r="BO1921" s="14"/>
      <c r="BP1921" s="14"/>
      <c r="BQ1921" s="14"/>
      <c r="BR1921" s="14"/>
      <c r="BS1921" s="14"/>
      <c r="BT1921" s="14"/>
      <c r="BU1921" s="14"/>
      <c r="BV1921" s="14"/>
      <c r="BW1921" s="14"/>
      <c r="BX1921" s="14"/>
      <c r="BY1921" s="14"/>
      <c r="BZ1921" s="14"/>
      <c r="CA1921" s="14"/>
      <c r="CB1921" s="14"/>
      <c r="CC1921" s="14"/>
      <c r="CD1921" s="14"/>
      <c r="CE1921" s="14"/>
      <c r="CF1921" s="14"/>
      <c r="CG1921" s="14"/>
      <c r="CH1921" s="14"/>
      <c r="CI1921" s="14"/>
      <c r="CJ1921" s="14"/>
      <c r="CK1921" s="14"/>
      <c r="CL1921" s="14"/>
      <c r="CM1921" s="14"/>
      <c r="CN1921" s="14"/>
      <c r="CO1921" s="14"/>
      <c r="CP1921" s="14"/>
      <c r="CQ1921" s="14"/>
      <c r="CR1921" s="14"/>
      <c r="CS1921" s="14"/>
      <c r="CT1921" s="14"/>
      <c r="CU1921" s="14"/>
      <c r="CV1921" s="14"/>
      <c r="CW1921" s="14"/>
      <c r="CX1921" s="14"/>
      <c r="CY1921" s="14"/>
      <c r="CZ1921" s="14"/>
      <c r="DA1921" s="14"/>
      <c r="DB1921" s="14"/>
      <c r="DC1921" s="14"/>
      <c r="DD1921" s="14"/>
      <c r="DE1921" s="14"/>
      <c r="DF1921" s="14"/>
      <c r="DG1921" s="14"/>
      <c r="DH1921" s="14"/>
      <c r="DI1921" s="14"/>
    </row>
    <row r="1922" spans="2:113" x14ac:dyDescent="0.2"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4"/>
      <c r="AG1922" s="14"/>
      <c r="AH1922" s="14"/>
      <c r="AI1922" s="14"/>
      <c r="AJ1922" s="14"/>
      <c r="AK1922" s="14"/>
      <c r="AL1922" s="14"/>
      <c r="AM1922" s="14"/>
      <c r="AN1922" s="14"/>
      <c r="AO1922" s="14"/>
      <c r="AP1922" s="77"/>
      <c r="AQ1922" s="77"/>
      <c r="AR1922" s="77"/>
      <c r="AS1922" s="77"/>
      <c r="AT1922" s="14"/>
      <c r="AU1922" s="14"/>
      <c r="AV1922" s="14"/>
      <c r="AW1922" s="14"/>
      <c r="AX1922" s="14"/>
      <c r="AY1922" s="14"/>
      <c r="AZ1922" s="14"/>
      <c r="BA1922" s="14"/>
      <c r="BB1922" s="14"/>
      <c r="BC1922" s="14"/>
      <c r="BD1922" s="14"/>
      <c r="BE1922" s="14"/>
      <c r="BF1922" s="14"/>
      <c r="BG1922" s="99"/>
      <c r="BH1922" s="14"/>
      <c r="BI1922" s="14"/>
      <c r="BJ1922" s="14"/>
      <c r="BK1922" s="14"/>
      <c r="BL1922" s="14"/>
      <c r="BM1922" s="14"/>
      <c r="BN1922" s="14"/>
      <c r="BO1922" s="14"/>
      <c r="BP1922" s="14"/>
      <c r="BQ1922" s="14"/>
      <c r="BR1922" s="14"/>
      <c r="BS1922" s="14"/>
      <c r="BT1922" s="14"/>
      <c r="BU1922" s="14"/>
      <c r="BV1922" s="14"/>
      <c r="BW1922" s="14"/>
      <c r="BX1922" s="14"/>
      <c r="BY1922" s="14"/>
      <c r="BZ1922" s="14"/>
      <c r="CA1922" s="14"/>
      <c r="CB1922" s="14"/>
      <c r="CC1922" s="14"/>
      <c r="CD1922" s="14"/>
      <c r="CE1922" s="14"/>
      <c r="CF1922" s="14"/>
      <c r="CG1922" s="14"/>
      <c r="CH1922" s="14"/>
      <c r="CI1922" s="14"/>
      <c r="CJ1922" s="14"/>
      <c r="CK1922" s="14"/>
      <c r="CL1922" s="14"/>
      <c r="CM1922" s="14"/>
      <c r="CN1922" s="14"/>
      <c r="CO1922" s="14"/>
      <c r="CP1922" s="14"/>
      <c r="CQ1922" s="14"/>
      <c r="CR1922" s="14"/>
      <c r="CS1922" s="14"/>
      <c r="CT1922" s="14"/>
      <c r="CU1922" s="14"/>
      <c r="CV1922" s="14"/>
      <c r="CW1922" s="14"/>
      <c r="CX1922" s="14"/>
      <c r="CY1922" s="14"/>
      <c r="CZ1922" s="14"/>
      <c r="DA1922" s="14"/>
      <c r="DB1922" s="14"/>
      <c r="DC1922" s="14"/>
      <c r="DD1922" s="14"/>
      <c r="DE1922" s="14"/>
      <c r="DF1922" s="14"/>
      <c r="DG1922" s="14"/>
      <c r="DH1922" s="14"/>
      <c r="DI1922" s="14"/>
    </row>
    <row r="1923" spans="2:113" x14ac:dyDescent="0.2"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4"/>
      <c r="AG1923" s="14"/>
      <c r="AH1923" s="14"/>
      <c r="AI1923" s="14"/>
      <c r="AJ1923" s="14"/>
      <c r="AK1923" s="14"/>
      <c r="AL1923" s="14"/>
      <c r="AM1923" s="14"/>
      <c r="AN1923" s="14"/>
      <c r="AO1923" s="14"/>
      <c r="AP1923" s="77"/>
      <c r="AQ1923" s="77"/>
      <c r="AR1923" s="77"/>
      <c r="AS1923" s="77"/>
      <c r="AT1923" s="14"/>
      <c r="AU1923" s="14"/>
      <c r="AV1923" s="14"/>
      <c r="AW1923" s="14"/>
      <c r="AX1923" s="14"/>
      <c r="AY1923" s="14"/>
      <c r="AZ1923" s="14"/>
      <c r="BA1923" s="14"/>
      <c r="BB1923" s="14"/>
      <c r="BC1923" s="14"/>
      <c r="BD1923" s="14"/>
      <c r="BE1923" s="14"/>
      <c r="BF1923" s="14"/>
      <c r="BG1923" s="99"/>
      <c r="BH1923" s="14"/>
      <c r="BI1923" s="14"/>
      <c r="BJ1923" s="14"/>
      <c r="BK1923" s="14"/>
      <c r="BL1923" s="14"/>
      <c r="BM1923" s="14"/>
      <c r="BN1923" s="14"/>
      <c r="BO1923" s="14"/>
      <c r="BP1923" s="14"/>
      <c r="BQ1923" s="14"/>
      <c r="BR1923" s="14"/>
      <c r="BS1923" s="14"/>
      <c r="BT1923" s="14"/>
      <c r="BU1923" s="14"/>
      <c r="BV1923" s="14"/>
      <c r="BW1923" s="14"/>
      <c r="BX1923" s="14"/>
      <c r="BY1923" s="14"/>
      <c r="BZ1923" s="14"/>
      <c r="CA1923" s="14"/>
      <c r="CB1923" s="14"/>
      <c r="CC1923" s="14"/>
      <c r="CD1923" s="14"/>
      <c r="CE1923" s="14"/>
      <c r="CF1923" s="14"/>
      <c r="CG1923" s="14"/>
      <c r="CH1923" s="14"/>
      <c r="CI1923" s="14"/>
      <c r="CJ1923" s="14"/>
      <c r="CK1923" s="14"/>
      <c r="CL1923" s="14"/>
      <c r="CM1923" s="14"/>
      <c r="CN1923" s="14"/>
      <c r="CO1923" s="14"/>
      <c r="CP1923" s="14"/>
      <c r="CQ1923" s="14"/>
      <c r="CR1923" s="14"/>
      <c r="CS1923" s="14"/>
      <c r="CT1923" s="14"/>
      <c r="CU1923" s="14"/>
      <c r="CV1923" s="14"/>
      <c r="CW1923" s="14"/>
      <c r="CX1923" s="14"/>
      <c r="CY1923" s="14"/>
      <c r="CZ1923" s="14"/>
      <c r="DA1923" s="14"/>
      <c r="DB1923" s="14"/>
      <c r="DC1923" s="14"/>
      <c r="DD1923" s="14"/>
      <c r="DE1923" s="14"/>
      <c r="DF1923" s="14"/>
      <c r="DG1923" s="14"/>
      <c r="DH1923" s="14"/>
      <c r="DI1923" s="14"/>
    </row>
    <row r="1924" spans="2:113" x14ac:dyDescent="0.2"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F1924" s="14"/>
      <c r="AG1924" s="14"/>
      <c r="AH1924" s="14"/>
      <c r="AI1924" s="14"/>
      <c r="AJ1924" s="14"/>
      <c r="AK1924" s="14"/>
      <c r="AL1924" s="14"/>
      <c r="AM1924" s="14"/>
      <c r="AN1924" s="14"/>
      <c r="AO1924" s="14"/>
      <c r="AP1924" s="77"/>
      <c r="AQ1924" s="77"/>
      <c r="AR1924" s="77"/>
      <c r="AS1924" s="77"/>
      <c r="AT1924" s="14"/>
      <c r="AU1924" s="14"/>
      <c r="AV1924" s="14"/>
      <c r="AW1924" s="14"/>
      <c r="AX1924" s="14"/>
      <c r="AY1924" s="14"/>
      <c r="AZ1924" s="14"/>
      <c r="BA1924" s="14"/>
      <c r="BB1924" s="14"/>
      <c r="BC1924" s="14"/>
      <c r="BD1924" s="14"/>
      <c r="BE1924" s="14"/>
      <c r="BF1924" s="14"/>
      <c r="BG1924" s="99"/>
      <c r="BH1924" s="14"/>
      <c r="BI1924" s="14"/>
      <c r="BJ1924" s="14"/>
      <c r="BK1924" s="14"/>
      <c r="BL1924" s="14"/>
      <c r="BM1924" s="14"/>
      <c r="BN1924" s="14"/>
      <c r="BO1924" s="14"/>
      <c r="BP1924" s="14"/>
      <c r="BQ1924" s="14"/>
      <c r="BR1924" s="14"/>
      <c r="BS1924" s="14"/>
      <c r="BT1924" s="14"/>
      <c r="BU1924" s="14"/>
      <c r="BV1924" s="14"/>
      <c r="BW1924" s="14"/>
      <c r="BX1924" s="14"/>
      <c r="BY1924" s="14"/>
      <c r="BZ1924" s="14"/>
      <c r="CA1924" s="14"/>
      <c r="CB1924" s="14"/>
      <c r="CC1924" s="14"/>
      <c r="CD1924" s="14"/>
      <c r="CE1924" s="14"/>
      <c r="CF1924" s="14"/>
      <c r="CG1924" s="14"/>
      <c r="CH1924" s="14"/>
      <c r="CI1924" s="14"/>
      <c r="CJ1924" s="14"/>
      <c r="CK1924" s="14"/>
      <c r="CL1924" s="14"/>
      <c r="CM1924" s="14"/>
      <c r="CN1924" s="14"/>
      <c r="CO1924" s="14"/>
      <c r="CP1924" s="14"/>
      <c r="CQ1924" s="14"/>
      <c r="CR1924" s="14"/>
      <c r="CS1924" s="14"/>
      <c r="CT1924" s="14"/>
      <c r="CU1924" s="14"/>
      <c r="CV1924" s="14"/>
      <c r="CW1924" s="14"/>
      <c r="CX1924" s="14"/>
      <c r="CY1924" s="14"/>
      <c r="CZ1924" s="14"/>
      <c r="DA1924" s="14"/>
      <c r="DB1924" s="14"/>
      <c r="DC1924" s="14"/>
      <c r="DD1924" s="14"/>
      <c r="DE1924" s="14"/>
      <c r="DF1924" s="14"/>
      <c r="DG1924" s="14"/>
      <c r="DH1924" s="14"/>
      <c r="DI1924" s="14"/>
    </row>
    <row r="1925" spans="2:113" x14ac:dyDescent="0.2"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  <c r="AK1925" s="14"/>
      <c r="AL1925" s="14"/>
      <c r="AM1925" s="14"/>
      <c r="AN1925" s="14"/>
      <c r="AO1925" s="14"/>
      <c r="AP1925" s="77"/>
      <c r="AQ1925" s="77"/>
      <c r="AR1925" s="77"/>
      <c r="AS1925" s="77"/>
      <c r="AT1925" s="14"/>
      <c r="AU1925" s="14"/>
      <c r="AV1925" s="14"/>
      <c r="AW1925" s="14"/>
      <c r="AX1925" s="14"/>
      <c r="AY1925" s="14"/>
      <c r="AZ1925" s="14"/>
      <c r="BA1925" s="14"/>
      <c r="BB1925" s="14"/>
      <c r="BC1925" s="14"/>
      <c r="BD1925" s="14"/>
      <c r="BE1925" s="14"/>
      <c r="BF1925" s="14"/>
      <c r="BG1925" s="99"/>
      <c r="BH1925" s="14"/>
      <c r="BI1925" s="14"/>
      <c r="BJ1925" s="14"/>
      <c r="BK1925" s="14"/>
      <c r="BL1925" s="14"/>
      <c r="BM1925" s="14"/>
      <c r="BN1925" s="14"/>
      <c r="BO1925" s="14"/>
      <c r="BP1925" s="14"/>
      <c r="BQ1925" s="14"/>
      <c r="BR1925" s="14"/>
      <c r="BS1925" s="14"/>
      <c r="BT1925" s="14"/>
      <c r="BU1925" s="14"/>
      <c r="BV1925" s="14"/>
      <c r="BW1925" s="14"/>
      <c r="BX1925" s="14"/>
      <c r="BY1925" s="14"/>
      <c r="BZ1925" s="14"/>
      <c r="CA1925" s="14"/>
      <c r="CB1925" s="14"/>
      <c r="CC1925" s="14"/>
      <c r="CD1925" s="14"/>
      <c r="CE1925" s="14"/>
      <c r="CF1925" s="14"/>
      <c r="CG1925" s="14"/>
      <c r="CH1925" s="14"/>
      <c r="CI1925" s="14"/>
      <c r="CJ1925" s="14"/>
      <c r="CK1925" s="14"/>
      <c r="CL1925" s="14"/>
      <c r="CM1925" s="14"/>
      <c r="CN1925" s="14"/>
      <c r="CO1925" s="14"/>
      <c r="CP1925" s="14"/>
      <c r="CQ1925" s="14"/>
      <c r="CR1925" s="14"/>
      <c r="CS1925" s="14"/>
      <c r="CT1925" s="14"/>
      <c r="CU1925" s="14"/>
      <c r="CV1925" s="14"/>
      <c r="CW1925" s="14"/>
      <c r="CX1925" s="14"/>
      <c r="CY1925" s="14"/>
      <c r="CZ1925" s="14"/>
      <c r="DA1925" s="14"/>
      <c r="DB1925" s="14"/>
      <c r="DC1925" s="14"/>
      <c r="DD1925" s="14"/>
      <c r="DE1925" s="14"/>
      <c r="DF1925" s="14"/>
      <c r="DG1925" s="14"/>
      <c r="DH1925" s="14"/>
      <c r="DI1925" s="14"/>
    </row>
    <row r="1926" spans="2:113" x14ac:dyDescent="0.2"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14"/>
      <c r="AE1926" s="14"/>
      <c r="AF1926" s="14"/>
      <c r="AG1926" s="14"/>
      <c r="AH1926" s="14"/>
      <c r="AI1926" s="14"/>
      <c r="AJ1926" s="14"/>
      <c r="AK1926" s="14"/>
      <c r="AL1926" s="14"/>
      <c r="AM1926" s="14"/>
      <c r="AN1926" s="14"/>
      <c r="AO1926" s="14"/>
      <c r="AP1926" s="77"/>
      <c r="AQ1926" s="77"/>
      <c r="AR1926" s="77"/>
      <c r="AS1926" s="77"/>
      <c r="AT1926" s="14"/>
      <c r="AU1926" s="14"/>
      <c r="AV1926" s="14"/>
      <c r="AW1926" s="14"/>
      <c r="AX1926" s="14"/>
      <c r="AY1926" s="14"/>
      <c r="AZ1926" s="14"/>
      <c r="BA1926" s="14"/>
      <c r="BB1926" s="14"/>
      <c r="BC1926" s="14"/>
      <c r="BD1926" s="14"/>
      <c r="BE1926" s="14"/>
      <c r="BF1926" s="14"/>
      <c r="BG1926" s="99"/>
      <c r="BH1926" s="14"/>
      <c r="BI1926" s="14"/>
      <c r="BJ1926" s="14"/>
      <c r="BK1926" s="14"/>
      <c r="BL1926" s="14"/>
      <c r="BM1926" s="14"/>
      <c r="BN1926" s="14"/>
      <c r="BO1926" s="14"/>
      <c r="BP1926" s="14"/>
      <c r="BQ1926" s="14"/>
      <c r="BR1926" s="14"/>
      <c r="BS1926" s="14"/>
      <c r="BT1926" s="14"/>
      <c r="BU1926" s="14"/>
      <c r="BV1926" s="14"/>
      <c r="BW1926" s="14"/>
      <c r="BX1926" s="14"/>
      <c r="BY1926" s="14"/>
      <c r="BZ1926" s="14"/>
      <c r="CA1926" s="14"/>
      <c r="CB1926" s="14"/>
      <c r="CC1926" s="14"/>
      <c r="CD1926" s="14"/>
      <c r="CE1926" s="14"/>
      <c r="CF1926" s="14"/>
      <c r="CG1926" s="14"/>
      <c r="CH1926" s="14"/>
      <c r="CI1926" s="14"/>
      <c r="CJ1926" s="14"/>
      <c r="CK1926" s="14"/>
      <c r="CL1926" s="14"/>
      <c r="CM1926" s="14"/>
      <c r="CN1926" s="14"/>
      <c r="CO1926" s="14"/>
      <c r="CP1926" s="14"/>
      <c r="CQ1926" s="14"/>
      <c r="CR1926" s="14"/>
      <c r="CS1926" s="14"/>
      <c r="CT1926" s="14"/>
      <c r="CU1926" s="14"/>
      <c r="CV1926" s="14"/>
      <c r="CW1926" s="14"/>
      <c r="CX1926" s="14"/>
      <c r="CY1926" s="14"/>
      <c r="CZ1926" s="14"/>
      <c r="DA1926" s="14"/>
      <c r="DB1926" s="14"/>
      <c r="DC1926" s="14"/>
      <c r="DD1926" s="14"/>
      <c r="DE1926" s="14"/>
      <c r="DF1926" s="14"/>
      <c r="DG1926" s="14"/>
      <c r="DH1926" s="14"/>
      <c r="DI1926" s="14"/>
    </row>
    <row r="1927" spans="2:113" x14ac:dyDescent="0.2"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4"/>
      <c r="AG1927" s="14"/>
      <c r="AH1927" s="14"/>
      <c r="AI1927" s="14"/>
      <c r="AJ1927" s="14"/>
      <c r="AK1927" s="14"/>
      <c r="AL1927" s="14"/>
      <c r="AM1927" s="14"/>
      <c r="AN1927" s="14"/>
      <c r="AO1927" s="14"/>
      <c r="AP1927" s="77"/>
      <c r="AQ1927" s="77"/>
      <c r="AR1927" s="77"/>
      <c r="AS1927" s="77"/>
      <c r="AT1927" s="14"/>
      <c r="AU1927" s="14"/>
      <c r="AV1927" s="14"/>
      <c r="AW1927" s="14"/>
      <c r="AX1927" s="14"/>
      <c r="AY1927" s="14"/>
      <c r="AZ1927" s="14"/>
      <c r="BA1927" s="14"/>
      <c r="BB1927" s="14"/>
      <c r="BC1927" s="14"/>
      <c r="BD1927" s="14"/>
      <c r="BE1927" s="14"/>
      <c r="BF1927" s="14"/>
      <c r="BG1927" s="99"/>
      <c r="BH1927" s="14"/>
      <c r="BI1927" s="14"/>
      <c r="BJ1927" s="14"/>
      <c r="BK1927" s="14"/>
      <c r="BL1927" s="14"/>
      <c r="BM1927" s="14"/>
      <c r="BN1927" s="14"/>
      <c r="BO1927" s="14"/>
      <c r="BP1927" s="14"/>
      <c r="BQ1927" s="14"/>
      <c r="BR1927" s="14"/>
      <c r="BS1927" s="14"/>
      <c r="BT1927" s="14"/>
      <c r="BU1927" s="14"/>
      <c r="BV1927" s="14"/>
      <c r="BW1927" s="14"/>
      <c r="BX1927" s="14"/>
      <c r="BY1927" s="14"/>
      <c r="BZ1927" s="14"/>
      <c r="CA1927" s="14"/>
      <c r="CB1927" s="14"/>
      <c r="CC1927" s="14"/>
      <c r="CD1927" s="14"/>
      <c r="CE1927" s="14"/>
      <c r="CF1927" s="14"/>
      <c r="CG1927" s="14"/>
      <c r="CH1927" s="14"/>
      <c r="CI1927" s="14"/>
      <c r="CJ1927" s="14"/>
      <c r="CK1927" s="14"/>
      <c r="CL1927" s="14"/>
      <c r="CM1927" s="14"/>
      <c r="CN1927" s="14"/>
      <c r="CO1927" s="14"/>
      <c r="CP1927" s="14"/>
      <c r="CQ1927" s="14"/>
      <c r="CR1927" s="14"/>
      <c r="CS1927" s="14"/>
      <c r="CT1927" s="14"/>
      <c r="CU1927" s="14"/>
      <c r="CV1927" s="14"/>
      <c r="CW1927" s="14"/>
      <c r="CX1927" s="14"/>
      <c r="CY1927" s="14"/>
      <c r="CZ1927" s="14"/>
      <c r="DA1927" s="14"/>
      <c r="DB1927" s="14"/>
      <c r="DC1927" s="14"/>
      <c r="DD1927" s="14"/>
      <c r="DE1927" s="14"/>
      <c r="DF1927" s="14"/>
      <c r="DG1927" s="14"/>
      <c r="DH1927" s="14"/>
      <c r="DI1927" s="14"/>
    </row>
    <row r="1928" spans="2:113" x14ac:dyDescent="0.2"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4"/>
      <c r="AG1928" s="14"/>
      <c r="AH1928" s="14"/>
      <c r="AI1928" s="14"/>
      <c r="AJ1928" s="14"/>
      <c r="AK1928" s="14"/>
      <c r="AL1928" s="14"/>
      <c r="AM1928" s="14"/>
      <c r="AN1928" s="14"/>
      <c r="AO1928" s="14"/>
      <c r="AP1928" s="77"/>
      <c r="AQ1928" s="77"/>
      <c r="AR1928" s="77"/>
      <c r="AS1928" s="77"/>
      <c r="AT1928" s="14"/>
      <c r="AU1928" s="14"/>
      <c r="AV1928" s="14"/>
      <c r="AW1928" s="14"/>
      <c r="AX1928" s="14"/>
      <c r="AY1928" s="14"/>
      <c r="AZ1928" s="14"/>
      <c r="BA1928" s="14"/>
      <c r="BB1928" s="14"/>
      <c r="BC1928" s="14"/>
      <c r="BD1928" s="14"/>
      <c r="BE1928" s="14"/>
      <c r="BF1928" s="14"/>
      <c r="BG1928" s="99"/>
      <c r="BH1928" s="14"/>
      <c r="BI1928" s="14"/>
      <c r="BJ1928" s="14"/>
      <c r="BK1928" s="14"/>
      <c r="BL1928" s="14"/>
      <c r="BM1928" s="14"/>
      <c r="BN1928" s="14"/>
      <c r="BO1928" s="14"/>
      <c r="BP1928" s="14"/>
      <c r="BQ1928" s="14"/>
      <c r="BR1928" s="14"/>
      <c r="BS1928" s="14"/>
      <c r="BT1928" s="14"/>
      <c r="BU1928" s="14"/>
      <c r="BV1928" s="14"/>
      <c r="BW1928" s="14"/>
      <c r="BX1928" s="14"/>
      <c r="BY1928" s="14"/>
      <c r="BZ1928" s="14"/>
      <c r="CA1928" s="14"/>
      <c r="CB1928" s="14"/>
      <c r="CC1928" s="14"/>
      <c r="CD1928" s="14"/>
      <c r="CE1928" s="14"/>
      <c r="CF1928" s="14"/>
      <c r="CG1928" s="14"/>
      <c r="CH1928" s="14"/>
      <c r="CI1928" s="14"/>
      <c r="CJ1928" s="14"/>
      <c r="CK1928" s="14"/>
      <c r="CL1928" s="14"/>
      <c r="CM1928" s="14"/>
      <c r="CN1928" s="14"/>
      <c r="CO1928" s="14"/>
      <c r="CP1928" s="14"/>
      <c r="CQ1928" s="14"/>
      <c r="CR1928" s="14"/>
      <c r="CS1928" s="14"/>
      <c r="CT1928" s="14"/>
      <c r="CU1928" s="14"/>
      <c r="CV1928" s="14"/>
      <c r="CW1928" s="14"/>
      <c r="CX1928" s="14"/>
      <c r="CY1928" s="14"/>
      <c r="CZ1928" s="14"/>
      <c r="DA1928" s="14"/>
      <c r="DB1928" s="14"/>
      <c r="DC1928" s="14"/>
      <c r="DD1928" s="14"/>
      <c r="DE1928" s="14"/>
      <c r="DF1928" s="14"/>
      <c r="DG1928" s="14"/>
      <c r="DH1928" s="14"/>
      <c r="DI1928" s="14"/>
    </row>
    <row r="1929" spans="2:113" x14ac:dyDescent="0.2"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4"/>
      <c r="AD1929" s="14"/>
      <c r="AE1929" s="14"/>
      <c r="AF1929" s="14"/>
      <c r="AG1929" s="14"/>
      <c r="AH1929" s="14"/>
      <c r="AI1929" s="14"/>
      <c r="AJ1929" s="14"/>
      <c r="AK1929" s="14"/>
      <c r="AL1929" s="14"/>
      <c r="AM1929" s="14"/>
      <c r="AN1929" s="14"/>
      <c r="AO1929" s="14"/>
      <c r="AP1929" s="77"/>
      <c r="AQ1929" s="77"/>
      <c r="AR1929" s="77"/>
      <c r="AS1929" s="77"/>
      <c r="AT1929" s="14"/>
      <c r="AU1929" s="14"/>
      <c r="AV1929" s="14"/>
      <c r="AW1929" s="14"/>
      <c r="AX1929" s="14"/>
      <c r="AY1929" s="14"/>
      <c r="AZ1929" s="14"/>
      <c r="BA1929" s="14"/>
      <c r="BB1929" s="14"/>
      <c r="BC1929" s="14"/>
      <c r="BD1929" s="14"/>
      <c r="BE1929" s="14"/>
      <c r="BF1929" s="14"/>
      <c r="BG1929" s="99"/>
      <c r="BH1929" s="14"/>
      <c r="BI1929" s="14"/>
      <c r="BJ1929" s="14"/>
      <c r="BK1929" s="14"/>
      <c r="BL1929" s="14"/>
      <c r="BM1929" s="14"/>
      <c r="BN1929" s="14"/>
      <c r="BO1929" s="14"/>
      <c r="BP1929" s="14"/>
      <c r="BQ1929" s="14"/>
      <c r="BR1929" s="14"/>
      <c r="BS1929" s="14"/>
      <c r="BT1929" s="14"/>
      <c r="BU1929" s="14"/>
      <c r="BV1929" s="14"/>
      <c r="BW1929" s="14"/>
      <c r="BX1929" s="14"/>
      <c r="BY1929" s="14"/>
      <c r="BZ1929" s="14"/>
      <c r="CA1929" s="14"/>
      <c r="CB1929" s="14"/>
      <c r="CC1929" s="14"/>
      <c r="CD1929" s="14"/>
      <c r="CE1929" s="14"/>
      <c r="CF1929" s="14"/>
      <c r="CG1929" s="14"/>
      <c r="CH1929" s="14"/>
      <c r="CI1929" s="14"/>
      <c r="CJ1929" s="14"/>
      <c r="CK1929" s="14"/>
      <c r="CL1929" s="14"/>
      <c r="CM1929" s="14"/>
      <c r="CN1929" s="14"/>
      <c r="CO1929" s="14"/>
      <c r="CP1929" s="14"/>
      <c r="CQ1929" s="14"/>
      <c r="CR1929" s="14"/>
      <c r="CS1929" s="14"/>
      <c r="CT1929" s="14"/>
      <c r="CU1929" s="14"/>
      <c r="CV1929" s="14"/>
      <c r="CW1929" s="14"/>
      <c r="CX1929" s="14"/>
      <c r="CY1929" s="14"/>
      <c r="CZ1929" s="14"/>
      <c r="DA1929" s="14"/>
      <c r="DB1929" s="14"/>
      <c r="DC1929" s="14"/>
      <c r="DD1929" s="14"/>
      <c r="DE1929" s="14"/>
      <c r="DF1929" s="14"/>
      <c r="DG1929" s="14"/>
      <c r="DH1929" s="14"/>
      <c r="DI1929" s="14"/>
    </row>
    <row r="1930" spans="2:113" x14ac:dyDescent="0.2"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14"/>
      <c r="AO1930" s="14"/>
      <c r="AP1930" s="77"/>
      <c r="AQ1930" s="77"/>
      <c r="AR1930" s="77"/>
      <c r="AS1930" s="77"/>
      <c r="AT1930" s="14"/>
      <c r="AU1930" s="14"/>
      <c r="AV1930" s="14"/>
      <c r="AW1930" s="14"/>
      <c r="AX1930" s="14"/>
      <c r="AY1930" s="14"/>
      <c r="AZ1930" s="14"/>
      <c r="BA1930" s="14"/>
      <c r="BB1930" s="14"/>
      <c r="BC1930" s="14"/>
      <c r="BD1930" s="14"/>
      <c r="BE1930" s="14"/>
      <c r="BF1930" s="14"/>
      <c r="BG1930" s="99"/>
      <c r="BH1930" s="14"/>
      <c r="BI1930" s="14"/>
      <c r="BJ1930" s="14"/>
      <c r="BK1930" s="14"/>
      <c r="BL1930" s="14"/>
      <c r="BM1930" s="14"/>
      <c r="BN1930" s="14"/>
      <c r="BO1930" s="14"/>
      <c r="BP1930" s="14"/>
      <c r="BQ1930" s="14"/>
      <c r="BR1930" s="14"/>
      <c r="BS1930" s="14"/>
      <c r="BT1930" s="14"/>
      <c r="BU1930" s="14"/>
      <c r="BV1930" s="14"/>
      <c r="BW1930" s="14"/>
      <c r="BX1930" s="14"/>
      <c r="BY1930" s="14"/>
      <c r="BZ1930" s="14"/>
      <c r="CA1930" s="14"/>
      <c r="CB1930" s="14"/>
      <c r="CC1930" s="14"/>
      <c r="CD1930" s="14"/>
      <c r="CE1930" s="14"/>
      <c r="CF1930" s="14"/>
      <c r="CG1930" s="14"/>
      <c r="CH1930" s="14"/>
      <c r="CI1930" s="14"/>
      <c r="CJ1930" s="14"/>
      <c r="CK1930" s="14"/>
      <c r="CL1930" s="14"/>
      <c r="CM1930" s="14"/>
      <c r="CN1930" s="14"/>
      <c r="CO1930" s="14"/>
      <c r="CP1930" s="14"/>
      <c r="CQ1930" s="14"/>
      <c r="CR1930" s="14"/>
      <c r="CS1930" s="14"/>
      <c r="CT1930" s="14"/>
      <c r="CU1930" s="14"/>
      <c r="CV1930" s="14"/>
      <c r="CW1930" s="14"/>
      <c r="CX1930" s="14"/>
      <c r="CY1930" s="14"/>
      <c r="CZ1930" s="14"/>
      <c r="DA1930" s="14"/>
      <c r="DB1930" s="14"/>
      <c r="DC1930" s="14"/>
      <c r="DD1930" s="14"/>
      <c r="DE1930" s="14"/>
      <c r="DF1930" s="14"/>
      <c r="DG1930" s="14"/>
      <c r="DH1930" s="14"/>
      <c r="DI1930" s="14"/>
    </row>
    <row r="1931" spans="2:113" x14ac:dyDescent="0.2"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  <c r="AK1931" s="14"/>
      <c r="AL1931" s="14"/>
      <c r="AM1931" s="14"/>
      <c r="AN1931" s="14"/>
      <c r="AO1931" s="14"/>
      <c r="AP1931" s="77"/>
      <c r="AQ1931" s="77"/>
      <c r="AR1931" s="77"/>
      <c r="AS1931" s="77"/>
      <c r="AT1931" s="14"/>
      <c r="AU1931" s="14"/>
      <c r="AV1931" s="14"/>
      <c r="AW1931" s="14"/>
      <c r="AX1931" s="14"/>
      <c r="AY1931" s="14"/>
      <c r="AZ1931" s="14"/>
      <c r="BA1931" s="14"/>
      <c r="BB1931" s="14"/>
      <c r="BC1931" s="14"/>
      <c r="BD1931" s="14"/>
      <c r="BE1931" s="14"/>
      <c r="BF1931" s="14"/>
      <c r="BG1931" s="99"/>
      <c r="BH1931" s="14"/>
      <c r="BI1931" s="14"/>
      <c r="BJ1931" s="14"/>
      <c r="BK1931" s="14"/>
      <c r="BL1931" s="14"/>
      <c r="BM1931" s="14"/>
      <c r="BN1931" s="14"/>
      <c r="BO1931" s="14"/>
      <c r="BP1931" s="14"/>
      <c r="BQ1931" s="14"/>
      <c r="BR1931" s="14"/>
      <c r="BS1931" s="14"/>
      <c r="BT1931" s="14"/>
      <c r="BU1931" s="14"/>
      <c r="BV1931" s="14"/>
      <c r="BW1931" s="14"/>
      <c r="BX1931" s="14"/>
      <c r="BY1931" s="14"/>
      <c r="BZ1931" s="14"/>
      <c r="CA1931" s="14"/>
      <c r="CB1931" s="14"/>
      <c r="CC1931" s="14"/>
      <c r="CD1931" s="14"/>
      <c r="CE1931" s="14"/>
      <c r="CF1931" s="14"/>
      <c r="CG1931" s="14"/>
      <c r="CH1931" s="14"/>
      <c r="CI1931" s="14"/>
      <c r="CJ1931" s="14"/>
      <c r="CK1931" s="14"/>
      <c r="CL1931" s="14"/>
      <c r="CM1931" s="14"/>
      <c r="CN1931" s="14"/>
      <c r="CO1931" s="14"/>
      <c r="CP1931" s="14"/>
      <c r="CQ1931" s="14"/>
      <c r="CR1931" s="14"/>
      <c r="CS1931" s="14"/>
      <c r="CT1931" s="14"/>
      <c r="CU1931" s="14"/>
      <c r="CV1931" s="14"/>
      <c r="CW1931" s="14"/>
      <c r="CX1931" s="14"/>
      <c r="CY1931" s="14"/>
      <c r="CZ1931" s="14"/>
      <c r="DA1931" s="14"/>
      <c r="DB1931" s="14"/>
      <c r="DC1931" s="14"/>
      <c r="DD1931" s="14"/>
      <c r="DE1931" s="14"/>
      <c r="DF1931" s="14"/>
      <c r="DG1931" s="14"/>
      <c r="DH1931" s="14"/>
      <c r="DI1931" s="14"/>
    </row>
    <row r="1932" spans="2:113" x14ac:dyDescent="0.2"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4"/>
      <c r="AD1932" s="14"/>
      <c r="AE1932" s="14"/>
      <c r="AF1932" s="14"/>
      <c r="AG1932" s="14"/>
      <c r="AH1932" s="14"/>
      <c r="AI1932" s="14"/>
      <c r="AJ1932" s="14"/>
      <c r="AK1932" s="14"/>
      <c r="AL1932" s="14"/>
      <c r="AM1932" s="14"/>
      <c r="AN1932" s="14"/>
      <c r="AO1932" s="14"/>
      <c r="AP1932" s="77"/>
      <c r="AQ1932" s="77"/>
      <c r="AR1932" s="77"/>
      <c r="AS1932" s="77"/>
      <c r="AT1932" s="14"/>
      <c r="AU1932" s="14"/>
      <c r="AV1932" s="14"/>
      <c r="AW1932" s="14"/>
      <c r="AX1932" s="14"/>
      <c r="AY1932" s="14"/>
      <c r="AZ1932" s="14"/>
      <c r="BA1932" s="14"/>
      <c r="BB1932" s="14"/>
      <c r="BC1932" s="14"/>
      <c r="BD1932" s="14"/>
      <c r="BE1932" s="14"/>
      <c r="BF1932" s="14"/>
      <c r="BG1932" s="99"/>
      <c r="BH1932" s="14"/>
      <c r="BI1932" s="14"/>
      <c r="BJ1932" s="14"/>
      <c r="BK1932" s="14"/>
      <c r="BL1932" s="14"/>
      <c r="BM1932" s="14"/>
      <c r="BN1932" s="14"/>
      <c r="BO1932" s="14"/>
      <c r="BP1932" s="14"/>
      <c r="BQ1932" s="14"/>
      <c r="BR1932" s="14"/>
      <c r="BS1932" s="14"/>
      <c r="BT1932" s="14"/>
      <c r="BU1932" s="14"/>
      <c r="BV1932" s="14"/>
      <c r="BW1932" s="14"/>
      <c r="BX1932" s="14"/>
      <c r="BY1932" s="14"/>
      <c r="BZ1932" s="14"/>
      <c r="CA1932" s="14"/>
      <c r="CB1932" s="14"/>
      <c r="CC1932" s="14"/>
      <c r="CD1932" s="14"/>
      <c r="CE1932" s="14"/>
      <c r="CF1932" s="14"/>
      <c r="CG1932" s="14"/>
      <c r="CH1932" s="14"/>
      <c r="CI1932" s="14"/>
      <c r="CJ1932" s="14"/>
      <c r="CK1932" s="14"/>
      <c r="CL1932" s="14"/>
      <c r="CM1932" s="14"/>
      <c r="CN1932" s="14"/>
      <c r="CO1932" s="14"/>
      <c r="CP1932" s="14"/>
      <c r="CQ1932" s="14"/>
      <c r="CR1932" s="14"/>
      <c r="CS1932" s="14"/>
      <c r="CT1932" s="14"/>
      <c r="CU1932" s="14"/>
      <c r="CV1932" s="14"/>
      <c r="CW1932" s="14"/>
      <c r="CX1932" s="14"/>
      <c r="CY1932" s="14"/>
      <c r="CZ1932" s="14"/>
      <c r="DA1932" s="14"/>
      <c r="DB1932" s="14"/>
      <c r="DC1932" s="14"/>
      <c r="DD1932" s="14"/>
      <c r="DE1932" s="14"/>
      <c r="DF1932" s="14"/>
      <c r="DG1932" s="14"/>
      <c r="DH1932" s="14"/>
      <c r="DI1932" s="14"/>
    </row>
    <row r="1933" spans="2:113" x14ac:dyDescent="0.2"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14"/>
      <c r="AE1933" s="14"/>
      <c r="AF1933" s="14"/>
      <c r="AG1933" s="14"/>
      <c r="AH1933" s="14"/>
      <c r="AI1933" s="14"/>
      <c r="AJ1933" s="14"/>
      <c r="AK1933" s="14"/>
      <c r="AL1933" s="14"/>
      <c r="AM1933" s="14"/>
      <c r="AN1933" s="14"/>
      <c r="AO1933" s="14"/>
      <c r="AP1933" s="77"/>
      <c r="AQ1933" s="77"/>
      <c r="AR1933" s="77"/>
      <c r="AS1933" s="77"/>
      <c r="AT1933" s="14"/>
      <c r="AU1933" s="14"/>
      <c r="AV1933" s="14"/>
      <c r="AW1933" s="14"/>
      <c r="AX1933" s="14"/>
      <c r="AY1933" s="14"/>
      <c r="AZ1933" s="14"/>
      <c r="BA1933" s="14"/>
      <c r="BB1933" s="14"/>
      <c r="BC1933" s="14"/>
      <c r="BD1933" s="14"/>
      <c r="BE1933" s="14"/>
      <c r="BF1933" s="14"/>
      <c r="BG1933" s="99"/>
      <c r="BH1933" s="14"/>
      <c r="BI1933" s="14"/>
      <c r="BJ1933" s="14"/>
      <c r="BK1933" s="14"/>
      <c r="BL1933" s="14"/>
      <c r="BM1933" s="14"/>
      <c r="BN1933" s="14"/>
      <c r="BO1933" s="14"/>
      <c r="BP1933" s="14"/>
      <c r="BQ1933" s="14"/>
      <c r="BR1933" s="14"/>
      <c r="BS1933" s="14"/>
      <c r="BT1933" s="14"/>
      <c r="BU1933" s="14"/>
      <c r="BV1933" s="14"/>
      <c r="BW1933" s="14"/>
      <c r="BX1933" s="14"/>
      <c r="BY1933" s="14"/>
      <c r="BZ1933" s="14"/>
      <c r="CA1933" s="14"/>
      <c r="CB1933" s="14"/>
      <c r="CC1933" s="14"/>
      <c r="CD1933" s="14"/>
      <c r="CE1933" s="14"/>
      <c r="CF1933" s="14"/>
      <c r="CG1933" s="14"/>
      <c r="CH1933" s="14"/>
      <c r="CI1933" s="14"/>
      <c r="CJ1933" s="14"/>
      <c r="CK1933" s="14"/>
      <c r="CL1933" s="14"/>
      <c r="CM1933" s="14"/>
      <c r="CN1933" s="14"/>
      <c r="CO1933" s="14"/>
      <c r="CP1933" s="14"/>
      <c r="CQ1933" s="14"/>
      <c r="CR1933" s="14"/>
      <c r="CS1933" s="14"/>
      <c r="CT1933" s="14"/>
      <c r="CU1933" s="14"/>
      <c r="CV1933" s="14"/>
      <c r="CW1933" s="14"/>
      <c r="CX1933" s="14"/>
      <c r="CY1933" s="14"/>
      <c r="CZ1933" s="14"/>
      <c r="DA1933" s="14"/>
      <c r="DB1933" s="14"/>
      <c r="DC1933" s="14"/>
      <c r="DD1933" s="14"/>
      <c r="DE1933" s="14"/>
      <c r="DF1933" s="14"/>
      <c r="DG1933" s="14"/>
      <c r="DH1933" s="14"/>
      <c r="DI1933" s="14"/>
    </row>
    <row r="1934" spans="2:113" x14ac:dyDescent="0.2"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4"/>
      <c r="AD1934" s="14"/>
      <c r="AE1934" s="14"/>
      <c r="AF1934" s="14"/>
      <c r="AG1934" s="14"/>
      <c r="AH1934" s="14"/>
      <c r="AI1934" s="14"/>
      <c r="AJ1934" s="14"/>
      <c r="AK1934" s="14"/>
      <c r="AL1934" s="14"/>
      <c r="AM1934" s="14"/>
      <c r="AN1934" s="14"/>
      <c r="AO1934" s="14"/>
      <c r="AP1934" s="77"/>
      <c r="AQ1934" s="77"/>
      <c r="AR1934" s="77"/>
      <c r="AS1934" s="77"/>
      <c r="AT1934" s="14"/>
      <c r="AU1934" s="14"/>
      <c r="AV1934" s="14"/>
      <c r="AW1934" s="14"/>
      <c r="AX1934" s="14"/>
      <c r="AY1934" s="14"/>
      <c r="AZ1934" s="14"/>
      <c r="BA1934" s="14"/>
      <c r="BB1934" s="14"/>
      <c r="BC1934" s="14"/>
      <c r="BD1934" s="14"/>
      <c r="BE1934" s="14"/>
      <c r="BF1934" s="14"/>
      <c r="BG1934" s="99"/>
      <c r="BH1934" s="14"/>
      <c r="BI1934" s="14"/>
      <c r="BJ1934" s="14"/>
      <c r="BK1934" s="14"/>
      <c r="BL1934" s="14"/>
      <c r="BM1934" s="14"/>
      <c r="BN1934" s="14"/>
      <c r="BO1934" s="14"/>
      <c r="BP1934" s="14"/>
      <c r="BQ1934" s="14"/>
      <c r="BR1934" s="14"/>
      <c r="BS1934" s="14"/>
      <c r="BT1934" s="14"/>
      <c r="BU1934" s="14"/>
      <c r="BV1934" s="14"/>
      <c r="BW1934" s="14"/>
      <c r="BX1934" s="14"/>
      <c r="BY1934" s="14"/>
      <c r="BZ1934" s="14"/>
      <c r="CA1934" s="14"/>
      <c r="CB1934" s="14"/>
      <c r="CC1934" s="14"/>
      <c r="CD1934" s="14"/>
      <c r="CE1934" s="14"/>
      <c r="CF1934" s="14"/>
      <c r="CG1934" s="14"/>
      <c r="CH1934" s="14"/>
      <c r="CI1934" s="14"/>
      <c r="CJ1934" s="14"/>
      <c r="CK1934" s="14"/>
      <c r="CL1934" s="14"/>
      <c r="CM1934" s="14"/>
      <c r="CN1934" s="14"/>
      <c r="CO1934" s="14"/>
      <c r="CP1934" s="14"/>
      <c r="CQ1934" s="14"/>
      <c r="CR1934" s="14"/>
      <c r="CS1934" s="14"/>
      <c r="CT1934" s="14"/>
      <c r="CU1934" s="14"/>
      <c r="CV1934" s="14"/>
      <c r="CW1934" s="14"/>
      <c r="CX1934" s="14"/>
      <c r="CY1934" s="14"/>
      <c r="CZ1934" s="14"/>
      <c r="DA1934" s="14"/>
      <c r="DB1934" s="14"/>
      <c r="DC1934" s="14"/>
      <c r="DD1934" s="14"/>
      <c r="DE1934" s="14"/>
      <c r="DF1934" s="14"/>
      <c r="DG1934" s="14"/>
      <c r="DH1934" s="14"/>
      <c r="DI1934" s="14"/>
    </row>
    <row r="1935" spans="2:113" x14ac:dyDescent="0.2"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4"/>
      <c r="AG1935" s="14"/>
      <c r="AH1935" s="14"/>
      <c r="AI1935" s="14"/>
      <c r="AJ1935" s="14"/>
      <c r="AK1935" s="14"/>
      <c r="AL1935" s="14"/>
      <c r="AM1935" s="14"/>
      <c r="AN1935" s="14"/>
      <c r="AO1935" s="14"/>
      <c r="AP1935" s="77"/>
      <c r="AQ1935" s="77"/>
      <c r="AR1935" s="77"/>
      <c r="AS1935" s="77"/>
      <c r="AT1935" s="14"/>
      <c r="AU1935" s="14"/>
      <c r="AV1935" s="14"/>
      <c r="AW1935" s="14"/>
      <c r="AX1935" s="14"/>
      <c r="AY1935" s="14"/>
      <c r="AZ1935" s="14"/>
      <c r="BA1935" s="14"/>
      <c r="BB1935" s="14"/>
      <c r="BC1935" s="14"/>
      <c r="BD1935" s="14"/>
      <c r="BE1935" s="14"/>
      <c r="BF1935" s="14"/>
      <c r="BG1935" s="99"/>
      <c r="BH1935" s="14"/>
      <c r="BI1935" s="14"/>
      <c r="BJ1935" s="14"/>
      <c r="BK1935" s="14"/>
      <c r="BL1935" s="14"/>
      <c r="BM1935" s="14"/>
      <c r="BN1935" s="14"/>
      <c r="BO1935" s="14"/>
      <c r="BP1935" s="14"/>
      <c r="BQ1935" s="14"/>
      <c r="BR1935" s="14"/>
      <c r="BS1935" s="14"/>
      <c r="BT1935" s="14"/>
      <c r="BU1935" s="14"/>
      <c r="BV1935" s="14"/>
      <c r="BW1935" s="14"/>
      <c r="BX1935" s="14"/>
      <c r="BY1935" s="14"/>
      <c r="BZ1935" s="14"/>
      <c r="CA1935" s="14"/>
      <c r="CB1935" s="14"/>
      <c r="CC1935" s="14"/>
      <c r="CD1935" s="14"/>
      <c r="CE1935" s="14"/>
      <c r="CF1935" s="14"/>
      <c r="CG1935" s="14"/>
      <c r="CH1935" s="14"/>
      <c r="CI1935" s="14"/>
      <c r="CJ1935" s="14"/>
      <c r="CK1935" s="14"/>
      <c r="CL1935" s="14"/>
      <c r="CM1935" s="14"/>
      <c r="CN1935" s="14"/>
      <c r="CO1935" s="14"/>
      <c r="CP1935" s="14"/>
      <c r="CQ1935" s="14"/>
      <c r="CR1935" s="14"/>
      <c r="CS1935" s="14"/>
      <c r="CT1935" s="14"/>
      <c r="CU1935" s="14"/>
      <c r="CV1935" s="14"/>
      <c r="CW1935" s="14"/>
      <c r="CX1935" s="14"/>
      <c r="CY1935" s="14"/>
      <c r="CZ1935" s="14"/>
      <c r="DA1935" s="14"/>
      <c r="DB1935" s="14"/>
      <c r="DC1935" s="14"/>
      <c r="DD1935" s="14"/>
      <c r="DE1935" s="14"/>
      <c r="DF1935" s="14"/>
      <c r="DG1935" s="14"/>
      <c r="DH1935" s="14"/>
      <c r="DI1935" s="14"/>
    </row>
    <row r="1936" spans="2:113" x14ac:dyDescent="0.2"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4"/>
      <c r="AD1936" s="14"/>
      <c r="AE1936" s="14"/>
      <c r="AF1936" s="14"/>
      <c r="AG1936" s="14"/>
      <c r="AH1936" s="14"/>
      <c r="AI1936" s="14"/>
      <c r="AJ1936" s="14"/>
      <c r="AK1936" s="14"/>
      <c r="AL1936" s="14"/>
      <c r="AM1936" s="14"/>
      <c r="AN1936" s="14"/>
      <c r="AO1936" s="14"/>
      <c r="AP1936" s="77"/>
      <c r="AQ1936" s="77"/>
      <c r="AR1936" s="77"/>
      <c r="AS1936" s="77"/>
      <c r="AT1936" s="14"/>
      <c r="AU1936" s="14"/>
      <c r="AV1936" s="14"/>
      <c r="AW1936" s="14"/>
      <c r="AX1936" s="14"/>
      <c r="AY1936" s="14"/>
      <c r="AZ1936" s="14"/>
      <c r="BA1936" s="14"/>
      <c r="BB1936" s="14"/>
      <c r="BC1936" s="14"/>
      <c r="BD1936" s="14"/>
      <c r="BE1936" s="14"/>
      <c r="BF1936" s="14"/>
      <c r="BG1936" s="99"/>
      <c r="BH1936" s="14"/>
      <c r="BI1936" s="14"/>
      <c r="BJ1936" s="14"/>
      <c r="BK1936" s="14"/>
      <c r="BL1936" s="14"/>
      <c r="BM1936" s="14"/>
      <c r="BN1936" s="14"/>
      <c r="BO1936" s="14"/>
      <c r="BP1936" s="14"/>
      <c r="BQ1936" s="14"/>
      <c r="BR1936" s="14"/>
      <c r="BS1936" s="14"/>
      <c r="BT1936" s="14"/>
      <c r="BU1936" s="14"/>
      <c r="BV1936" s="14"/>
      <c r="BW1936" s="14"/>
      <c r="BX1936" s="14"/>
      <c r="BY1936" s="14"/>
      <c r="BZ1936" s="14"/>
      <c r="CA1936" s="14"/>
      <c r="CB1936" s="14"/>
      <c r="CC1936" s="14"/>
      <c r="CD1936" s="14"/>
      <c r="CE1936" s="14"/>
      <c r="CF1936" s="14"/>
      <c r="CG1936" s="14"/>
      <c r="CH1936" s="14"/>
      <c r="CI1936" s="14"/>
      <c r="CJ1936" s="14"/>
      <c r="CK1936" s="14"/>
      <c r="CL1936" s="14"/>
      <c r="CM1936" s="14"/>
      <c r="CN1936" s="14"/>
      <c r="CO1936" s="14"/>
      <c r="CP1936" s="14"/>
      <c r="CQ1936" s="14"/>
      <c r="CR1936" s="14"/>
      <c r="CS1936" s="14"/>
      <c r="CT1936" s="14"/>
      <c r="CU1936" s="14"/>
      <c r="CV1936" s="14"/>
      <c r="CW1936" s="14"/>
      <c r="CX1936" s="14"/>
      <c r="CY1936" s="14"/>
      <c r="CZ1936" s="14"/>
      <c r="DA1936" s="14"/>
      <c r="DB1936" s="14"/>
      <c r="DC1936" s="14"/>
      <c r="DD1936" s="14"/>
      <c r="DE1936" s="14"/>
      <c r="DF1936" s="14"/>
      <c r="DG1936" s="14"/>
      <c r="DH1936" s="14"/>
      <c r="DI1936" s="14"/>
    </row>
    <row r="1937" spans="2:113" x14ac:dyDescent="0.2"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  <c r="AK1937" s="14"/>
      <c r="AL1937" s="14"/>
      <c r="AM1937" s="14"/>
      <c r="AN1937" s="14"/>
      <c r="AO1937" s="14"/>
      <c r="AP1937" s="77"/>
      <c r="AQ1937" s="77"/>
      <c r="AR1937" s="77"/>
      <c r="AS1937" s="77"/>
      <c r="AT1937" s="14"/>
      <c r="AU1937" s="14"/>
      <c r="AV1937" s="14"/>
      <c r="AW1937" s="14"/>
      <c r="AX1937" s="14"/>
      <c r="AY1937" s="14"/>
      <c r="AZ1937" s="14"/>
      <c r="BA1937" s="14"/>
      <c r="BB1937" s="14"/>
      <c r="BC1937" s="14"/>
      <c r="BD1937" s="14"/>
      <c r="BE1937" s="14"/>
      <c r="BF1937" s="14"/>
      <c r="BG1937" s="99"/>
      <c r="BH1937" s="14"/>
      <c r="BI1937" s="14"/>
      <c r="BJ1937" s="14"/>
      <c r="BK1937" s="14"/>
      <c r="BL1937" s="14"/>
      <c r="BM1937" s="14"/>
      <c r="BN1937" s="14"/>
      <c r="BO1937" s="14"/>
      <c r="BP1937" s="14"/>
      <c r="BQ1937" s="14"/>
      <c r="BR1937" s="14"/>
      <c r="BS1937" s="14"/>
      <c r="BT1937" s="14"/>
      <c r="BU1937" s="14"/>
      <c r="BV1937" s="14"/>
      <c r="BW1937" s="14"/>
      <c r="BX1937" s="14"/>
      <c r="BY1937" s="14"/>
      <c r="BZ1937" s="14"/>
      <c r="CA1937" s="14"/>
      <c r="CB1937" s="14"/>
      <c r="CC1937" s="14"/>
      <c r="CD1937" s="14"/>
      <c r="CE1937" s="14"/>
      <c r="CF1937" s="14"/>
      <c r="CG1937" s="14"/>
      <c r="CH1937" s="14"/>
      <c r="CI1937" s="14"/>
      <c r="CJ1937" s="14"/>
      <c r="CK1937" s="14"/>
      <c r="CL1937" s="14"/>
      <c r="CM1937" s="14"/>
      <c r="CN1937" s="14"/>
      <c r="CO1937" s="14"/>
      <c r="CP1937" s="14"/>
      <c r="CQ1937" s="14"/>
      <c r="CR1937" s="14"/>
      <c r="CS1937" s="14"/>
      <c r="CT1937" s="14"/>
      <c r="CU1937" s="14"/>
      <c r="CV1937" s="14"/>
      <c r="CW1937" s="14"/>
      <c r="CX1937" s="14"/>
      <c r="CY1937" s="14"/>
      <c r="CZ1937" s="14"/>
      <c r="DA1937" s="14"/>
      <c r="DB1937" s="14"/>
      <c r="DC1937" s="14"/>
      <c r="DD1937" s="14"/>
      <c r="DE1937" s="14"/>
      <c r="DF1937" s="14"/>
      <c r="DG1937" s="14"/>
      <c r="DH1937" s="14"/>
      <c r="DI1937" s="14"/>
    </row>
    <row r="1938" spans="2:113" x14ac:dyDescent="0.2"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4"/>
      <c r="AD1938" s="14"/>
      <c r="AE1938" s="14"/>
      <c r="AF1938" s="14"/>
      <c r="AG1938" s="14"/>
      <c r="AH1938" s="14"/>
      <c r="AI1938" s="14"/>
      <c r="AJ1938" s="14"/>
      <c r="AK1938" s="14"/>
      <c r="AL1938" s="14"/>
      <c r="AM1938" s="14"/>
      <c r="AN1938" s="14"/>
      <c r="AO1938" s="14"/>
      <c r="AP1938" s="77"/>
      <c r="AQ1938" s="77"/>
      <c r="AR1938" s="77"/>
      <c r="AS1938" s="77"/>
      <c r="AT1938" s="14"/>
      <c r="AU1938" s="14"/>
      <c r="AV1938" s="14"/>
      <c r="AW1938" s="14"/>
      <c r="AX1938" s="14"/>
      <c r="AY1938" s="14"/>
      <c r="AZ1938" s="14"/>
      <c r="BA1938" s="14"/>
      <c r="BB1938" s="14"/>
      <c r="BC1938" s="14"/>
      <c r="BD1938" s="14"/>
      <c r="BE1938" s="14"/>
      <c r="BF1938" s="14"/>
      <c r="BG1938" s="99"/>
      <c r="BH1938" s="14"/>
      <c r="BI1938" s="14"/>
      <c r="BJ1938" s="14"/>
      <c r="BK1938" s="14"/>
      <c r="BL1938" s="14"/>
      <c r="BM1938" s="14"/>
      <c r="BN1938" s="14"/>
      <c r="BO1938" s="14"/>
      <c r="BP1938" s="14"/>
      <c r="BQ1938" s="14"/>
      <c r="BR1938" s="14"/>
      <c r="BS1938" s="14"/>
      <c r="BT1938" s="14"/>
      <c r="BU1938" s="14"/>
      <c r="BV1938" s="14"/>
      <c r="BW1938" s="14"/>
      <c r="BX1938" s="14"/>
      <c r="BY1938" s="14"/>
      <c r="BZ1938" s="14"/>
      <c r="CA1938" s="14"/>
      <c r="CB1938" s="14"/>
      <c r="CC1938" s="14"/>
      <c r="CD1938" s="14"/>
      <c r="CE1938" s="14"/>
      <c r="CF1938" s="14"/>
      <c r="CG1938" s="14"/>
      <c r="CH1938" s="14"/>
      <c r="CI1938" s="14"/>
      <c r="CJ1938" s="14"/>
      <c r="CK1938" s="14"/>
      <c r="CL1938" s="14"/>
      <c r="CM1938" s="14"/>
      <c r="CN1938" s="14"/>
      <c r="CO1938" s="14"/>
      <c r="CP1938" s="14"/>
      <c r="CQ1938" s="14"/>
      <c r="CR1938" s="14"/>
      <c r="CS1938" s="14"/>
      <c r="CT1938" s="14"/>
      <c r="CU1938" s="14"/>
      <c r="CV1938" s="14"/>
      <c r="CW1938" s="14"/>
      <c r="CX1938" s="14"/>
      <c r="CY1938" s="14"/>
      <c r="CZ1938" s="14"/>
      <c r="DA1938" s="14"/>
      <c r="DB1938" s="14"/>
      <c r="DC1938" s="14"/>
      <c r="DD1938" s="14"/>
      <c r="DE1938" s="14"/>
      <c r="DF1938" s="14"/>
      <c r="DG1938" s="14"/>
      <c r="DH1938" s="14"/>
      <c r="DI1938" s="14"/>
    </row>
    <row r="1939" spans="2:113" x14ac:dyDescent="0.2"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F1939" s="14"/>
      <c r="AG1939" s="14"/>
      <c r="AH1939" s="14"/>
      <c r="AI1939" s="14"/>
      <c r="AJ1939" s="14"/>
      <c r="AK1939" s="14"/>
      <c r="AL1939" s="14"/>
      <c r="AM1939" s="14"/>
      <c r="AN1939" s="14"/>
      <c r="AO1939" s="14"/>
      <c r="AP1939" s="77"/>
      <c r="AQ1939" s="77"/>
      <c r="AR1939" s="77"/>
      <c r="AS1939" s="77"/>
      <c r="AT1939" s="14"/>
      <c r="AU1939" s="14"/>
      <c r="AV1939" s="14"/>
      <c r="AW1939" s="14"/>
      <c r="AX1939" s="14"/>
      <c r="AY1939" s="14"/>
      <c r="AZ1939" s="14"/>
      <c r="BA1939" s="14"/>
      <c r="BB1939" s="14"/>
      <c r="BC1939" s="14"/>
      <c r="BD1939" s="14"/>
      <c r="BE1939" s="14"/>
      <c r="BF1939" s="14"/>
      <c r="BG1939" s="99"/>
      <c r="BH1939" s="14"/>
      <c r="BI1939" s="14"/>
      <c r="BJ1939" s="14"/>
      <c r="BK1939" s="14"/>
      <c r="BL1939" s="14"/>
      <c r="BM1939" s="14"/>
      <c r="BN1939" s="14"/>
      <c r="BO1939" s="14"/>
      <c r="BP1939" s="14"/>
      <c r="BQ1939" s="14"/>
      <c r="BR1939" s="14"/>
      <c r="BS1939" s="14"/>
      <c r="BT1939" s="14"/>
      <c r="BU1939" s="14"/>
      <c r="BV1939" s="14"/>
      <c r="BW1939" s="14"/>
      <c r="BX1939" s="14"/>
      <c r="BY1939" s="14"/>
      <c r="BZ1939" s="14"/>
      <c r="CA1939" s="14"/>
      <c r="CB1939" s="14"/>
      <c r="CC1939" s="14"/>
      <c r="CD1939" s="14"/>
      <c r="CE1939" s="14"/>
      <c r="CF1939" s="14"/>
      <c r="CG1939" s="14"/>
      <c r="CH1939" s="14"/>
      <c r="CI1939" s="14"/>
      <c r="CJ1939" s="14"/>
      <c r="CK1939" s="14"/>
      <c r="CL1939" s="14"/>
      <c r="CM1939" s="14"/>
      <c r="CN1939" s="14"/>
      <c r="CO1939" s="14"/>
      <c r="CP1939" s="14"/>
      <c r="CQ1939" s="14"/>
      <c r="CR1939" s="14"/>
      <c r="CS1939" s="14"/>
      <c r="CT1939" s="14"/>
      <c r="CU1939" s="14"/>
      <c r="CV1939" s="14"/>
      <c r="CW1939" s="14"/>
      <c r="CX1939" s="14"/>
      <c r="CY1939" s="14"/>
      <c r="CZ1939" s="14"/>
      <c r="DA1939" s="14"/>
      <c r="DB1939" s="14"/>
      <c r="DC1939" s="14"/>
      <c r="DD1939" s="14"/>
      <c r="DE1939" s="14"/>
      <c r="DF1939" s="14"/>
      <c r="DG1939" s="14"/>
      <c r="DH1939" s="14"/>
      <c r="DI1939" s="14"/>
    </row>
    <row r="1940" spans="2:113" x14ac:dyDescent="0.2"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F1940" s="14"/>
      <c r="AG1940" s="14"/>
      <c r="AH1940" s="14"/>
      <c r="AI1940" s="14"/>
      <c r="AJ1940" s="14"/>
      <c r="AK1940" s="14"/>
      <c r="AL1940" s="14"/>
      <c r="AM1940" s="14"/>
      <c r="AN1940" s="14"/>
      <c r="AO1940" s="14"/>
      <c r="AP1940" s="77"/>
      <c r="AQ1940" s="77"/>
      <c r="AR1940" s="77"/>
      <c r="AS1940" s="77"/>
      <c r="AT1940" s="14"/>
      <c r="AU1940" s="14"/>
      <c r="AV1940" s="14"/>
      <c r="AW1940" s="14"/>
      <c r="AX1940" s="14"/>
      <c r="AY1940" s="14"/>
      <c r="AZ1940" s="14"/>
      <c r="BA1940" s="14"/>
      <c r="BB1940" s="14"/>
      <c r="BC1940" s="14"/>
      <c r="BD1940" s="14"/>
      <c r="BE1940" s="14"/>
      <c r="BF1940" s="14"/>
      <c r="BG1940" s="99"/>
      <c r="BH1940" s="14"/>
      <c r="BI1940" s="14"/>
      <c r="BJ1940" s="14"/>
      <c r="BK1940" s="14"/>
      <c r="BL1940" s="14"/>
      <c r="BM1940" s="14"/>
      <c r="BN1940" s="14"/>
      <c r="BO1940" s="14"/>
      <c r="BP1940" s="14"/>
      <c r="BQ1940" s="14"/>
      <c r="BR1940" s="14"/>
      <c r="BS1940" s="14"/>
      <c r="BT1940" s="14"/>
      <c r="BU1940" s="14"/>
      <c r="BV1940" s="14"/>
      <c r="BW1940" s="14"/>
      <c r="BX1940" s="14"/>
      <c r="BY1940" s="14"/>
      <c r="BZ1940" s="14"/>
      <c r="CA1940" s="14"/>
      <c r="CB1940" s="14"/>
      <c r="CC1940" s="14"/>
      <c r="CD1940" s="14"/>
      <c r="CE1940" s="14"/>
      <c r="CF1940" s="14"/>
      <c r="CG1940" s="14"/>
      <c r="CH1940" s="14"/>
      <c r="CI1940" s="14"/>
      <c r="CJ1940" s="14"/>
      <c r="CK1940" s="14"/>
      <c r="CL1940" s="14"/>
      <c r="CM1940" s="14"/>
      <c r="CN1940" s="14"/>
      <c r="CO1940" s="14"/>
      <c r="CP1940" s="14"/>
      <c r="CQ1940" s="14"/>
      <c r="CR1940" s="14"/>
      <c r="CS1940" s="14"/>
      <c r="CT1940" s="14"/>
      <c r="CU1940" s="14"/>
      <c r="CV1940" s="14"/>
      <c r="CW1940" s="14"/>
      <c r="CX1940" s="14"/>
      <c r="CY1940" s="14"/>
      <c r="CZ1940" s="14"/>
      <c r="DA1940" s="14"/>
      <c r="DB1940" s="14"/>
      <c r="DC1940" s="14"/>
      <c r="DD1940" s="14"/>
      <c r="DE1940" s="14"/>
      <c r="DF1940" s="14"/>
      <c r="DG1940" s="14"/>
      <c r="DH1940" s="14"/>
      <c r="DI1940" s="14"/>
    </row>
    <row r="1941" spans="2:113" x14ac:dyDescent="0.2"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4"/>
      <c r="AD1941" s="14"/>
      <c r="AE1941" s="14"/>
      <c r="AF1941" s="14"/>
      <c r="AG1941" s="14"/>
      <c r="AH1941" s="14"/>
      <c r="AI1941" s="14"/>
      <c r="AJ1941" s="14"/>
      <c r="AK1941" s="14"/>
      <c r="AL1941" s="14"/>
      <c r="AM1941" s="14"/>
      <c r="AN1941" s="14"/>
      <c r="AO1941" s="14"/>
      <c r="AP1941" s="77"/>
      <c r="AQ1941" s="77"/>
      <c r="AR1941" s="77"/>
      <c r="AS1941" s="77"/>
      <c r="AT1941" s="14"/>
      <c r="AU1941" s="14"/>
      <c r="AV1941" s="14"/>
      <c r="AW1941" s="14"/>
      <c r="AX1941" s="14"/>
      <c r="AY1941" s="14"/>
      <c r="AZ1941" s="14"/>
      <c r="BA1941" s="14"/>
      <c r="BB1941" s="14"/>
      <c r="BC1941" s="14"/>
      <c r="BD1941" s="14"/>
      <c r="BE1941" s="14"/>
      <c r="BF1941" s="14"/>
      <c r="BG1941" s="99"/>
      <c r="BH1941" s="14"/>
      <c r="BI1941" s="14"/>
      <c r="BJ1941" s="14"/>
      <c r="BK1941" s="14"/>
      <c r="BL1941" s="14"/>
      <c r="BM1941" s="14"/>
      <c r="BN1941" s="14"/>
      <c r="BO1941" s="14"/>
      <c r="BP1941" s="14"/>
      <c r="BQ1941" s="14"/>
      <c r="BR1941" s="14"/>
      <c r="BS1941" s="14"/>
      <c r="BT1941" s="14"/>
      <c r="BU1941" s="14"/>
      <c r="BV1941" s="14"/>
      <c r="BW1941" s="14"/>
      <c r="BX1941" s="14"/>
      <c r="BY1941" s="14"/>
      <c r="BZ1941" s="14"/>
      <c r="CA1941" s="14"/>
      <c r="CB1941" s="14"/>
      <c r="CC1941" s="14"/>
      <c r="CD1941" s="14"/>
      <c r="CE1941" s="14"/>
      <c r="CF1941" s="14"/>
      <c r="CG1941" s="14"/>
      <c r="CH1941" s="14"/>
      <c r="CI1941" s="14"/>
      <c r="CJ1941" s="14"/>
      <c r="CK1941" s="14"/>
      <c r="CL1941" s="14"/>
      <c r="CM1941" s="14"/>
      <c r="CN1941" s="14"/>
      <c r="CO1941" s="14"/>
      <c r="CP1941" s="14"/>
      <c r="CQ1941" s="14"/>
      <c r="CR1941" s="14"/>
      <c r="CS1941" s="14"/>
      <c r="CT1941" s="14"/>
      <c r="CU1941" s="14"/>
      <c r="CV1941" s="14"/>
      <c r="CW1941" s="14"/>
      <c r="CX1941" s="14"/>
      <c r="CY1941" s="14"/>
      <c r="CZ1941" s="14"/>
      <c r="DA1941" s="14"/>
      <c r="DB1941" s="14"/>
      <c r="DC1941" s="14"/>
      <c r="DD1941" s="14"/>
      <c r="DE1941" s="14"/>
      <c r="DF1941" s="14"/>
      <c r="DG1941" s="14"/>
      <c r="DH1941" s="14"/>
      <c r="DI1941" s="14"/>
    </row>
    <row r="1942" spans="2:113" x14ac:dyDescent="0.2"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4"/>
      <c r="AD1942" s="14"/>
      <c r="AE1942" s="14"/>
      <c r="AF1942" s="14"/>
      <c r="AG1942" s="14"/>
      <c r="AH1942" s="14"/>
      <c r="AI1942" s="14"/>
      <c r="AJ1942" s="14"/>
      <c r="AK1942" s="14"/>
      <c r="AL1942" s="14"/>
      <c r="AM1942" s="14"/>
      <c r="AN1942" s="14"/>
      <c r="AO1942" s="14"/>
      <c r="AP1942" s="77"/>
      <c r="AQ1942" s="77"/>
      <c r="AR1942" s="77"/>
      <c r="AS1942" s="77"/>
      <c r="AT1942" s="14"/>
      <c r="AU1942" s="14"/>
      <c r="AV1942" s="14"/>
      <c r="AW1942" s="14"/>
      <c r="AX1942" s="14"/>
      <c r="AY1942" s="14"/>
      <c r="AZ1942" s="14"/>
      <c r="BA1942" s="14"/>
      <c r="BB1942" s="14"/>
      <c r="BC1942" s="14"/>
      <c r="BD1942" s="14"/>
      <c r="BE1942" s="14"/>
      <c r="BF1942" s="14"/>
      <c r="BG1942" s="99"/>
      <c r="BH1942" s="14"/>
      <c r="BI1942" s="14"/>
      <c r="BJ1942" s="14"/>
      <c r="BK1942" s="14"/>
      <c r="BL1942" s="14"/>
      <c r="BM1942" s="14"/>
      <c r="BN1942" s="14"/>
      <c r="BO1942" s="14"/>
      <c r="BP1942" s="14"/>
      <c r="BQ1942" s="14"/>
      <c r="BR1942" s="14"/>
      <c r="BS1942" s="14"/>
      <c r="BT1942" s="14"/>
      <c r="BU1942" s="14"/>
      <c r="BV1942" s="14"/>
      <c r="BW1942" s="14"/>
      <c r="BX1942" s="14"/>
      <c r="BY1942" s="14"/>
      <c r="BZ1942" s="14"/>
      <c r="CA1942" s="14"/>
      <c r="CB1942" s="14"/>
      <c r="CC1942" s="14"/>
      <c r="CD1942" s="14"/>
      <c r="CE1942" s="14"/>
      <c r="CF1942" s="14"/>
      <c r="CG1942" s="14"/>
      <c r="CH1942" s="14"/>
      <c r="CI1942" s="14"/>
      <c r="CJ1942" s="14"/>
      <c r="CK1942" s="14"/>
      <c r="CL1942" s="14"/>
      <c r="CM1942" s="14"/>
      <c r="CN1942" s="14"/>
      <c r="CO1942" s="14"/>
      <c r="CP1942" s="14"/>
      <c r="CQ1942" s="14"/>
      <c r="CR1942" s="14"/>
      <c r="CS1942" s="14"/>
      <c r="CT1942" s="14"/>
      <c r="CU1942" s="14"/>
      <c r="CV1942" s="14"/>
      <c r="CW1942" s="14"/>
      <c r="CX1942" s="14"/>
      <c r="CY1942" s="14"/>
      <c r="CZ1942" s="14"/>
      <c r="DA1942" s="14"/>
      <c r="DB1942" s="14"/>
      <c r="DC1942" s="14"/>
      <c r="DD1942" s="14"/>
      <c r="DE1942" s="14"/>
      <c r="DF1942" s="14"/>
      <c r="DG1942" s="14"/>
      <c r="DH1942" s="14"/>
      <c r="DI1942" s="14"/>
    </row>
    <row r="1943" spans="2:113" x14ac:dyDescent="0.2"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  <c r="AK1943" s="14"/>
      <c r="AL1943" s="14"/>
      <c r="AM1943" s="14"/>
      <c r="AN1943" s="14"/>
      <c r="AO1943" s="14"/>
      <c r="AP1943" s="77"/>
      <c r="AQ1943" s="77"/>
      <c r="AR1943" s="77"/>
      <c r="AS1943" s="77"/>
      <c r="AT1943" s="14"/>
      <c r="AU1943" s="14"/>
      <c r="AV1943" s="14"/>
      <c r="AW1943" s="14"/>
      <c r="AX1943" s="14"/>
      <c r="AY1943" s="14"/>
      <c r="AZ1943" s="14"/>
      <c r="BA1943" s="14"/>
      <c r="BB1943" s="14"/>
      <c r="BC1943" s="14"/>
      <c r="BD1943" s="14"/>
      <c r="BE1943" s="14"/>
      <c r="BF1943" s="14"/>
      <c r="BG1943" s="99"/>
      <c r="BH1943" s="14"/>
      <c r="BI1943" s="14"/>
      <c r="BJ1943" s="14"/>
      <c r="BK1943" s="14"/>
      <c r="BL1943" s="14"/>
      <c r="BM1943" s="14"/>
      <c r="BN1943" s="14"/>
      <c r="BO1943" s="14"/>
      <c r="BP1943" s="14"/>
      <c r="BQ1943" s="14"/>
      <c r="BR1943" s="14"/>
      <c r="BS1943" s="14"/>
      <c r="BT1943" s="14"/>
      <c r="BU1943" s="14"/>
      <c r="BV1943" s="14"/>
      <c r="BW1943" s="14"/>
      <c r="BX1943" s="14"/>
      <c r="BY1943" s="14"/>
      <c r="BZ1943" s="14"/>
      <c r="CA1943" s="14"/>
      <c r="CB1943" s="14"/>
      <c r="CC1943" s="14"/>
      <c r="CD1943" s="14"/>
      <c r="CE1943" s="14"/>
      <c r="CF1943" s="14"/>
      <c r="CG1943" s="14"/>
      <c r="CH1943" s="14"/>
      <c r="CI1943" s="14"/>
      <c r="CJ1943" s="14"/>
      <c r="CK1943" s="14"/>
      <c r="CL1943" s="14"/>
      <c r="CM1943" s="14"/>
      <c r="CN1943" s="14"/>
      <c r="CO1943" s="14"/>
      <c r="CP1943" s="14"/>
      <c r="CQ1943" s="14"/>
      <c r="CR1943" s="14"/>
      <c r="CS1943" s="14"/>
      <c r="CT1943" s="14"/>
      <c r="CU1943" s="14"/>
      <c r="CV1943" s="14"/>
      <c r="CW1943" s="14"/>
      <c r="CX1943" s="14"/>
      <c r="CY1943" s="14"/>
      <c r="CZ1943" s="14"/>
      <c r="DA1943" s="14"/>
      <c r="DB1943" s="14"/>
      <c r="DC1943" s="14"/>
      <c r="DD1943" s="14"/>
      <c r="DE1943" s="14"/>
      <c r="DF1943" s="14"/>
      <c r="DG1943" s="14"/>
      <c r="DH1943" s="14"/>
      <c r="DI1943" s="14"/>
    </row>
    <row r="1944" spans="2:113" x14ac:dyDescent="0.2"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4"/>
      <c r="AD1944" s="14"/>
      <c r="AE1944" s="14"/>
      <c r="AF1944" s="14"/>
      <c r="AG1944" s="14"/>
      <c r="AH1944" s="14"/>
      <c r="AI1944" s="14"/>
      <c r="AJ1944" s="14"/>
      <c r="AK1944" s="14"/>
      <c r="AL1944" s="14"/>
      <c r="AM1944" s="14"/>
      <c r="AN1944" s="14"/>
      <c r="AO1944" s="14"/>
      <c r="AP1944" s="77"/>
      <c r="AQ1944" s="77"/>
      <c r="AR1944" s="77"/>
      <c r="AS1944" s="77"/>
      <c r="AT1944" s="14"/>
      <c r="AU1944" s="14"/>
      <c r="AV1944" s="14"/>
      <c r="AW1944" s="14"/>
      <c r="AX1944" s="14"/>
      <c r="AY1944" s="14"/>
      <c r="AZ1944" s="14"/>
      <c r="BA1944" s="14"/>
      <c r="BB1944" s="14"/>
      <c r="BC1944" s="14"/>
      <c r="BD1944" s="14"/>
      <c r="BE1944" s="14"/>
      <c r="BF1944" s="14"/>
      <c r="BG1944" s="99"/>
      <c r="BH1944" s="14"/>
      <c r="BI1944" s="14"/>
      <c r="BJ1944" s="14"/>
      <c r="BK1944" s="14"/>
      <c r="BL1944" s="14"/>
      <c r="BM1944" s="14"/>
      <c r="BN1944" s="14"/>
      <c r="BO1944" s="14"/>
      <c r="BP1944" s="14"/>
      <c r="BQ1944" s="14"/>
      <c r="BR1944" s="14"/>
      <c r="BS1944" s="14"/>
      <c r="BT1944" s="14"/>
      <c r="BU1944" s="14"/>
      <c r="BV1944" s="14"/>
      <c r="BW1944" s="14"/>
      <c r="BX1944" s="14"/>
      <c r="BY1944" s="14"/>
      <c r="BZ1944" s="14"/>
      <c r="CA1944" s="14"/>
      <c r="CB1944" s="14"/>
      <c r="CC1944" s="14"/>
      <c r="CD1944" s="14"/>
      <c r="CE1944" s="14"/>
      <c r="CF1944" s="14"/>
      <c r="CG1944" s="14"/>
      <c r="CH1944" s="14"/>
      <c r="CI1944" s="14"/>
      <c r="CJ1944" s="14"/>
      <c r="CK1944" s="14"/>
      <c r="CL1944" s="14"/>
      <c r="CM1944" s="14"/>
      <c r="CN1944" s="14"/>
      <c r="CO1944" s="14"/>
      <c r="CP1944" s="14"/>
      <c r="CQ1944" s="14"/>
      <c r="CR1944" s="14"/>
      <c r="CS1944" s="14"/>
      <c r="CT1944" s="14"/>
      <c r="CU1944" s="14"/>
      <c r="CV1944" s="14"/>
      <c r="CW1944" s="14"/>
      <c r="CX1944" s="14"/>
      <c r="CY1944" s="14"/>
      <c r="CZ1944" s="14"/>
      <c r="DA1944" s="14"/>
      <c r="DB1944" s="14"/>
      <c r="DC1944" s="14"/>
      <c r="DD1944" s="14"/>
      <c r="DE1944" s="14"/>
      <c r="DF1944" s="14"/>
      <c r="DG1944" s="14"/>
      <c r="DH1944" s="14"/>
      <c r="DI1944" s="14"/>
    </row>
    <row r="1945" spans="2:113" x14ac:dyDescent="0.2"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F1945" s="14"/>
      <c r="AG1945" s="14"/>
      <c r="AH1945" s="14"/>
      <c r="AI1945" s="14"/>
      <c r="AJ1945" s="14"/>
      <c r="AK1945" s="14"/>
      <c r="AL1945" s="14"/>
      <c r="AM1945" s="14"/>
      <c r="AN1945" s="14"/>
      <c r="AO1945" s="14"/>
      <c r="AP1945" s="77"/>
      <c r="AQ1945" s="77"/>
      <c r="AR1945" s="77"/>
      <c r="AS1945" s="77"/>
      <c r="AT1945" s="14"/>
      <c r="AU1945" s="14"/>
      <c r="AV1945" s="14"/>
      <c r="AW1945" s="14"/>
      <c r="AX1945" s="14"/>
      <c r="AY1945" s="14"/>
      <c r="AZ1945" s="14"/>
      <c r="BA1945" s="14"/>
      <c r="BB1945" s="14"/>
      <c r="BC1945" s="14"/>
      <c r="BD1945" s="14"/>
      <c r="BE1945" s="14"/>
      <c r="BF1945" s="14"/>
      <c r="BG1945" s="99"/>
      <c r="BH1945" s="14"/>
      <c r="BI1945" s="14"/>
      <c r="BJ1945" s="14"/>
      <c r="BK1945" s="14"/>
      <c r="BL1945" s="14"/>
      <c r="BM1945" s="14"/>
      <c r="BN1945" s="14"/>
      <c r="BO1945" s="14"/>
      <c r="BP1945" s="14"/>
      <c r="BQ1945" s="14"/>
      <c r="BR1945" s="14"/>
      <c r="BS1945" s="14"/>
      <c r="BT1945" s="14"/>
      <c r="BU1945" s="14"/>
      <c r="BV1945" s="14"/>
      <c r="BW1945" s="14"/>
      <c r="BX1945" s="14"/>
      <c r="BY1945" s="14"/>
      <c r="BZ1945" s="14"/>
      <c r="CA1945" s="14"/>
      <c r="CB1945" s="14"/>
      <c r="CC1945" s="14"/>
      <c r="CD1945" s="14"/>
      <c r="CE1945" s="14"/>
      <c r="CF1945" s="14"/>
      <c r="CG1945" s="14"/>
      <c r="CH1945" s="14"/>
      <c r="CI1945" s="14"/>
      <c r="CJ1945" s="14"/>
      <c r="CK1945" s="14"/>
      <c r="CL1945" s="14"/>
      <c r="CM1945" s="14"/>
      <c r="CN1945" s="14"/>
      <c r="CO1945" s="14"/>
      <c r="CP1945" s="14"/>
      <c r="CQ1945" s="14"/>
      <c r="CR1945" s="14"/>
      <c r="CS1945" s="14"/>
      <c r="CT1945" s="14"/>
      <c r="CU1945" s="14"/>
      <c r="CV1945" s="14"/>
      <c r="CW1945" s="14"/>
      <c r="CX1945" s="14"/>
      <c r="CY1945" s="14"/>
      <c r="CZ1945" s="14"/>
      <c r="DA1945" s="14"/>
      <c r="DB1945" s="14"/>
      <c r="DC1945" s="14"/>
      <c r="DD1945" s="14"/>
      <c r="DE1945" s="14"/>
      <c r="DF1945" s="14"/>
      <c r="DG1945" s="14"/>
      <c r="DH1945" s="14"/>
      <c r="DI1945" s="14"/>
    </row>
    <row r="1946" spans="2:113" x14ac:dyDescent="0.2"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F1946" s="14"/>
      <c r="AG1946" s="14"/>
      <c r="AH1946" s="14"/>
      <c r="AI1946" s="14"/>
      <c r="AJ1946" s="14"/>
      <c r="AK1946" s="14"/>
      <c r="AL1946" s="14"/>
      <c r="AM1946" s="14"/>
      <c r="AN1946" s="14"/>
      <c r="AO1946" s="14"/>
      <c r="AP1946" s="77"/>
      <c r="AQ1946" s="77"/>
      <c r="AR1946" s="77"/>
      <c r="AS1946" s="77"/>
      <c r="AT1946" s="14"/>
      <c r="AU1946" s="14"/>
      <c r="AV1946" s="14"/>
      <c r="AW1946" s="14"/>
      <c r="AX1946" s="14"/>
      <c r="AY1946" s="14"/>
      <c r="AZ1946" s="14"/>
      <c r="BA1946" s="14"/>
      <c r="BB1946" s="14"/>
      <c r="BC1946" s="14"/>
      <c r="BD1946" s="14"/>
      <c r="BE1946" s="14"/>
      <c r="BF1946" s="14"/>
      <c r="BG1946" s="99"/>
      <c r="BH1946" s="14"/>
      <c r="BI1946" s="14"/>
      <c r="BJ1946" s="14"/>
      <c r="BK1946" s="14"/>
      <c r="BL1946" s="14"/>
      <c r="BM1946" s="14"/>
      <c r="BN1946" s="14"/>
      <c r="BO1946" s="14"/>
      <c r="BP1946" s="14"/>
      <c r="BQ1946" s="14"/>
      <c r="BR1946" s="14"/>
      <c r="BS1946" s="14"/>
      <c r="BT1946" s="14"/>
      <c r="BU1946" s="14"/>
      <c r="BV1946" s="14"/>
      <c r="BW1946" s="14"/>
      <c r="BX1946" s="14"/>
      <c r="BY1946" s="14"/>
      <c r="BZ1946" s="14"/>
      <c r="CA1946" s="14"/>
      <c r="CB1946" s="14"/>
      <c r="CC1946" s="14"/>
      <c r="CD1946" s="14"/>
      <c r="CE1946" s="14"/>
      <c r="CF1946" s="14"/>
      <c r="CG1946" s="14"/>
      <c r="CH1946" s="14"/>
      <c r="CI1946" s="14"/>
      <c r="CJ1946" s="14"/>
      <c r="CK1946" s="14"/>
      <c r="CL1946" s="14"/>
      <c r="CM1946" s="14"/>
      <c r="CN1946" s="14"/>
      <c r="CO1946" s="14"/>
      <c r="CP1946" s="14"/>
      <c r="CQ1946" s="14"/>
      <c r="CR1946" s="14"/>
      <c r="CS1946" s="14"/>
      <c r="CT1946" s="14"/>
      <c r="CU1946" s="14"/>
      <c r="CV1946" s="14"/>
      <c r="CW1946" s="14"/>
      <c r="CX1946" s="14"/>
      <c r="CY1946" s="14"/>
      <c r="CZ1946" s="14"/>
      <c r="DA1946" s="14"/>
      <c r="DB1946" s="14"/>
      <c r="DC1946" s="14"/>
      <c r="DD1946" s="14"/>
      <c r="DE1946" s="14"/>
      <c r="DF1946" s="14"/>
      <c r="DG1946" s="14"/>
      <c r="DH1946" s="14"/>
      <c r="DI1946" s="14"/>
    </row>
    <row r="1947" spans="2:113" x14ac:dyDescent="0.2"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F1947" s="14"/>
      <c r="AG1947" s="14"/>
      <c r="AH1947" s="14"/>
      <c r="AI1947" s="14"/>
      <c r="AJ1947" s="14"/>
      <c r="AK1947" s="14"/>
      <c r="AL1947" s="14"/>
      <c r="AM1947" s="14"/>
      <c r="AN1947" s="14"/>
      <c r="AO1947" s="14"/>
      <c r="AP1947" s="77"/>
      <c r="AQ1947" s="77"/>
      <c r="AR1947" s="77"/>
      <c r="AS1947" s="77"/>
      <c r="AT1947" s="14"/>
      <c r="AU1947" s="14"/>
      <c r="AV1947" s="14"/>
      <c r="AW1947" s="14"/>
      <c r="AX1947" s="14"/>
      <c r="AY1947" s="14"/>
      <c r="AZ1947" s="14"/>
      <c r="BA1947" s="14"/>
      <c r="BB1947" s="14"/>
      <c r="BC1947" s="14"/>
      <c r="BD1947" s="14"/>
      <c r="BE1947" s="14"/>
      <c r="BF1947" s="14"/>
      <c r="BG1947" s="99"/>
      <c r="BH1947" s="14"/>
      <c r="BI1947" s="14"/>
      <c r="BJ1947" s="14"/>
      <c r="BK1947" s="14"/>
      <c r="BL1947" s="14"/>
      <c r="BM1947" s="14"/>
      <c r="BN1947" s="14"/>
      <c r="BO1947" s="14"/>
      <c r="BP1947" s="14"/>
      <c r="BQ1947" s="14"/>
      <c r="BR1947" s="14"/>
      <c r="BS1947" s="14"/>
      <c r="BT1947" s="14"/>
      <c r="BU1947" s="14"/>
      <c r="BV1947" s="14"/>
      <c r="BW1947" s="14"/>
      <c r="BX1947" s="14"/>
      <c r="BY1947" s="14"/>
      <c r="BZ1947" s="14"/>
      <c r="CA1947" s="14"/>
      <c r="CB1947" s="14"/>
      <c r="CC1947" s="14"/>
      <c r="CD1947" s="14"/>
      <c r="CE1947" s="14"/>
      <c r="CF1947" s="14"/>
      <c r="CG1947" s="14"/>
      <c r="CH1947" s="14"/>
      <c r="CI1947" s="14"/>
      <c r="CJ1947" s="14"/>
      <c r="CK1947" s="14"/>
      <c r="CL1947" s="14"/>
      <c r="CM1947" s="14"/>
      <c r="CN1947" s="14"/>
      <c r="CO1947" s="14"/>
      <c r="CP1947" s="14"/>
      <c r="CQ1947" s="14"/>
      <c r="CR1947" s="14"/>
      <c r="CS1947" s="14"/>
      <c r="CT1947" s="14"/>
      <c r="CU1947" s="14"/>
      <c r="CV1947" s="14"/>
      <c r="CW1947" s="14"/>
      <c r="CX1947" s="14"/>
      <c r="CY1947" s="14"/>
      <c r="CZ1947" s="14"/>
      <c r="DA1947" s="14"/>
      <c r="DB1947" s="14"/>
      <c r="DC1947" s="14"/>
      <c r="DD1947" s="14"/>
      <c r="DE1947" s="14"/>
      <c r="DF1947" s="14"/>
      <c r="DG1947" s="14"/>
      <c r="DH1947" s="14"/>
      <c r="DI1947" s="14"/>
    </row>
    <row r="1948" spans="2:113" x14ac:dyDescent="0.2"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4"/>
      <c r="AD1948" s="14"/>
      <c r="AE1948" s="14"/>
      <c r="AF1948" s="14"/>
      <c r="AG1948" s="14"/>
      <c r="AH1948" s="14"/>
      <c r="AI1948" s="14"/>
      <c r="AJ1948" s="14"/>
      <c r="AK1948" s="14"/>
      <c r="AL1948" s="14"/>
      <c r="AM1948" s="14"/>
      <c r="AN1948" s="14"/>
      <c r="AO1948" s="14"/>
      <c r="AP1948" s="77"/>
      <c r="AQ1948" s="77"/>
      <c r="AR1948" s="77"/>
      <c r="AS1948" s="77"/>
      <c r="AT1948" s="14"/>
      <c r="AU1948" s="14"/>
      <c r="AV1948" s="14"/>
      <c r="AW1948" s="14"/>
      <c r="AX1948" s="14"/>
      <c r="AY1948" s="14"/>
      <c r="AZ1948" s="14"/>
      <c r="BA1948" s="14"/>
      <c r="BB1948" s="14"/>
      <c r="BC1948" s="14"/>
      <c r="BD1948" s="14"/>
      <c r="BE1948" s="14"/>
      <c r="BF1948" s="14"/>
      <c r="BG1948" s="99"/>
      <c r="BH1948" s="14"/>
      <c r="BI1948" s="14"/>
      <c r="BJ1948" s="14"/>
      <c r="BK1948" s="14"/>
      <c r="BL1948" s="14"/>
      <c r="BM1948" s="14"/>
      <c r="BN1948" s="14"/>
      <c r="BO1948" s="14"/>
      <c r="BP1948" s="14"/>
      <c r="BQ1948" s="14"/>
      <c r="BR1948" s="14"/>
      <c r="BS1948" s="14"/>
      <c r="BT1948" s="14"/>
      <c r="BU1948" s="14"/>
      <c r="BV1948" s="14"/>
      <c r="BW1948" s="14"/>
      <c r="BX1948" s="14"/>
      <c r="BY1948" s="14"/>
      <c r="BZ1948" s="14"/>
      <c r="CA1948" s="14"/>
      <c r="CB1948" s="14"/>
      <c r="CC1948" s="14"/>
      <c r="CD1948" s="14"/>
      <c r="CE1948" s="14"/>
      <c r="CF1948" s="14"/>
      <c r="CG1948" s="14"/>
      <c r="CH1948" s="14"/>
      <c r="CI1948" s="14"/>
      <c r="CJ1948" s="14"/>
      <c r="CK1948" s="14"/>
      <c r="CL1948" s="14"/>
      <c r="CM1948" s="14"/>
      <c r="CN1948" s="14"/>
      <c r="CO1948" s="14"/>
      <c r="CP1948" s="14"/>
      <c r="CQ1948" s="14"/>
      <c r="CR1948" s="14"/>
      <c r="CS1948" s="14"/>
      <c r="CT1948" s="14"/>
      <c r="CU1948" s="14"/>
      <c r="CV1948" s="14"/>
      <c r="CW1948" s="14"/>
      <c r="CX1948" s="14"/>
      <c r="CY1948" s="14"/>
      <c r="CZ1948" s="14"/>
      <c r="DA1948" s="14"/>
      <c r="DB1948" s="14"/>
      <c r="DC1948" s="14"/>
      <c r="DD1948" s="14"/>
      <c r="DE1948" s="14"/>
      <c r="DF1948" s="14"/>
      <c r="DG1948" s="14"/>
      <c r="DH1948" s="14"/>
      <c r="DI1948" s="14"/>
    </row>
    <row r="1949" spans="2:113" x14ac:dyDescent="0.2"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  <c r="AK1949" s="14"/>
      <c r="AL1949" s="14"/>
      <c r="AM1949" s="14"/>
      <c r="AN1949" s="14"/>
      <c r="AO1949" s="14"/>
      <c r="AP1949" s="77"/>
      <c r="AQ1949" s="77"/>
      <c r="AR1949" s="77"/>
      <c r="AS1949" s="77"/>
      <c r="AT1949" s="14"/>
      <c r="AU1949" s="14"/>
      <c r="AV1949" s="14"/>
      <c r="AW1949" s="14"/>
      <c r="AX1949" s="14"/>
      <c r="AY1949" s="14"/>
      <c r="AZ1949" s="14"/>
      <c r="BA1949" s="14"/>
      <c r="BB1949" s="14"/>
      <c r="BC1949" s="14"/>
      <c r="BD1949" s="14"/>
      <c r="BE1949" s="14"/>
      <c r="BF1949" s="14"/>
      <c r="BG1949" s="99"/>
      <c r="BH1949" s="14"/>
      <c r="BI1949" s="14"/>
      <c r="BJ1949" s="14"/>
      <c r="BK1949" s="14"/>
      <c r="BL1949" s="14"/>
      <c r="BM1949" s="14"/>
      <c r="BN1949" s="14"/>
      <c r="BO1949" s="14"/>
      <c r="BP1949" s="14"/>
      <c r="BQ1949" s="14"/>
      <c r="BR1949" s="14"/>
      <c r="BS1949" s="14"/>
      <c r="BT1949" s="14"/>
      <c r="BU1949" s="14"/>
      <c r="BV1949" s="14"/>
      <c r="BW1949" s="14"/>
      <c r="BX1949" s="14"/>
      <c r="BY1949" s="14"/>
      <c r="BZ1949" s="14"/>
      <c r="CA1949" s="14"/>
      <c r="CB1949" s="14"/>
      <c r="CC1949" s="14"/>
      <c r="CD1949" s="14"/>
      <c r="CE1949" s="14"/>
      <c r="CF1949" s="14"/>
      <c r="CG1949" s="14"/>
      <c r="CH1949" s="14"/>
      <c r="CI1949" s="14"/>
      <c r="CJ1949" s="14"/>
      <c r="CK1949" s="14"/>
      <c r="CL1949" s="14"/>
      <c r="CM1949" s="14"/>
      <c r="CN1949" s="14"/>
      <c r="CO1949" s="14"/>
      <c r="CP1949" s="14"/>
      <c r="CQ1949" s="14"/>
      <c r="CR1949" s="14"/>
      <c r="CS1949" s="14"/>
      <c r="CT1949" s="14"/>
      <c r="CU1949" s="14"/>
      <c r="CV1949" s="14"/>
      <c r="CW1949" s="14"/>
      <c r="CX1949" s="14"/>
      <c r="CY1949" s="14"/>
      <c r="CZ1949" s="14"/>
      <c r="DA1949" s="14"/>
      <c r="DB1949" s="14"/>
      <c r="DC1949" s="14"/>
      <c r="DD1949" s="14"/>
      <c r="DE1949" s="14"/>
      <c r="DF1949" s="14"/>
      <c r="DG1949" s="14"/>
      <c r="DH1949" s="14"/>
      <c r="DI1949" s="14"/>
    </row>
    <row r="1950" spans="2:113" x14ac:dyDescent="0.2"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F1950" s="14"/>
      <c r="AG1950" s="14"/>
      <c r="AH1950" s="14"/>
      <c r="AI1950" s="14"/>
      <c r="AJ1950" s="14"/>
      <c r="AK1950" s="14"/>
      <c r="AL1950" s="14"/>
      <c r="AM1950" s="14"/>
      <c r="AN1950" s="14"/>
      <c r="AO1950" s="14"/>
      <c r="AP1950" s="77"/>
      <c r="AQ1950" s="77"/>
      <c r="AR1950" s="77"/>
      <c r="AS1950" s="77"/>
      <c r="AT1950" s="14"/>
      <c r="AU1950" s="14"/>
      <c r="AV1950" s="14"/>
      <c r="AW1950" s="14"/>
      <c r="AX1950" s="14"/>
      <c r="AY1950" s="14"/>
      <c r="AZ1950" s="14"/>
      <c r="BA1950" s="14"/>
      <c r="BB1950" s="14"/>
      <c r="BC1950" s="14"/>
      <c r="BD1950" s="14"/>
      <c r="BE1950" s="14"/>
      <c r="BF1950" s="14"/>
      <c r="BG1950" s="99"/>
      <c r="BH1950" s="14"/>
      <c r="BI1950" s="14"/>
      <c r="BJ1950" s="14"/>
      <c r="BK1950" s="14"/>
      <c r="BL1950" s="14"/>
      <c r="BM1950" s="14"/>
      <c r="BN1950" s="14"/>
      <c r="BO1950" s="14"/>
      <c r="BP1950" s="14"/>
      <c r="BQ1950" s="14"/>
      <c r="BR1950" s="14"/>
      <c r="BS1950" s="14"/>
      <c r="BT1950" s="14"/>
      <c r="BU1950" s="14"/>
      <c r="BV1950" s="14"/>
      <c r="BW1950" s="14"/>
      <c r="BX1950" s="14"/>
      <c r="BY1950" s="14"/>
      <c r="BZ1950" s="14"/>
      <c r="CA1950" s="14"/>
      <c r="CB1950" s="14"/>
      <c r="CC1950" s="14"/>
      <c r="CD1950" s="14"/>
      <c r="CE1950" s="14"/>
      <c r="CF1950" s="14"/>
      <c r="CG1950" s="14"/>
      <c r="CH1950" s="14"/>
      <c r="CI1950" s="14"/>
      <c r="CJ1950" s="14"/>
      <c r="CK1950" s="14"/>
      <c r="CL1950" s="14"/>
      <c r="CM1950" s="14"/>
      <c r="CN1950" s="14"/>
      <c r="CO1950" s="14"/>
      <c r="CP1950" s="14"/>
      <c r="CQ1950" s="14"/>
      <c r="CR1950" s="14"/>
      <c r="CS1950" s="14"/>
      <c r="CT1950" s="14"/>
      <c r="CU1950" s="14"/>
      <c r="CV1950" s="14"/>
      <c r="CW1950" s="14"/>
      <c r="CX1950" s="14"/>
      <c r="CY1950" s="14"/>
      <c r="CZ1950" s="14"/>
      <c r="DA1950" s="14"/>
      <c r="DB1950" s="14"/>
      <c r="DC1950" s="14"/>
      <c r="DD1950" s="14"/>
      <c r="DE1950" s="14"/>
      <c r="DF1950" s="14"/>
      <c r="DG1950" s="14"/>
      <c r="DH1950" s="14"/>
      <c r="DI1950" s="14"/>
    </row>
    <row r="1951" spans="2:113" x14ac:dyDescent="0.2"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4"/>
      <c r="AD1951" s="14"/>
      <c r="AE1951" s="14"/>
      <c r="AF1951" s="14"/>
      <c r="AG1951" s="14"/>
      <c r="AH1951" s="14"/>
      <c r="AI1951" s="14"/>
      <c r="AJ1951" s="14"/>
      <c r="AK1951" s="14"/>
      <c r="AL1951" s="14"/>
      <c r="AM1951" s="14"/>
      <c r="AN1951" s="14"/>
      <c r="AO1951" s="14"/>
      <c r="AP1951" s="77"/>
      <c r="AQ1951" s="77"/>
      <c r="AR1951" s="77"/>
      <c r="AS1951" s="77"/>
      <c r="AT1951" s="14"/>
      <c r="AU1951" s="14"/>
      <c r="AV1951" s="14"/>
      <c r="AW1951" s="14"/>
      <c r="AX1951" s="14"/>
      <c r="AY1951" s="14"/>
      <c r="AZ1951" s="14"/>
      <c r="BA1951" s="14"/>
      <c r="BB1951" s="14"/>
      <c r="BC1951" s="14"/>
      <c r="BD1951" s="14"/>
      <c r="BE1951" s="14"/>
      <c r="BF1951" s="14"/>
      <c r="BG1951" s="99"/>
      <c r="BH1951" s="14"/>
      <c r="BI1951" s="14"/>
      <c r="BJ1951" s="14"/>
      <c r="BK1951" s="14"/>
      <c r="BL1951" s="14"/>
      <c r="BM1951" s="14"/>
      <c r="BN1951" s="14"/>
      <c r="BO1951" s="14"/>
      <c r="BP1951" s="14"/>
      <c r="BQ1951" s="14"/>
      <c r="BR1951" s="14"/>
      <c r="BS1951" s="14"/>
      <c r="BT1951" s="14"/>
      <c r="BU1951" s="14"/>
      <c r="BV1951" s="14"/>
      <c r="BW1951" s="14"/>
      <c r="BX1951" s="14"/>
      <c r="BY1951" s="14"/>
      <c r="BZ1951" s="14"/>
      <c r="CA1951" s="14"/>
      <c r="CB1951" s="14"/>
      <c r="CC1951" s="14"/>
      <c r="CD1951" s="14"/>
      <c r="CE1951" s="14"/>
      <c r="CF1951" s="14"/>
      <c r="CG1951" s="14"/>
      <c r="CH1951" s="14"/>
      <c r="CI1951" s="14"/>
      <c r="CJ1951" s="14"/>
      <c r="CK1951" s="14"/>
      <c r="CL1951" s="14"/>
      <c r="CM1951" s="14"/>
      <c r="CN1951" s="14"/>
      <c r="CO1951" s="14"/>
      <c r="CP1951" s="14"/>
      <c r="CQ1951" s="14"/>
      <c r="CR1951" s="14"/>
      <c r="CS1951" s="14"/>
      <c r="CT1951" s="14"/>
      <c r="CU1951" s="14"/>
      <c r="CV1951" s="14"/>
      <c r="CW1951" s="14"/>
      <c r="CX1951" s="14"/>
      <c r="CY1951" s="14"/>
      <c r="CZ1951" s="14"/>
      <c r="DA1951" s="14"/>
      <c r="DB1951" s="14"/>
      <c r="DC1951" s="14"/>
      <c r="DD1951" s="14"/>
      <c r="DE1951" s="14"/>
      <c r="DF1951" s="14"/>
      <c r="DG1951" s="14"/>
      <c r="DH1951" s="14"/>
      <c r="DI1951" s="14"/>
    </row>
    <row r="1952" spans="2:113" x14ac:dyDescent="0.2"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14"/>
      <c r="AO1952" s="14"/>
      <c r="AP1952" s="77"/>
      <c r="AQ1952" s="77"/>
      <c r="AR1952" s="77"/>
      <c r="AS1952" s="77"/>
      <c r="AT1952" s="14"/>
      <c r="AU1952" s="14"/>
      <c r="AV1952" s="14"/>
      <c r="AW1952" s="14"/>
      <c r="AX1952" s="14"/>
      <c r="AY1952" s="14"/>
      <c r="AZ1952" s="14"/>
      <c r="BA1952" s="14"/>
      <c r="BB1952" s="14"/>
      <c r="BC1952" s="14"/>
      <c r="BD1952" s="14"/>
      <c r="BE1952" s="14"/>
      <c r="BF1952" s="14"/>
      <c r="BG1952" s="99"/>
      <c r="BH1952" s="14"/>
      <c r="BI1952" s="14"/>
      <c r="BJ1952" s="14"/>
      <c r="BK1952" s="14"/>
      <c r="BL1952" s="14"/>
      <c r="BM1952" s="14"/>
      <c r="BN1952" s="14"/>
      <c r="BO1952" s="14"/>
      <c r="BP1952" s="14"/>
      <c r="BQ1952" s="14"/>
      <c r="BR1952" s="14"/>
      <c r="BS1952" s="14"/>
      <c r="BT1952" s="14"/>
      <c r="BU1952" s="14"/>
      <c r="BV1952" s="14"/>
      <c r="BW1952" s="14"/>
      <c r="BX1952" s="14"/>
      <c r="BY1952" s="14"/>
      <c r="BZ1952" s="14"/>
      <c r="CA1952" s="14"/>
      <c r="CB1952" s="14"/>
      <c r="CC1952" s="14"/>
      <c r="CD1952" s="14"/>
      <c r="CE1952" s="14"/>
      <c r="CF1952" s="14"/>
      <c r="CG1952" s="14"/>
      <c r="CH1952" s="14"/>
      <c r="CI1952" s="14"/>
      <c r="CJ1952" s="14"/>
      <c r="CK1952" s="14"/>
      <c r="CL1952" s="14"/>
      <c r="CM1952" s="14"/>
      <c r="CN1952" s="14"/>
      <c r="CO1952" s="14"/>
      <c r="CP1952" s="14"/>
      <c r="CQ1952" s="14"/>
      <c r="CR1952" s="14"/>
      <c r="CS1952" s="14"/>
      <c r="CT1952" s="14"/>
      <c r="CU1952" s="14"/>
      <c r="CV1952" s="14"/>
      <c r="CW1952" s="14"/>
      <c r="CX1952" s="14"/>
      <c r="CY1952" s="14"/>
      <c r="CZ1952" s="14"/>
      <c r="DA1952" s="14"/>
      <c r="DB1952" s="14"/>
      <c r="DC1952" s="14"/>
      <c r="DD1952" s="14"/>
      <c r="DE1952" s="14"/>
      <c r="DF1952" s="14"/>
      <c r="DG1952" s="14"/>
      <c r="DH1952" s="14"/>
      <c r="DI1952" s="14"/>
    </row>
    <row r="1953" spans="2:113" x14ac:dyDescent="0.2"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F1953" s="14"/>
      <c r="AG1953" s="14"/>
      <c r="AH1953" s="14"/>
      <c r="AI1953" s="14"/>
      <c r="AJ1953" s="14"/>
      <c r="AK1953" s="14"/>
      <c r="AL1953" s="14"/>
      <c r="AM1953" s="14"/>
      <c r="AN1953" s="14"/>
      <c r="AO1953" s="14"/>
      <c r="AP1953" s="77"/>
      <c r="AQ1953" s="77"/>
      <c r="AR1953" s="77"/>
      <c r="AS1953" s="77"/>
      <c r="AT1953" s="14"/>
      <c r="AU1953" s="14"/>
      <c r="AV1953" s="14"/>
      <c r="AW1953" s="14"/>
      <c r="AX1953" s="14"/>
      <c r="AY1953" s="14"/>
      <c r="AZ1953" s="14"/>
      <c r="BA1953" s="14"/>
      <c r="BB1953" s="14"/>
      <c r="BC1953" s="14"/>
      <c r="BD1953" s="14"/>
      <c r="BE1953" s="14"/>
      <c r="BF1953" s="14"/>
      <c r="BG1953" s="99"/>
      <c r="BH1953" s="14"/>
      <c r="BI1953" s="14"/>
      <c r="BJ1953" s="14"/>
      <c r="BK1953" s="14"/>
      <c r="BL1953" s="14"/>
      <c r="BM1953" s="14"/>
      <c r="BN1953" s="14"/>
      <c r="BO1953" s="14"/>
      <c r="BP1953" s="14"/>
      <c r="BQ1953" s="14"/>
      <c r="BR1953" s="14"/>
      <c r="BS1953" s="14"/>
      <c r="BT1953" s="14"/>
      <c r="BU1953" s="14"/>
      <c r="BV1953" s="14"/>
      <c r="BW1953" s="14"/>
      <c r="BX1953" s="14"/>
      <c r="BY1953" s="14"/>
      <c r="BZ1953" s="14"/>
      <c r="CA1953" s="14"/>
      <c r="CB1953" s="14"/>
      <c r="CC1953" s="14"/>
      <c r="CD1953" s="14"/>
      <c r="CE1953" s="14"/>
      <c r="CF1953" s="14"/>
      <c r="CG1953" s="14"/>
      <c r="CH1953" s="14"/>
      <c r="CI1953" s="14"/>
      <c r="CJ1953" s="14"/>
      <c r="CK1953" s="14"/>
      <c r="CL1953" s="14"/>
      <c r="CM1953" s="14"/>
      <c r="CN1953" s="14"/>
      <c r="CO1953" s="14"/>
      <c r="CP1953" s="14"/>
      <c r="CQ1953" s="14"/>
      <c r="CR1953" s="14"/>
      <c r="CS1953" s="14"/>
      <c r="CT1953" s="14"/>
      <c r="CU1953" s="14"/>
      <c r="CV1953" s="14"/>
      <c r="CW1953" s="14"/>
      <c r="CX1953" s="14"/>
      <c r="CY1953" s="14"/>
      <c r="CZ1953" s="14"/>
      <c r="DA1953" s="14"/>
      <c r="DB1953" s="14"/>
      <c r="DC1953" s="14"/>
      <c r="DD1953" s="14"/>
      <c r="DE1953" s="14"/>
      <c r="DF1953" s="14"/>
      <c r="DG1953" s="14"/>
      <c r="DH1953" s="14"/>
      <c r="DI1953" s="14"/>
    </row>
    <row r="1954" spans="2:113" x14ac:dyDescent="0.2"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F1954" s="14"/>
      <c r="AG1954" s="14"/>
      <c r="AH1954" s="14"/>
      <c r="AI1954" s="14"/>
      <c r="AJ1954" s="14"/>
      <c r="AK1954" s="14"/>
      <c r="AL1954" s="14"/>
      <c r="AM1954" s="14"/>
      <c r="AN1954" s="14"/>
      <c r="AO1954" s="14"/>
      <c r="AP1954" s="77"/>
      <c r="AQ1954" s="77"/>
      <c r="AR1954" s="77"/>
      <c r="AS1954" s="77"/>
      <c r="AT1954" s="14"/>
      <c r="AU1954" s="14"/>
      <c r="AV1954" s="14"/>
      <c r="AW1954" s="14"/>
      <c r="AX1954" s="14"/>
      <c r="AY1954" s="14"/>
      <c r="AZ1954" s="14"/>
      <c r="BA1954" s="14"/>
      <c r="BB1954" s="14"/>
      <c r="BC1954" s="14"/>
      <c r="BD1954" s="14"/>
      <c r="BE1954" s="14"/>
      <c r="BF1954" s="14"/>
      <c r="BG1954" s="99"/>
      <c r="BH1954" s="14"/>
      <c r="BI1954" s="14"/>
      <c r="BJ1954" s="14"/>
      <c r="BK1954" s="14"/>
      <c r="BL1954" s="14"/>
      <c r="BM1954" s="14"/>
      <c r="BN1954" s="14"/>
      <c r="BO1954" s="14"/>
      <c r="BP1954" s="14"/>
      <c r="BQ1954" s="14"/>
      <c r="BR1954" s="14"/>
      <c r="BS1954" s="14"/>
      <c r="BT1954" s="14"/>
      <c r="BU1954" s="14"/>
      <c r="BV1954" s="14"/>
      <c r="BW1954" s="14"/>
      <c r="BX1954" s="14"/>
      <c r="BY1954" s="14"/>
      <c r="BZ1954" s="14"/>
      <c r="CA1954" s="14"/>
      <c r="CB1954" s="14"/>
      <c r="CC1954" s="14"/>
      <c r="CD1954" s="14"/>
      <c r="CE1954" s="14"/>
      <c r="CF1954" s="14"/>
      <c r="CG1954" s="14"/>
      <c r="CH1954" s="14"/>
      <c r="CI1954" s="14"/>
      <c r="CJ1954" s="14"/>
      <c r="CK1954" s="14"/>
      <c r="CL1954" s="14"/>
      <c r="CM1954" s="14"/>
      <c r="CN1954" s="14"/>
      <c r="CO1954" s="14"/>
      <c r="CP1954" s="14"/>
      <c r="CQ1954" s="14"/>
      <c r="CR1954" s="14"/>
      <c r="CS1954" s="14"/>
      <c r="CT1954" s="14"/>
      <c r="CU1954" s="14"/>
      <c r="CV1954" s="14"/>
      <c r="CW1954" s="14"/>
      <c r="CX1954" s="14"/>
      <c r="CY1954" s="14"/>
      <c r="CZ1954" s="14"/>
      <c r="DA1954" s="14"/>
      <c r="DB1954" s="14"/>
      <c r="DC1954" s="14"/>
      <c r="DD1954" s="14"/>
      <c r="DE1954" s="14"/>
      <c r="DF1954" s="14"/>
      <c r="DG1954" s="14"/>
      <c r="DH1954" s="14"/>
      <c r="DI1954" s="14"/>
    </row>
    <row r="1955" spans="2:113" x14ac:dyDescent="0.2"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  <c r="AK1955" s="14"/>
      <c r="AL1955" s="14"/>
      <c r="AM1955" s="14"/>
      <c r="AN1955" s="14"/>
      <c r="AO1955" s="14"/>
      <c r="AP1955" s="77"/>
      <c r="AQ1955" s="77"/>
      <c r="AR1955" s="77"/>
      <c r="AS1955" s="77"/>
      <c r="AT1955" s="14"/>
      <c r="AU1955" s="14"/>
      <c r="AV1955" s="14"/>
      <c r="AW1955" s="14"/>
      <c r="AX1955" s="14"/>
      <c r="AY1955" s="14"/>
      <c r="AZ1955" s="14"/>
      <c r="BA1955" s="14"/>
      <c r="BB1955" s="14"/>
      <c r="BC1955" s="14"/>
      <c r="BD1955" s="14"/>
      <c r="BE1955" s="14"/>
      <c r="BF1955" s="14"/>
      <c r="BG1955" s="99"/>
      <c r="BH1955" s="14"/>
      <c r="BI1955" s="14"/>
      <c r="BJ1955" s="14"/>
      <c r="BK1955" s="14"/>
      <c r="BL1955" s="14"/>
      <c r="BM1955" s="14"/>
      <c r="BN1955" s="14"/>
      <c r="BO1955" s="14"/>
      <c r="BP1955" s="14"/>
      <c r="BQ1955" s="14"/>
      <c r="BR1955" s="14"/>
      <c r="BS1955" s="14"/>
      <c r="BT1955" s="14"/>
      <c r="BU1955" s="14"/>
      <c r="BV1955" s="14"/>
      <c r="BW1955" s="14"/>
      <c r="BX1955" s="14"/>
      <c r="BY1955" s="14"/>
      <c r="BZ1955" s="14"/>
      <c r="CA1955" s="14"/>
      <c r="CB1955" s="14"/>
      <c r="CC1955" s="14"/>
      <c r="CD1955" s="14"/>
      <c r="CE1955" s="14"/>
      <c r="CF1955" s="14"/>
      <c r="CG1955" s="14"/>
      <c r="CH1955" s="14"/>
      <c r="CI1955" s="14"/>
      <c r="CJ1955" s="14"/>
      <c r="CK1955" s="14"/>
      <c r="CL1955" s="14"/>
      <c r="CM1955" s="14"/>
      <c r="CN1955" s="14"/>
      <c r="CO1955" s="14"/>
      <c r="CP1955" s="14"/>
      <c r="CQ1955" s="14"/>
      <c r="CR1955" s="14"/>
      <c r="CS1955" s="14"/>
      <c r="CT1955" s="14"/>
      <c r="CU1955" s="14"/>
      <c r="CV1955" s="14"/>
      <c r="CW1955" s="14"/>
      <c r="CX1955" s="14"/>
      <c r="CY1955" s="14"/>
      <c r="CZ1955" s="14"/>
      <c r="DA1955" s="14"/>
      <c r="DB1955" s="14"/>
      <c r="DC1955" s="14"/>
      <c r="DD1955" s="14"/>
      <c r="DE1955" s="14"/>
      <c r="DF1955" s="14"/>
      <c r="DG1955" s="14"/>
      <c r="DH1955" s="14"/>
      <c r="DI1955" s="14"/>
    </row>
    <row r="1956" spans="2:113" x14ac:dyDescent="0.2"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4"/>
      <c r="AD1956" s="14"/>
      <c r="AE1956" s="14"/>
      <c r="AF1956" s="14"/>
      <c r="AG1956" s="14"/>
      <c r="AH1956" s="14"/>
      <c r="AI1956" s="14"/>
      <c r="AJ1956" s="14"/>
      <c r="AK1956" s="14"/>
      <c r="AL1956" s="14"/>
      <c r="AM1956" s="14"/>
      <c r="AN1956" s="14"/>
      <c r="AO1956" s="14"/>
      <c r="AP1956" s="77"/>
      <c r="AQ1956" s="77"/>
      <c r="AR1956" s="77"/>
      <c r="AS1956" s="77"/>
      <c r="AT1956" s="14"/>
      <c r="AU1956" s="14"/>
      <c r="AV1956" s="14"/>
      <c r="AW1956" s="14"/>
      <c r="AX1956" s="14"/>
      <c r="AY1956" s="14"/>
      <c r="AZ1956" s="14"/>
      <c r="BA1956" s="14"/>
      <c r="BB1956" s="14"/>
      <c r="BC1956" s="14"/>
      <c r="BD1956" s="14"/>
      <c r="BE1956" s="14"/>
      <c r="BF1956" s="14"/>
      <c r="BG1956" s="99"/>
      <c r="BH1956" s="14"/>
      <c r="BI1956" s="14"/>
      <c r="BJ1956" s="14"/>
      <c r="BK1956" s="14"/>
      <c r="BL1956" s="14"/>
      <c r="BM1956" s="14"/>
      <c r="BN1956" s="14"/>
      <c r="BO1956" s="14"/>
      <c r="BP1956" s="14"/>
      <c r="BQ1956" s="14"/>
      <c r="BR1956" s="14"/>
      <c r="BS1956" s="14"/>
      <c r="BT1956" s="14"/>
      <c r="BU1956" s="14"/>
      <c r="BV1956" s="14"/>
      <c r="BW1956" s="14"/>
      <c r="BX1956" s="14"/>
      <c r="BY1956" s="14"/>
      <c r="BZ1956" s="14"/>
      <c r="CA1956" s="14"/>
      <c r="CB1956" s="14"/>
      <c r="CC1956" s="14"/>
      <c r="CD1956" s="14"/>
      <c r="CE1956" s="14"/>
      <c r="CF1956" s="14"/>
      <c r="CG1956" s="14"/>
      <c r="CH1956" s="14"/>
      <c r="CI1956" s="14"/>
      <c r="CJ1956" s="14"/>
      <c r="CK1956" s="14"/>
      <c r="CL1956" s="14"/>
      <c r="CM1956" s="14"/>
      <c r="CN1956" s="14"/>
      <c r="CO1956" s="14"/>
      <c r="CP1956" s="14"/>
      <c r="CQ1956" s="14"/>
      <c r="CR1956" s="14"/>
      <c r="CS1956" s="14"/>
      <c r="CT1956" s="14"/>
      <c r="CU1956" s="14"/>
      <c r="CV1956" s="14"/>
      <c r="CW1956" s="14"/>
      <c r="CX1956" s="14"/>
      <c r="CY1956" s="14"/>
      <c r="CZ1956" s="14"/>
      <c r="DA1956" s="14"/>
      <c r="DB1956" s="14"/>
      <c r="DC1956" s="14"/>
      <c r="DD1956" s="14"/>
      <c r="DE1956" s="14"/>
      <c r="DF1956" s="14"/>
      <c r="DG1956" s="14"/>
      <c r="DH1956" s="14"/>
      <c r="DI1956" s="14"/>
    </row>
    <row r="1957" spans="2:113" x14ac:dyDescent="0.2"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F1957" s="14"/>
      <c r="AG1957" s="14"/>
      <c r="AH1957" s="14"/>
      <c r="AI1957" s="14"/>
      <c r="AJ1957" s="14"/>
      <c r="AK1957" s="14"/>
      <c r="AL1957" s="14"/>
      <c r="AM1957" s="14"/>
      <c r="AN1957" s="14"/>
      <c r="AO1957" s="14"/>
      <c r="AP1957" s="77"/>
      <c r="AQ1957" s="77"/>
      <c r="AR1957" s="77"/>
      <c r="AS1957" s="77"/>
      <c r="AT1957" s="14"/>
      <c r="AU1957" s="14"/>
      <c r="AV1957" s="14"/>
      <c r="AW1957" s="14"/>
      <c r="AX1957" s="14"/>
      <c r="AY1957" s="14"/>
      <c r="AZ1957" s="14"/>
      <c r="BA1957" s="14"/>
      <c r="BB1957" s="14"/>
      <c r="BC1957" s="14"/>
      <c r="BD1957" s="14"/>
      <c r="BE1957" s="14"/>
      <c r="BF1957" s="14"/>
      <c r="BG1957" s="99"/>
      <c r="BH1957" s="14"/>
      <c r="BI1957" s="14"/>
      <c r="BJ1957" s="14"/>
      <c r="BK1957" s="14"/>
      <c r="BL1957" s="14"/>
      <c r="BM1957" s="14"/>
      <c r="BN1957" s="14"/>
      <c r="BO1957" s="14"/>
      <c r="BP1957" s="14"/>
      <c r="BQ1957" s="14"/>
      <c r="BR1957" s="14"/>
      <c r="BS1957" s="14"/>
      <c r="BT1957" s="14"/>
      <c r="BU1957" s="14"/>
      <c r="BV1957" s="14"/>
      <c r="BW1957" s="14"/>
      <c r="BX1957" s="14"/>
      <c r="BY1957" s="14"/>
      <c r="BZ1957" s="14"/>
      <c r="CA1957" s="14"/>
      <c r="CB1957" s="14"/>
      <c r="CC1957" s="14"/>
      <c r="CD1957" s="14"/>
      <c r="CE1957" s="14"/>
      <c r="CF1957" s="14"/>
      <c r="CG1957" s="14"/>
      <c r="CH1957" s="14"/>
      <c r="CI1957" s="14"/>
      <c r="CJ1957" s="14"/>
      <c r="CK1957" s="14"/>
      <c r="CL1957" s="14"/>
      <c r="CM1957" s="14"/>
      <c r="CN1957" s="14"/>
      <c r="CO1957" s="14"/>
      <c r="CP1957" s="14"/>
      <c r="CQ1957" s="14"/>
      <c r="CR1957" s="14"/>
      <c r="CS1957" s="14"/>
      <c r="CT1957" s="14"/>
      <c r="CU1957" s="14"/>
      <c r="CV1957" s="14"/>
      <c r="CW1957" s="14"/>
      <c r="CX1957" s="14"/>
      <c r="CY1957" s="14"/>
      <c r="CZ1957" s="14"/>
      <c r="DA1957" s="14"/>
      <c r="DB1957" s="14"/>
      <c r="DC1957" s="14"/>
      <c r="DD1957" s="14"/>
      <c r="DE1957" s="14"/>
      <c r="DF1957" s="14"/>
      <c r="DG1957" s="14"/>
      <c r="DH1957" s="14"/>
      <c r="DI1957" s="14"/>
    </row>
    <row r="1958" spans="2:113" x14ac:dyDescent="0.2"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4"/>
      <c r="AD1958" s="14"/>
      <c r="AE1958" s="14"/>
      <c r="AF1958" s="14"/>
      <c r="AG1958" s="14"/>
      <c r="AH1958" s="14"/>
      <c r="AI1958" s="14"/>
      <c r="AJ1958" s="14"/>
      <c r="AK1958" s="14"/>
      <c r="AL1958" s="14"/>
      <c r="AM1958" s="14"/>
      <c r="AN1958" s="14"/>
      <c r="AO1958" s="14"/>
      <c r="AP1958" s="77"/>
      <c r="AQ1958" s="77"/>
      <c r="AR1958" s="77"/>
      <c r="AS1958" s="77"/>
      <c r="AT1958" s="14"/>
      <c r="AU1958" s="14"/>
      <c r="AV1958" s="14"/>
      <c r="AW1958" s="14"/>
      <c r="AX1958" s="14"/>
      <c r="AY1958" s="14"/>
      <c r="AZ1958" s="14"/>
      <c r="BA1958" s="14"/>
      <c r="BB1958" s="14"/>
      <c r="BC1958" s="14"/>
      <c r="BD1958" s="14"/>
      <c r="BE1958" s="14"/>
      <c r="BF1958" s="14"/>
      <c r="BG1958" s="99"/>
      <c r="BH1958" s="14"/>
      <c r="BI1958" s="14"/>
      <c r="BJ1958" s="14"/>
      <c r="BK1958" s="14"/>
      <c r="BL1958" s="14"/>
      <c r="BM1958" s="14"/>
      <c r="BN1958" s="14"/>
      <c r="BO1958" s="14"/>
      <c r="BP1958" s="14"/>
      <c r="BQ1958" s="14"/>
      <c r="BR1958" s="14"/>
      <c r="BS1958" s="14"/>
      <c r="BT1958" s="14"/>
      <c r="BU1958" s="14"/>
      <c r="BV1958" s="14"/>
      <c r="BW1958" s="14"/>
      <c r="BX1958" s="14"/>
      <c r="BY1958" s="14"/>
      <c r="BZ1958" s="14"/>
      <c r="CA1958" s="14"/>
      <c r="CB1958" s="14"/>
      <c r="CC1958" s="14"/>
      <c r="CD1958" s="14"/>
      <c r="CE1958" s="14"/>
      <c r="CF1958" s="14"/>
      <c r="CG1958" s="14"/>
      <c r="CH1958" s="14"/>
      <c r="CI1958" s="14"/>
      <c r="CJ1958" s="14"/>
      <c r="CK1958" s="14"/>
      <c r="CL1958" s="14"/>
      <c r="CM1958" s="14"/>
      <c r="CN1958" s="14"/>
      <c r="CO1958" s="14"/>
      <c r="CP1958" s="14"/>
      <c r="CQ1958" s="14"/>
      <c r="CR1958" s="14"/>
      <c r="CS1958" s="14"/>
      <c r="CT1958" s="14"/>
      <c r="CU1958" s="14"/>
      <c r="CV1958" s="14"/>
      <c r="CW1958" s="14"/>
      <c r="CX1958" s="14"/>
      <c r="CY1958" s="14"/>
      <c r="CZ1958" s="14"/>
      <c r="DA1958" s="14"/>
      <c r="DB1958" s="14"/>
      <c r="DC1958" s="14"/>
      <c r="DD1958" s="14"/>
      <c r="DE1958" s="14"/>
      <c r="DF1958" s="14"/>
      <c r="DG1958" s="14"/>
      <c r="DH1958" s="14"/>
      <c r="DI1958" s="14"/>
    </row>
    <row r="1959" spans="2:113" x14ac:dyDescent="0.2"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4"/>
      <c r="AD1959" s="14"/>
      <c r="AE1959" s="14"/>
      <c r="AF1959" s="14"/>
      <c r="AG1959" s="14"/>
      <c r="AH1959" s="14"/>
      <c r="AI1959" s="14"/>
      <c r="AJ1959" s="14"/>
      <c r="AK1959" s="14"/>
      <c r="AL1959" s="14"/>
      <c r="AM1959" s="14"/>
      <c r="AN1959" s="14"/>
      <c r="AO1959" s="14"/>
      <c r="AP1959" s="77"/>
      <c r="AQ1959" s="77"/>
      <c r="AR1959" s="77"/>
      <c r="AS1959" s="77"/>
      <c r="AT1959" s="14"/>
      <c r="AU1959" s="14"/>
      <c r="AV1959" s="14"/>
      <c r="AW1959" s="14"/>
      <c r="AX1959" s="14"/>
      <c r="AY1959" s="14"/>
      <c r="AZ1959" s="14"/>
      <c r="BA1959" s="14"/>
      <c r="BB1959" s="14"/>
      <c r="BC1959" s="14"/>
      <c r="BD1959" s="14"/>
      <c r="BE1959" s="14"/>
      <c r="BF1959" s="14"/>
      <c r="BG1959" s="99"/>
      <c r="BH1959" s="14"/>
      <c r="BI1959" s="14"/>
      <c r="BJ1959" s="14"/>
      <c r="BK1959" s="14"/>
      <c r="BL1959" s="14"/>
      <c r="BM1959" s="14"/>
      <c r="BN1959" s="14"/>
      <c r="BO1959" s="14"/>
      <c r="BP1959" s="14"/>
      <c r="BQ1959" s="14"/>
      <c r="BR1959" s="14"/>
      <c r="BS1959" s="14"/>
      <c r="BT1959" s="14"/>
      <c r="BU1959" s="14"/>
      <c r="BV1959" s="14"/>
      <c r="BW1959" s="14"/>
      <c r="BX1959" s="14"/>
      <c r="BY1959" s="14"/>
      <c r="BZ1959" s="14"/>
      <c r="CA1959" s="14"/>
      <c r="CB1959" s="14"/>
      <c r="CC1959" s="14"/>
      <c r="CD1959" s="14"/>
      <c r="CE1959" s="14"/>
      <c r="CF1959" s="14"/>
      <c r="CG1959" s="14"/>
      <c r="CH1959" s="14"/>
      <c r="CI1959" s="14"/>
      <c r="CJ1959" s="14"/>
      <c r="CK1959" s="14"/>
      <c r="CL1959" s="14"/>
      <c r="CM1959" s="14"/>
      <c r="CN1959" s="14"/>
      <c r="CO1959" s="14"/>
      <c r="CP1959" s="14"/>
      <c r="CQ1959" s="14"/>
      <c r="CR1959" s="14"/>
      <c r="CS1959" s="14"/>
      <c r="CT1959" s="14"/>
      <c r="CU1959" s="14"/>
      <c r="CV1959" s="14"/>
      <c r="CW1959" s="14"/>
      <c r="CX1959" s="14"/>
      <c r="CY1959" s="14"/>
      <c r="CZ1959" s="14"/>
      <c r="DA1959" s="14"/>
      <c r="DB1959" s="14"/>
      <c r="DC1959" s="14"/>
      <c r="DD1959" s="14"/>
      <c r="DE1959" s="14"/>
      <c r="DF1959" s="14"/>
      <c r="DG1959" s="14"/>
      <c r="DH1959" s="14"/>
      <c r="DI1959" s="14"/>
    </row>
    <row r="1960" spans="2:113" x14ac:dyDescent="0.2"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14"/>
      <c r="AO1960" s="14"/>
      <c r="AP1960" s="77"/>
      <c r="AQ1960" s="77"/>
      <c r="AR1960" s="77"/>
      <c r="AS1960" s="77"/>
      <c r="AT1960" s="14"/>
      <c r="AU1960" s="14"/>
      <c r="AV1960" s="14"/>
      <c r="AW1960" s="14"/>
      <c r="AX1960" s="14"/>
      <c r="AY1960" s="14"/>
      <c r="AZ1960" s="14"/>
      <c r="BA1960" s="14"/>
      <c r="BB1960" s="14"/>
      <c r="BC1960" s="14"/>
      <c r="BD1960" s="14"/>
      <c r="BE1960" s="14"/>
      <c r="BF1960" s="14"/>
      <c r="BG1960" s="99"/>
      <c r="BH1960" s="14"/>
      <c r="BI1960" s="14"/>
      <c r="BJ1960" s="14"/>
      <c r="BK1960" s="14"/>
      <c r="BL1960" s="14"/>
      <c r="BM1960" s="14"/>
      <c r="BN1960" s="14"/>
      <c r="BO1960" s="14"/>
      <c r="BP1960" s="14"/>
      <c r="BQ1960" s="14"/>
      <c r="BR1960" s="14"/>
      <c r="BS1960" s="14"/>
      <c r="BT1960" s="14"/>
      <c r="BU1960" s="14"/>
      <c r="BV1960" s="14"/>
      <c r="BW1960" s="14"/>
      <c r="BX1960" s="14"/>
      <c r="BY1960" s="14"/>
      <c r="BZ1960" s="14"/>
      <c r="CA1960" s="14"/>
      <c r="CB1960" s="14"/>
      <c r="CC1960" s="14"/>
      <c r="CD1960" s="14"/>
      <c r="CE1960" s="14"/>
      <c r="CF1960" s="14"/>
      <c r="CG1960" s="14"/>
      <c r="CH1960" s="14"/>
      <c r="CI1960" s="14"/>
      <c r="CJ1960" s="14"/>
      <c r="CK1960" s="14"/>
      <c r="CL1960" s="14"/>
      <c r="CM1960" s="14"/>
      <c r="CN1960" s="14"/>
      <c r="CO1960" s="14"/>
      <c r="CP1960" s="14"/>
      <c r="CQ1960" s="14"/>
      <c r="CR1960" s="14"/>
      <c r="CS1960" s="14"/>
      <c r="CT1960" s="14"/>
      <c r="CU1960" s="14"/>
      <c r="CV1960" s="14"/>
      <c r="CW1960" s="14"/>
      <c r="CX1960" s="14"/>
      <c r="CY1960" s="14"/>
      <c r="CZ1960" s="14"/>
      <c r="DA1960" s="14"/>
      <c r="DB1960" s="14"/>
      <c r="DC1960" s="14"/>
      <c r="DD1960" s="14"/>
      <c r="DE1960" s="14"/>
      <c r="DF1960" s="14"/>
      <c r="DG1960" s="14"/>
      <c r="DH1960" s="14"/>
      <c r="DI1960" s="14"/>
    </row>
    <row r="1961" spans="2:113" x14ac:dyDescent="0.2"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  <c r="AK1961" s="14"/>
      <c r="AL1961" s="14"/>
      <c r="AM1961" s="14"/>
      <c r="AN1961" s="14"/>
      <c r="AO1961" s="14"/>
      <c r="AP1961" s="77"/>
      <c r="AQ1961" s="77"/>
      <c r="AR1961" s="77"/>
      <c r="AS1961" s="77"/>
      <c r="AT1961" s="14"/>
      <c r="AU1961" s="14"/>
      <c r="AV1961" s="14"/>
      <c r="AW1961" s="14"/>
      <c r="AX1961" s="14"/>
      <c r="AY1961" s="14"/>
      <c r="AZ1961" s="14"/>
      <c r="BA1961" s="14"/>
      <c r="BB1961" s="14"/>
      <c r="BC1961" s="14"/>
      <c r="BD1961" s="14"/>
      <c r="BE1961" s="14"/>
      <c r="BF1961" s="14"/>
      <c r="BG1961" s="99"/>
      <c r="BH1961" s="14"/>
      <c r="BI1961" s="14"/>
      <c r="BJ1961" s="14"/>
      <c r="BK1961" s="14"/>
      <c r="BL1961" s="14"/>
      <c r="BM1961" s="14"/>
      <c r="BN1961" s="14"/>
      <c r="BO1961" s="14"/>
      <c r="BP1961" s="14"/>
      <c r="BQ1961" s="14"/>
      <c r="BR1961" s="14"/>
      <c r="BS1961" s="14"/>
      <c r="BT1961" s="14"/>
      <c r="BU1961" s="14"/>
      <c r="BV1961" s="14"/>
      <c r="BW1961" s="14"/>
      <c r="BX1961" s="14"/>
      <c r="BY1961" s="14"/>
      <c r="BZ1961" s="14"/>
      <c r="CA1961" s="14"/>
      <c r="CB1961" s="14"/>
      <c r="CC1961" s="14"/>
      <c r="CD1961" s="14"/>
      <c r="CE1961" s="14"/>
      <c r="CF1961" s="14"/>
      <c r="CG1961" s="14"/>
      <c r="CH1961" s="14"/>
      <c r="CI1961" s="14"/>
      <c r="CJ1961" s="14"/>
      <c r="CK1961" s="14"/>
      <c r="CL1961" s="14"/>
      <c r="CM1961" s="14"/>
      <c r="CN1961" s="14"/>
      <c r="CO1961" s="14"/>
      <c r="CP1961" s="14"/>
      <c r="CQ1961" s="14"/>
      <c r="CR1961" s="14"/>
      <c r="CS1961" s="14"/>
      <c r="CT1961" s="14"/>
      <c r="CU1961" s="14"/>
      <c r="CV1961" s="14"/>
      <c r="CW1961" s="14"/>
      <c r="CX1961" s="14"/>
      <c r="CY1961" s="14"/>
      <c r="CZ1961" s="14"/>
      <c r="DA1961" s="14"/>
      <c r="DB1961" s="14"/>
      <c r="DC1961" s="14"/>
      <c r="DD1961" s="14"/>
      <c r="DE1961" s="14"/>
      <c r="DF1961" s="14"/>
      <c r="DG1961" s="14"/>
      <c r="DH1961" s="14"/>
      <c r="DI1961" s="14"/>
    </row>
    <row r="1962" spans="2:113" x14ac:dyDescent="0.2"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4"/>
      <c r="AD1962" s="14"/>
      <c r="AE1962" s="14"/>
      <c r="AF1962" s="14"/>
      <c r="AG1962" s="14"/>
      <c r="AH1962" s="14"/>
      <c r="AI1962" s="14"/>
      <c r="AJ1962" s="14"/>
      <c r="AK1962" s="14"/>
      <c r="AL1962" s="14"/>
      <c r="AM1962" s="14"/>
      <c r="AN1962" s="14"/>
      <c r="AO1962" s="14"/>
      <c r="AP1962" s="77"/>
      <c r="AQ1962" s="77"/>
      <c r="AR1962" s="77"/>
      <c r="AS1962" s="77"/>
      <c r="AT1962" s="14"/>
      <c r="AU1962" s="14"/>
      <c r="AV1962" s="14"/>
      <c r="AW1962" s="14"/>
      <c r="AX1962" s="14"/>
      <c r="AY1962" s="14"/>
      <c r="AZ1962" s="14"/>
      <c r="BA1962" s="14"/>
      <c r="BB1962" s="14"/>
      <c r="BC1962" s="14"/>
      <c r="BD1962" s="14"/>
      <c r="BE1962" s="14"/>
      <c r="BF1962" s="14"/>
      <c r="BG1962" s="99"/>
      <c r="BH1962" s="14"/>
      <c r="BI1962" s="14"/>
      <c r="BJ1962" s="14"/>
      <c r="BK1962" s="14"/>
      <c r="BL1962" s="14"/>
      <c r="BM1962" s="14"/>
      <c r="BN1962" s="14"/>
      <c r="BO1962" s="14"/>
      <c r="BP1962" s="14"/>
      <c r="BQ1962" s="14"/>
      <c r="BR1962" s="14"/>
      <c r="BS1962" s="14"/>
      <c r="BT1962" s="14"/>
      <c r="BU1962" s="14"/>
      <c r="BV1962" s="14"/>
      <c r="BW1962" s="14"/>
      <c r="BX1962" s="14"/>
      <c r="BY1962" s="14"/>
      <c r="BZ1962" s="14"/>
      <c r="CA1962" s="14"/>
      <c r="CB1962" s="14"/>
      <c r="CC1962" s="14"/>
      <c r="CD1962" s="14"/>
      <c r="CE1962" s="14"/>
      <c r="CF1962" s="14"/>
      <c r="CG1962" s="14"/>
      <c r="CH1962" s="14"/>
      <c r="CI1962" s="14"/>
      <c r="CJ1962" s="14"/>
      <c r="CK1962" s="14"/>
      <c r="CL1962" s="14"/>
      <c r="CM1962" s="14"/>
      <c r="CN1962" s="14"/>
      <c r="CO1962" s="14"/>
      <c r="CP1962" s="14"/>
      <c r="CQ1962" s="14"/>
      <c r="CR1962" s="14"/>
      <c r="CS1962" s="14"/>
      <c r="CT1962" s="14"/>
      <c r="CU1962" s="14"/>
      <c r="CV1962" s="14"/>
      <c r="CW1962" s="14"/>
      <c r="CX1962" s="14"/>
      <c r="CY1962" s="14"/>
      <c r="CZ1962" s="14"/>
      <c r="DA1962" s="14"/>
      <c r="DB1962" s="14"/>
      <c r="DC1962" s="14"/>
      <c r="DD1962" s="14"/>
      <c r="DE1962" s="14"/>
      <c r="DF1962" s="14"/>
      <c r="DG1962" s="14"/>
      <c r="DH1962" s="14"/>
      <c r="DI1962" s="14"/>
    </row>
    <row r="1963" spans="2:113" x14ac:dyDescent="0.2"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F1963" s="14"/>
      <c r="AG1963" s="14"/>
      <c r="AH1963" s="14"/>
      <c r="AI1963" s="14"/>
      <c r="AJ1963" s="14"/>
      <c r="AK1963" s="14"/>
      <c r="AL1963" s="14"/>
      <c r="AM1963" s="14"/>
      <c r="AN1963" s="14"/>
      <c r="AO1963" s="14"/>
      <c r="AP1963" s="77"/>
      <c r="AQ1963" s="77"/>
      <c r="AR1963" s="77"/>
      <c r="AS1963" s="77"/>
      <c r="AT1963" s="14"/>
      <c r="AU1963" s="14"/>
      <c r="AV1963" s="14"/>
      <c r="AW1963" s="14"/>
      <c r="AX1963" s="14"/>
      <c r="AY1963" s="14"/>
      <c r="AZ1963" s="14"/>
      <c r="BA1963" s="14"/>
      <c r="BB1963" s="14"/>
      <c r="BC1963" s="14"/>
      <c r="BD1963" s="14"/>
      <c r="BE1963" s="14"/>
      <c r="BF1963" s="14"/>
      <c r="BG1963" s="99"/>
      <c r="BH1963" s="14"/>
      <c r="BI1963" s="14"/>
      <c r="BJ1963" s="14"/>
      <c r="BK1963" s="14"/>
      <c r="BL1963" s="14"/>
      <c r="BM1963" s="14"/>
      <c r="BN1963" s="14"/>
      <c r="BO1963" s="14"/>
      <c r="BP1963" s="14"/>
      <c r="BQ1963" s="14"/>
      <c r="BR1963" s="14"/>
      <c r="BS1963" s="14"/>
      <c r="BT1963" s="14"/>
      <c r="BU1963" s="14"/>
      <c r="BV1963" s="14"/>
      <c r="BW1963" s="14"/>
      <c r="BX1963" s="14"/>
      <c r="BY1963" s="14"/>
      <c r="BZ1963" s="14"/>
      <c r="CA1963" s="14"/>
      <c r="CB1963" s="14"/>
      <c r="CC1963" s="14"/>
      <c r="CD1963" s="14"/>
      <c r="CE1963" s="14"/>
      <c r="CF1963" s="14"/>
      <c r="CG1963" s="14"/>
      <c r="CH1963" s="14"/>
      <c r="CI1963" s="14"/>
      <c r="CJ1963" s="14"/>
      <c r="CK1963" s="14"/>
      <c r="CL1963" s="14"/>
      <c r="CM1963" s="14"/>
      <c r="CN1963" s="14"/>
      <c r="CO1963" s="14"/>
      <c r="CP1963" s="14"/>
      <c r="CQ1963" s="14"/>
      <c r="CR1963" s="14"/>
      <c r="CS1963" s="14"/>
      <c r="CT1963" s="14"/>
      <c r="CU1963" s="14"/>
      <c r="CV1963" s="14"/>
      <c r="CW1963" s="14"/>
      <c r="CX1963" s="14"/>
      <c r="CY1963" s="14"/>
      <c r="CZ1963" s="14"/>
      <c r="DA1963" s="14"/>
      <c r="DB1963" s="14"/>
      <c r="DC1963" s="14"/>
      <c r="DD1963" s="14"/>
      <c r="DE1963" s="14"/>
      <c r="DF1963" s="14"/>
      <c r="DG1963" s="14"/>
      <c r="DH1963" s="14"/>
      <c r="DI1963" s="14"/>
    </row>
    <row r="1964" spans="2:113" x14ac:dyDescent="0.2"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F1964" s="14"/>
      <c r="AG1964" s="14"/>
      <c r="AH1964" s="14"/>
      <c r="AI1964" s="14"/>
      <c r="AJ1964" s="14"/>
      <c r="AK1964" s="14"/>
      <c r="AL1964" s="14"/>
      <c r="AM1964" s="14"/>
      <c r="AN1964" s="14"/>
      <c r="AO1964" s="14"/>
      <c r="AP1964" s="77"/>
      <c r="AQ1964" s="77"/>
      <c r="AR1964" s="77"/>
      <c r="AS1964" s="77"/>
      <c r="AT1964" s="14"/>
      <c r="AU1964" s="14"/>
      <c r="AV1964" s="14"/>
      <c r="AW1964" s="14"/>
      <c r="AX1964" s="14"/>
      <c r="AY1964" s="14"/>
      <c r="AZ1964" s="14"/>
      <c r="BA1964" s="14"/>
      <c r="BB1964" s="14"/>
      <c r="BC1964" s="14"/>
      <c r="BD1964" s="14"/>
      <c r="BE1964" s="14"/>
      <c r="BF1964" s="14"/>
      <c r="BG1964" s="99"/>
      <c r="BH1964" s="14"/>
      <c r="BI1964" s="14"/>
      <c r="BJ1964" s="14"/>
      <c r="BK1964" s="14"/>
      <c r="BL1964" s="14"/>
      <c r="BM1964" s="14"/>
      <c r="BN1964" s="14"/>
      <c r="BO1964" s="14"/>
      <c r="BP1964" s="14"/>
      <c r="BQ1964" s="14"/>
      <c r="BR1964" s="14"/>
      <c r="BS1964" s="14"/>
      <c r="BT1964" s="14"/>
      <c r="BU1964" s="14"/>
      <c r="BV1964" s="14"/>
      <c r="BW1964" s="14"/>
      <c r="BX1964" s="14"/>
      <c r="BY1964" s="14"/>
      <c r="BZ1964" s="14"/>
      <c r="CA1964" s="14"/>
      <c r="CB1964" s="14"/>
      <c r="CC1964" s="14"/>
      <c r="CD1964" s="14"/>
      <c r="CE1964" s="14"/>
      <c r="CF1964" s="14"/>
      <c r="CG1964" s="14"/>
      <c r="CH1964" s="14"/>
      <c r="CI1964" s="14"/>
      <c r="CJ1964" s="14"/>
      <c r="CK1964" s="14"/>
      <c r="CL1964" s="14"/>
      <c r="CM1964" s="14"/>
      <c r="CN1964" s="14"/>
      <c r="CO1964" s="14"/>
      <c r="CP1964" s="14"/>
      <c r="CQ1964" s="14"/>
      <c r="CR1964" s="14"/>
      <c r="CS1964" s="14"/>
      <c r="CT1964" s="14"/>
      <c r="CU1964" s="14"/>
      <c r="CV1964" s="14"/>
      <c r="CW1964" s="14"/>
      <c r="CX1964" s="14"/>
      <c r="CY1964" s="14"/>
      <c r="CZ1964" s="14"/>
      <c r="DA1964" s="14"/>
      <c r="DB1964" s="14"/>
      <c r="DC1964" s="14"/>
      <c r="DD1964" s="14"/>
      <c r="DE1964" s="14"/>
      <c r="DF1964" s="14"/>
      <c r="DG1964" s="14"/>
      <c r="DH1964" s="14"/>
      <c r="DI1964" s="14"/>
    </row>
    <row r="1965" spans="2:113" x14ac:dyDescent="0.2"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F1965" s="14"/>
      <c r="AG1965" s="14"/>
      <c r="AH1965" s="14"/>
      <c r="AI1965" s="14"/>
      <c r="AJ1965" s="14"/>
      <c r="AK1965" s="14"/>
      <c r="AL1965" s="14"/>
      <c r="AM1965" s="14"/>
      <c r="AN1965" s="14"/>
      <c r="AO1965" s="14"/>
      <c r="AP1965" s="77"/>
      <c r="AQ1965" s="77"/>
      <c r="AR1965" s="77"/>
      <c r="AS1965" s="77"/>
      <c r="AT1965" s="14"/>
      <c r="AU1965" s="14"/>
      <c r="AV1965" s="14"/>
      <c r="AW1965" s="14"/>
      <c r="AX1965" s="14"/>
      <c r="AY1965" s="14"/>
      <c r="AZ1965" s="14"/>
      <c r="BA1965" s="14"/>
      <c r="BB1965" s="14"/>
      <c r="BC1965" s="14"/>
      <c r="BD1965" s="14"/>
      <c r="BE1965" s="14"/>
      <c r="BF1965" s="14"/>
      <c r="BG1965" s="99"/>
      <c r="BH1965" s="14"/>
      <c r="BI1965" s="14"/>
      <c r="BJ1965" s="14"/>
      <c r="BK1965" s="14"/>
      <c r="BL1965" s="14"/>
      <c r="BM1965" s="14"/>
      <c r="BN1965" s="14"/>
      <c r="BO1965" s="14"/>
      <c r="BP1965" s="14"/>
      <c r="BQ1965" s="14"/>
      <c r="BR1965" s="14"/>
      <c r="BS1965" s="14"/>
      <c r="BT1965" s="14"/>
      <c r="BU1965" s="14"/>
      <c r="BV1965" s="14"/>
      <c r="BW1965" s="14"/>
      <c r="BX1965" s="14"/>
      <c r="BY1965" s="14"/>
      <c r="BZ1965" s="14"/>
      <c r="CA1965" s="14"/>
      <c r="CB1965" s="14"/>
      <c r="CC1965" s="14"/>
      <c r="CD1965" s="14"/>
      <c r="CE1965" s="14"/>
      <c r="CF1965" s="14"/>
      <c r="CG1965" s="14"/>
      <c r="CH1965" s="14"/>
      <c r="CI1965" s="14"/>
      <c r="CJ1965" s="14"/>
      <c r="CK1965" s="14"/>
      <c r="CL1965" s="14"/>
      <c r="CM1965" s="14"/>
      <c r="CN1965" s="14"/>
      <c r="CO1965" s="14"/>
      <c r="CP1965" s="14"/>
      <c r="CQ1965" s="14"/>
      <c r="CR1965" s="14"/>
      <c r="CS1965" s="14"/>
      <c r="CT1965" s="14"/>
      <c r="CU1965" s="14"/>
      <c r="CV1965" s="14"/>
      <c r="CW1965" s="14"/>
      <c r="CX1965" s="14"/>
      <c r="CY1965" s="14"/>
      <c r="CZ1965" s="14"/>
      <c r="DA1965" s="14"/>
      <c r="DB1965" s="14"/>
      <c r="DC1965" s="14"/>
      <c r="DD1965" s="14"/>
      <c r="DE1965" s="14"/>
      <c r="DF1965" s="14"/>
      <c r="DG1965" s="14"/>
      <c r="DH1965" s="14"/>
      <c r="DI1965" s="14"/>
    </row>
    <row r="1966" spans="2:113" x14ac:dyDescent="0.2"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4"/>
      <c r="AD1966" s="14"/>
      <c r="AE1966" s="14"/>
      <c r="AF1966" s="14"/>
      <c r="AG1966" s="14"/>
      <c r="AH1966" s="14"/>
      <c r="AI1966" s="14"/>
      <c r="AJ1966" s="14"/>
      <c r="AK1966" s="14"/>
      <c r="AL1966" s="14"/>
      <c r="AM1966" s="14"/>
      <c r="AN1966" s="14"/>
      <c r="AO1966" s="14"/>
      <c r="AP1966" s="77"/>
      <c r="AQ1966" s="77"/>
      <c r="AR1966" s="77"/>
      <c r="AS1966" s="77"/>
      <c r="AT1966" s="14"/>
      <c r="AU1966" s="14"/>
      <c r="AV1966" s="14"/>
      <c r="AW1966" s="14"/>
      <c r="AX1966" s="14"/>
      <c r="AY1966" s="14"/>
      <c r="AZ1966" s="14"/>
      <c r="BA1966" s="14"/>
      <c r="BB1966" s="14"/>
      <c r="BC1966" s="14"/>
      <c r="BD1966" s="14"/>
      <c r="BE1966" s="14"/>
      <c r="BF1966" s="14"/>
      <c r="BG1966" s="99"/>
      <c r="BH1966" s="14"/>
      <c r="BI1966" s="14"/>
      <c r="BJ1966" s="14"/>
      <c r="BK1966" s="14"/>
      <c r="BL1966" s="14"/>
      <c r="BM1966" s="14"/>
      <c r="BN1966" s="14"/>
      <c r="BO1966" s="14"/>
      <c r="BP1966" s="14"/>
      <c r="BQ1966" s="14"/>
      <c r="BR1966" s="14"/>
      <c r="BS1966" s="14"/>
      <c r="BT1966" s="14"/>
      <c r="BU1966" s="14"/>
      <c r="BV1966" s="14"/>
      <c r="BW1966" s="14"/>
      <c r="BX1966" s="14"/>
      <c r="BY1966" s="14"/>
      <c r="BZ1966" s="14"/>
      <c r="CA1966" s="14"/>
      <c r="CB1966" s="14"/>
      <c r="CC1966" s="14"/>
      <c r="CD1966" s="14"/>
      <c r="CE1966" s="14"/>
      <c r="CF1966" s="14"/>
      <c r="CG1966" s="14"/>
      <c r="CH1966" s="14"/>
      <c r="CI1966" s="14"/>
      <c r="CJ1966" s="14"/>
      <c r="CK1966" s="14"/>
      <c r="CL1966" s="14"/>
      <c r="CM1966" s="14"/>
      <c r="CN1966" s="14"/>
      <c r="CO1966" s="14"/>
      <c r="CP1966" s="14"/>
      <c r="CQ1966" s="14"/>
      <c r="CR1966" s="14"/>
      <c r="CS1966" s="14"/>
      <c r="CT1966" s="14"/>
      <c r="CU1966" s="14"/>
      <c r="CV1966" s="14"/>
      <c r="CW1966" s="14"/>
      <c r="CX1966" s="14"/>
      <c r="CY1966" s="14"/>
      <c r="CZ1966" s="14"/>
      <c r="DA1966" s="14"/>
      <c r="DB1966" s="14"/>
      <c r="DC1966" s="14"/>
      <c r="DD1966" s="14"/>
      <c r="DE1966" s="14"/>
      <c r="DF1966" s="14"/>
      <c r="DG1966" s="14"/>
      <c r="DH1966" s="14"/>
      <c r="DI1966" s="14"/>
    </row>
    <row r="1967" spans="2:113" x14ac:dyDescent="0.2"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  <c r="AK1967" s="14"/>
      <c r="AL1967" s="14"/>
      <c r="AM1967" s="14"/>
      <c r="AN1967" s="14"/>
      <c r="AO1967" s="14"/>
      <c r="AP1967" s="77"/>
      <c r="AQ1967" s="77"/>
      <c r="AR1967" s="77"/>
      <c r="AS1967" s="77"/>
      <c r="AT1967" s="14"/>
      <c r="AU1967" s="14"/>
      <c r="AV1967" s="14"/>
      <c r="AW1967" s="14"/>
      <c r="AX1967" s="14"/>
      <c r="AY1967" s="14"/>
      <c r="AZ1967" s="14"/>
      <c r="BA1967" s="14"/>
      <c r="BB1967" s="14"/>
      <c r="BC1967" s="14"/>
      <c r="BD1967" s="14"/>
      <c r="BE1967" s="14"/>
      <c r="BF1967" s="14"/>
      <c r="BG1967" s="99"/>
      <c r="BH1967" s="14"/>
      <c r="BI1967" s="14"/>
      <c r="BJ1967" s="14"/>
      <c r="BK1967" s="14"/>
      <c r="BL1967" s="14"/>
      <c r="BM1967" s="14"/>
      <c r="BN1967" s="14"/>
      <c r="BO1967" s="14"/>
      <c r="BP1967" s="14"/>
      <c r="BQ1967" s="14"/>
      <c r="BR1967" s="14"/>
      <c r="BS1967" s="14"/>
      <c r="BT1967" s="14"/>
      <c r="BU1967" s="14"/>
      <c r="BV1967" s="14"/>
      <c r="BW1967" s="14"/>
      <c r="BX1967" s="14"/>
      <c r="BY1967" s="14"/>
      <c r="BZ1967" s="14"/>
      <c r="CA1967" s="14"/>
      <c r="CB1967" s="14"/>
      <c r="CC1967" s="14"/>
      <c r="CD1967" s="14"/>
      <c r="CE1967" s="14"/>
      <c r="CF1967" s="14"/>
      <c r="CG1967" s="14"/>
      <c r="CH1967" s="14"/>
      <c r="CI1967" s="14"/>
      <c r="CJ1967" s="14"/>
      <c r="CK1967" s="14"/>
      <c r="CL1967" s="14"/>
      <c r="CM1967" s="14"/>
      <c r="CN1967" s="14"/>
      <c r="CO1967" s="14"/>
      <c r="CP1967" s="14"/>
      <c r="CQ1967" s="14"/>
      <c r="CR1967" s="14"/>
      <c r="CS1967" s="14"/>
      <c r="CT1967" s="14"/>
      <c r="CU1967" s="14"/>
      <c r="CV1967" s="14"/>
      <c r="CW1967" s="14"/>
      <c r="CX1967" s="14"/>
      <c r="CY1967" s="14"/>
      <c r="CZ1967" s="14"/>
      <c r="DA1967" s="14"/>
      <c r="DB1967" s="14"/>
      <c r="DC1967" s="14"/>
      <c r="DD1967" s="14"/>
      <c r="DE1967" s="14"/>
      <c r="DF1967" s="14"/>
      <c r="DG1967" s="14"/>
      <c r="DH1967" s="14"/>
      <c r="DI1967" s="14"/>
    </row>
    <row r="1968" spans="2:113" x14ac:dyDescent="0.2"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14"/>
      <c r="AE1968" s="14"/>
      <c r="AF1968" s="14"/>
      <c r="AG1968" s="14"/>
      <c r="AH1968" s="14"/>
      <c r="AI1968" s="14"/>
      <c r="AJ1968" s="14"/>
      <c r="AK1968" s="14"/>
      <c r="AL1968" s="14"/>
      <c r="AM1968" s="14"/>
      <c r="AN1968" s="14"/>
      <c r="AO1968" s="14"/>
      <c r="AP1968" s="77"/>
      <c r="AQ1968" s="77"/>
      <c r="AR1968" s="77"/>
      <c r="AS1968" s="77"/>
      <c r="AT1968" s="14"/>
      <c r="AU1968" s="14"/>
      <c r="AV1968" s="14"/>
      <c r="AW1968" s="14"/>
      <c r="AX1968" s="14"/>
      <c r="AY1968" s="14"/>
      <c r="AZ1968" s="14"/>
      <c r="BA1968" s="14"/>
      <c r="BB1968" s="14"/>
      <c r="BC1968" s="14"/>
      <c r="BD1968" s="14"/>
      <c r="BE1968" s="14"/>
      <c r="BF1968" s="14"/>
      <c r="BG1968" s="99"/>
      <c r="BH1968" s="14"/>
      <c r="BI1968" s="14"/>
      <c r="BJ1968" s="14"/>
      <c r="BK1968" s="14"/>
      <c r="BL1968" s="14"/>
      <c r="BM1968" s="14"/>
      <c r="BN1968" s="14"/>
      <c r="BO1968" s="14"/>
      <c r="BP1968" s="14"/>
      <c r="BQ1968" s="14"/>
      <c r="BR1968" s="14"/>
      <c r="BS1968" s="14"/>
      <c r="BT1968" s="14"/>
      <c r="BU1968" s="14"/>
      <c r="BV1968" s="14"/>
      <c r="BW1968" s="14"/>
      <c r="BX1968" s="14"/>
      <c r="BY1968" s="14"/>
      <c r="BZ1968" s="14"/>
      <c r="CA1968" s="14"/>
      <c r="CB1968" s="14"/>
      <c r="CC1968" s="14"/>
      <c r="CD1968" s="14"/>
      <c r="CE1968" s="14"/>
      <c r="CF1968" s="14"/>
      <c r="CG1968" s="14"/>
      <c r="CH1968" s="14"/>
      <c r="CI1968" s="14"/>
      <c r="CJ1968" s="14"/>
      <c r="CK1968" s="14"/>
      <c r="CL1968" s="14"/>
      <c r="CM1968" s="14"/>
      <c r="CN1968" s="14"/>
      <c r="CO1968" s="14"/>
      <c r="CP1968" s="14"/>
      <c r="CQ1968" s="14"/>
      <c r="CR1968" s="14"/>
      <c r="CS1968" s="14"/>
      <c r="CT1968" s="14"/>
      <c r="CU1968" s="14"/>
      <c r="CV1968" s="14"/>
      <c r="CW1968" s="14"/>
      <c r="CX1968" s="14"/>
      <c r="CY1968" s="14"/>
      <c r="CZ1968" s="14"/>
      <c r="DA1968" s="14"/>
      <c r="DB1968" s="14"/>
      <c r="DC1968" s="14"/>
      <c r="DD1968" s="14"/>
      <c r="DE1968" s="14"/>
      <c r="DF1968" s="14"/>
      <c r="DG1968" s="14"/>
      <c r="DH1968" s="14"/>
      <c r="DI1968" s="14"/>
    </row>
    <row r="1969" spans="2:113" x14ac:dyDescent="0.2"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F1969" s="14"/>
      <c r="AG1969" s="14"/>
      <c r="AH1969" s="14"/>
      <c r="AI1969" s="14"/>
      <c r="AJ1969" s="14"/>
      <c r="AK1969" s="14"/>
      <c r="AL1969" s="14"/>
      <c r="AM1969" s="14"/>
      <c r="AN1969" s="14"/>
      <c r="AO1969" s="14"/>
      <c r="AP1969" s="77"/>
      <c r="AQ1969" s="77"/>
      <c r="AR1969" s="77"/>
      <c r="AS1969" s="77"/>
      <c r="AT1969" s="14"/>
      <c r="AU1969" s="14"/>
      <c r="AV1969" s="14"/>
      <c r="AW1969" s="14"/>
      <c r="AX1969" s="14"/>
      <c r="AY1969" s="14"/>
      <c r="AZ1969" s="14"/>
      <c r="BA1969" s="14"/>
      <c r="BB1969" s="14"/>
      <c r="BC1969" s="14"/>
      <c r="BD1969" s="14"/>
      <c r="BE1969" s="14"/>
      <c r="BF1969" s="14"/>
      <c r="BG1969" s="99"/>
      <c r="BH1969" s="14"/>
      <c r="BI1969" s="14"/>
      <c r="BJ1969" s="14"/>
      <c r="BK1969" s="14"/>
      <c r="BL1969" s="14"/>
      <c r="BM1969" s="14"/>
      <c r="BN1969" s="14"/>
      <c r="BO1969" s="14"/>
      <c r="BP1969" s="14"/>
      <c r="BQ1969" s="14"/>
      <c r="BR1969" s="14"/>
      <c r="BS1969" s="14"/>
      <c r="BT1969" s="14"/>
      <c r="BU1969" s="14"/>
      <c r="BV1969" s="14"/>
      <c r="BW1969" s="14"/>
      <c r="BX1969" s="14"/>
      <c r="BY1969" s="14"/>
      <c r="BZ1969" s="14"/>
      <c r="CA1969" s="14"/>
      <c r="CB1969" s="14"/>
      <c r="CC1969" s="14"/>
      <c r="CD1969" s="14"/>
      <c r="CE1969" s="14"/>
      <c r="CF1969" s="14"/>
      <c r="CG1969" s="14"/>
      <c r="CH1969" s="14"/>
      <c r="CI1969" s="14"/>
      <c r="CJ1969" s="14"/>
      <c r="CK1969" s="14"/>
      <c r="CL1969" s="14"/>
      <c r="CM1969" s="14"/>
      <c r="CN1969" s="14"/>
      <c r="CO1969" s="14"/>
      <c r="CP1969" s="14"/>
      <c r="CQ1969" s="14"/>
      <c r="CR1969" s="14"/>
      <c r="CS1969" s="14"/>
      <c r="CT1969" s="14"/>
      <c r="CU1969" s="14"/>
      <c r="CV1969" s="14"/>
      <c r="CW1969" s="14"/>
      <c r="CX1969" s="14"/>
      <c r="CY1969" s="14"/>
      <c r="CZ1969" s="14"/>
      <c r="DA1969" s="14"/>
      <c r="DB1969" s="14"/>
      <c r="DC1969" s="14"/>
      <c r="DD1969" s="14"/>
      <c r="DE1969" s="14"/>
      <c r="DF1969" s="14"/>
      <c r="DG1969" s="14"/>
      <c r="DH1969" s="14"/>
      <c r="DI1969" s="14"/>
    </row>
    <row r="1970" spans="2:113" x14ac:dyDescent="0.2"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F1970" s="14"/>
      <c r="AG1970" s="14"/>
      <c r="AH1970" s="14"/>
      <c r="AI1970" s="14"/>
      <c r="AJ1970" s="14"/>
      <c r="AK1970" s="14"/>
      <c r="AL1970" s="14"/>
      <c r="AM1970" s="14"/>
      <c r="AN1970" s="14"/>
      <c r="AO1970" s="14"/>
      <c r="AP1970" s="77"/>
      <c r="AQ1970" s="77"/>
      <c r="AR1970" s="77"/>
      <c r="AS1970" s="77"/>
      <c r="AT1970" s="14"/>
      <c r="AU1970" s="14"/>
      <c r="AV1970" s="14"/>
      <c r="AW1970" s="14"/>
      <c r="AX1970" s="14"/>
      <c r="AY1970" s="14"/>
      <c r="AZ1970" s="14"/>
      <c r="BA1970" s="14"/>
      <c r="BB1970" s="14"/>
      <c r="BC1970" s="14"/>
      <c r="BD1970" s="14"/>
      <c r="BE1970" s="14"/>
      <c r="BF1970" s="14"/>
      <c r="BG1970" s="99"/>
      <c r="BH1970" s="14"/>
      <c r="BI1970" s="14"/>
      <c r="BJ1970" s="14"/>
      <c r="BK1970" s="14"/>
      <c r="BL1970" s="14"/>
      <c r="BM1970" s="14"/>
      <c r="BN1970" s="14"/>
      <c r="BO1970" s="14"/>
      <c r="BP1970" s="14"/>
      <c r="BQ1970" s="14"/>
      <c r="BR1970" s="14"/>
      <c r="BS1970" s="14"/>
      <c r="BT1970" s="14"/>
      <c r="BU1970" s="14"/>
      <c r="BV1970" s="14"/>
      <c r="BW1970" s="14"/>
      <c r="BX1970" s="14"/>
      <c r="BY1970" s="14"/>
      <c r="BZ1970" s="14"/>
      <c r="CA1970" s="14"/>
      <c r="CB1970" s="14"/>
      <c r="CC1970" s="14"/>
      <c r="CD1970" s="14"/>
      <c r="CE1970" s="14"/>
      <c r="CF1970" s="14"/>
      <c r="CG1970" s="14"/>
      <c r="CH1970" s="14"/>
      <c r="CI1970" s="14"/>
      <c r="CJ1970" s="14"/>
      <c r="CK1970" s="14"/>
      <c r="CL1970" s="14"/>
      <c r="CM1970" s="14"/>
      <c r="CN1970" s="14"/>
      <c r="CO1970" s="14"/>
      <c r="CP1970" s="14"/>
      <c r="CQ1970" s="14"/>
      <c r="CR1970" s="14"/>
      <c r="CS1970" s="14"/>
      <c r="CT1970" s="14"/>
      <c r="CU1970" s="14"/>
      <c r="CV1970" s="14"/>
      <c r="CW1970" s="14"/>
      <c r="CX1970" s="14"/>
      <c r="CY1970" s="14"/>
      <c r="CZ1970" s="14"/>
      <c r="DA1970" s="14"/>
      <c r="DB1970" s="14"/>
      <c r="DC1970" s="14"/>
      <c r="DD1970" s="14"/>
      <c r="DE1970" s="14"/>
      <c r="DF1970" s="14"/>
      <c r="DG1970" s="14"/>
      <c r="DH1970" s="14"/>
      <c r="DI1970" s="14"/>
    </row>
    <row r="1971" spans="2:113" x14ac:dyDescent="0.2"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F1971" s="14"/>
      <c r="AG1971" s="14"/>
      <c r="AH1971" s="14"/>
      <c r="AI1971" s="14"/>
      <c r="AJ1971" s="14"/>
      <c r="AK1971" s="14"/>
      <c r="AL1971" s="14"/>
      <c r="AM1971" s="14"/>
      <c r="AN1971" s="14"/>
      <c r="AO1971" s="14"/>
      <c r="AP1971" s="77"/>
      <c r="AQ1971" s="77"/>
      <c r="AR1971" s="77"/>
      <c r="AS1971" s="77"/>
      <c r="AT1971" s="14"/>
      <c r="AU1971" s="14"/>
      <c r="AV1971" s="14"/>
      <c r="AW1971" s="14"/>
      <c r="AX1971" s="14"/>
      <c r="AY1971" s="14"/>
      <c r="AZ1971" s="14"/>
      <c r="BA1971" s="14"/>
      <c r="BB1971" s="14"/>
      <c r="BC1971" s="14"/>
      <c r="BD1971" s="14"/>
      <c r="BE1971" s="14"/>
      <c r="BF1971" s="14"/>
      <c r="BG1971" s="99"/>
      <c r="BH1971" s="14"/>
      <c r="BI1971" s="14"/>
      <c r="BJ1971" s="14"/>
      <c r="BK1971" s="14"/>
      <c r="BL1971" s="14"/>
      <c r="BM1971" s="14"/>
      <c r="BN1971" s="14"/>
      <c r="BO1971" s="14"/>
      <c r="BP1971" s="14"/>
      <c r="BQ1971" s="14"/>
      <c r="BR1971" s="14"/>
      <c r="BS1971" s="14"/>
      <c r="BT1971" s="14"/>
      <c r="BU1971" s="14"/>
      <c r="BV1971" s="14"/>
      <c r="BW1971" s="14"/>
      <c r="BX1971" s="14"/>
      <c r="BY1971" s="14"/>
      <c r="BZ1971" s="14"/>
      <c r="CA1971" s="14"/>
      <c r="CB1971" s="14"/>
      <c r="CC1971" s="14"/>
      <c r="CD1971" s="14"/>
      <c r="CE1971" s="14"/>
      <c r="CF1971" s="14"/>
      <c r="CG1971" s="14"/>
      <c r="CH1971" s="14"/>
      <c r="CI1971" s="14"/>
      <c r="CJ1971" s="14"/>
      <c r="CK1971" s="14"/>
      <c r="CL1971" s="14"/>
      <c r="CM1971" s="14"/>
      <c r="CN1971" s="14"/>
      <c r="CO1971" s="14"/>
      <c r="CP1971" s="14"/>
      <c r="CQ1971" s="14"/>
      <c r="CR1971" s="14"/>
      <c r="CS1971" s="14"/>
      <c r="CT1971" s="14"/>
      <c r="CU1971" s="14"/>
      <c r="CV1971" s="14"/>
      <c r="CW1971" s="14"/>
      <c r="CX1971" s="14"/>
      <c r="CY1971" s="14"/>
      <c r="CZ1971" s="14"/>
      <c r="DA1971" s="14"/>
      <c r="DB1971" s="14"/>
      <c r="DC1971" s="14"/>
      <c r="DD1971" s="14"/>
      <c r="DE1971" s="14"/>
      <c r="DF1971" s="14"/>
      <c r="DG1971" s="14"/>
      <c r="DH1971" s="14"/>
      <c r="DI1971" s="14"/>
    </row>
    <row r="1972" spans="2:113" x14ac:dyDescent="0.2"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4"/>
      <c r="AD1972" s="14"/>
      <c r="AE1972" s="14"/>
      <c r="AF1972" s="14"/>
      <c r="AG1972" s="14"/>
      <c r="AH1972" s="14"/>
      <c r="AI1972" s="14"/>
      <c r="AJ1972" s="14"/>
      <c r="AK1972" s="14"/>
      <c r="AL1972" s="14"/>
      <c r="AM1972" s="14"/>
      <c r="AN1972" s="14"/>
      <c r="AO1972" s="14"/>
      <c r="AP1972" s="77"/>
      <c r="AQ1972" s="77"/>
      <c r="AR1972" s="77"/>
      <c r="AS1972" s="77"/>
      <c r="AT1972" s="14"/>
      <c r="AU1972" s="14"/>
      <c r="AV1972" s="14"/>
      <c r="AW1972" s="14"/>
      <c r="AX1972" s="14"/>
      <c r="AY1972" s="14"/>
      <c r="AZ1972" s="14"/>
      <c r="BA1972" s="14"/>
      <c r="BB1972" s="14"/>
      <c r="BC1972" s="14"/>
      <c r="BD1972" s="14"/>
      <c r="BE1972" s="14"/>
      <c r="BF1972" s="14"/>
      <c r="BG1972" s="99"/>
      <c r="BH1972" s="14"/>
      <c r="BI1972" s="14"/>
      <c r="BJ1972" s="14"/>
      <c r="BK1972" s="14"/>
      <c r="BL1972" s="14"/>
      <c r="BM1972" s="14"/>
      <c r="BN1972" s="14"/>
      <c r="BO1972" s="14"/>
      <c r="BP1972" s="14"/>
      <c r="BQ1972" s="14"/>
      <c r="BR1972" s="14"/>
      <c r="BS1972" s="14"/>
      <c r="BT1972" s="14"/>
      <c r="BU1972" s="14"/>
      <c r="BV1972" s="14"/>
      <c r="BW1972" s="14"/>
      <c r="BX1972" s="14"/>
      <c r="BY1972" s="14"/>
      <c r="BZ1972" s="14"/>
      <c r="CA1972" s="14"/>
      <c r="CB1972" s="14"/>
      <c r="CC1972" s="14"/>
      <c r="CD1972" s="14"/>
      <c r="CE1972" s="14"/>
      <c r="CF1972" s="14"/>
      <c r="CG1972" s="14"/>
      <c r="CH1972" s="14"/>
      <c r="CI1972" s="14"/>
      <c r="CJ1972" s="14"/>
      <c r="CK1972" s="14"/>
      <c r="CL1972" s="14"/>
      <c r="CM1972" s="14"/>
      <c r="CN1972" s="14"/>
      <c r="CO1972" s="14"/>
      <c r="CP1972" s="14"/>
      <c r="CQ1972" s="14"/>
      <c r="CR1972" s="14"/>
      <c r="CS1972" s="14"/>
      <c r="CT1972" s="14"/>
      <c r="CU1972" s="14"/>
      <c r="CV1972" s="14"/>
      <c r="CW1972" s="14"/>
      <c r="CX1972" s="14"/>
      <c r="CY1972" s="14"/>
      <c r="CZ1972" s="14"/>
      <c r="DA1972" s="14"/>
      <c r="DB1972" s="14"/>
      <c r="DC1972" s="14"/>
      <c r="DD1972" s="14"/>
      <c r="DE1972" s="14"/>
      <c r="DF1972" s="14"/>
      <c r="DG1972" s="14"/>
      <c r="DH1972" s="14"/>
      <c r="DI1972" s="14"/>
    </row>
    <row r="1973" spans="2:113" x14ac:dyDescent="0.2"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  <c r="AK1973" s="14"/>
      <c r="AL1973" s="14"/>
      <c r="AM1973" s="14"/>
      <c r="AN1973" s="14"/>
      <c r="AO1973" s="14"/>
      <c r="AP1973" s="77"/>
      <c r="AQ1973" s="77"/>
      <c r="AR1973" s="77"/>
      <c r="AS1973" s="77"/>
      <c r="AT1973" s="14"/>
      <c r="AU1973" s="14"/>
      <c r="AV1973" s="14"/>
      <c r="AW1973" s="14"/>
      <c r="AX1973" s="14"/>
      <c r="AY1973" s="14"/>
      <c r="AZ1973" s="14"/>
      <c r="BA1973" s="14"/>
      <c r="BB1973" s="14"/>
      <c r="BC1973" s="14"/>
      <c r="BD1973" s="14"/>
      <c r="BE1973" s="14"/>
      <c r="BF1973" s="14"/>
      <c r="BG1973" s="99"/>
      <c r="BH1973" s="14"/>
      <c r="BI1973" s="14"/>
      <c r="BJ1973" s="14"/>
      <c r="BK1973" s="14"/>
      <c r="BL1973" s="14"/>
      <c r="BM1973" s="14"/>
      <c r="BN1973" s="14"/>
      <c r="BO1973" s="14"/>
      <c r="BP1973" s="14"/>
      <c r="BQ1973" s="14"/>
      <c r="BR1973" s="14"/>
      <c r="BS1973" s="14"/>
      <c r="BT1973" s="14"/>
      <c r="BU1973" s="14"/>
      <c r="BV1973" s="14"/>
      <c r="BW1973" s="14"/>
      <c r="BX1973" s="14"/>
      <c r="BY1973" s="14"/>
      <c r="BZ1973" s="14"/>
      <c r="CA1973" s="14"/>
      <c r="CB1973" s="14"/>
      <c r="CC1973" s="14"/>
      <c r="CD1973" s="14"/>
      <c r="CE1973" s="14"/>
      <c r="CF1973" s="14"/>
      <c r="CG1973" s="14"/>
      <c r="CH1973" s="14"/>
      <c r="CI1973" s="14"/>
      <c r="CJ1973" s="14"/>
      <c r="CK1973" s="14"/>
      <c r="CL1973" s="14"/>
      <c r="CM1973" s="14"/>
      <c r="CN1973" s="14"/>
      <c r="CO1973" s="14"/>
      <c r="CP1973" s="14"/>
      <c r="CQ1973" s="14"/>
      <c r="CR1973" s="14"/>
      <c r="CS1973" s="14"/>
      <c r="CT1973" s="14"/>
      <c r="CU1973" s="14"/>
      <c r="CV1973" s="14"/>
      <c r="CW1973" s="14"/>
      <c r="CX1973" s="14"/>
      <c r="CY1973" s="14"/>
      <c r="CZ1973" s="14"/>
      <c r="DA1973" s="14"/>
      <c r="DB1973" s="14"/>
      <c r="DC1973" s="14"/>
      <c r="DD1973" s="14"/>
      <c r="DE1973" s="14"/>
      <c r="DF1973" s="14"/>
      <c r="DG1973" s="14"/>
      <c r="DH1973" s="14"/>
      <c r="DI1973" s="14"/>
    </row>
    <row r="1974" spans="2:113" x14ac:dyDescent="0.2"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F1974" s="14"/>
      <c r="AG1974" s="14"/>
      <c r="AH1974" s="14"/>
      <c r="AI1974" s="14"/>
      <c r="AJ1974" s="14"/>
      <c r="AK1974" s="14"/>
      <c r="AL1974" s="14"/>
      <c r="AM1974" s="14"/>
      <c r="AN1974" s="14"/>
      <c r="AO1974" s="14"/>
      <c r="AP1974" s="77"/>
      <c r="AQ1974" s="77"/>
      <c r="AR1974" s="77"/>
      <c r="AS1974" s="77"/>
      <c r="AT1974" s="14"/>
      <c r="AU1974" s="14"/>
      <c r="AV1974" s="14"/>
      <c r="AW1974" s="14"/>
      <c r="AX1974" s="14"/>
      <c r="AY1974" s="14"/>
      <c r="AZ1974" s="14"/>
      <c r="BA1974" s="14"/>
      <c r="BB1974" s="14"/>
      <c r="BC1974" s="14"/>
      <c r="BD1974" s="14"/>
      <c r="BE1974" s="14"/>
      <c r="BF1974" s="14"/>
      <c r="BG1974" s="99"/>
      <c r="BH1974" s="14"/>
      <c r="BI1974" s="14"/>
      <c r="BJ1974" s="14"/>
      <c r="BK1974" s="14"/>
      <c r="BL1974" s="14"/>
      <c r="BM1974" s="14"/>
      <c r="BN1974" s="14"/>
      <c r="BO1974" s="14"/>
      <c r="BP1974" s="14"/>
      <c r="BQ1974" s="14"/>
      <c r="BR1974" s="14"/>
      <c r="BS1974" s="14"/>
      <c r="BT1974" s="14"/>
      <c r="BU1974" s="14"/>
      <c r="BV1974" s="14"/>
      <c r="BW1974" s="14"/>
      <c r="BX1974" s="14"/>
      <c r="BY1974" s="14"/>
      <c r="BZ1974" s="14"/>
      <c r="CA1974" s="14"/>
      <c r="CB1974" s="14"/>
      <c r="CC1974" s="14"/>
      <c r="CD1974" s="14"/>
      <c r="CE1974" s="14"/>
      <c r="CF1974" s="14"/>
      <c r="CG1974" s="14"/>
      <c r="CH1974" s="14"/>
      <c r="CI1974" s="14"/>
      <c r="CJ1974" s="14"/>
      <c r="CK1974" s="14"/>
      <c r="CL1974" s="14"/>
      <c r="CM1974" s="14"/>
      <c r="CN1974" s="14"/>
      <c r="CO1974" s="14"/>
      <c r="CP1974" s="14"/>
      <c r="CQ1974" s="14"/>
      <c r="CR1974" s="14"/>
      <c r="CS1974" s="14"/>
      <c r="CT1974" s="14"/>
      <c r="CU1974" s="14"/>
      <c r="CV1974" s="14"/>
      <c r="CW1974" s="14"/>
      <c r="CX1974" s="14"/>
      <c r="CY1974" s="14"/>
      <c r="CZ1974" s="14"/>
      <c r="DA1974" s="14"/>
      <c r="DB1974" s="14"/>
      <c r="DC1974" s="14"/>
      <c r="DD1974" s="14"/>
      <c r="DE1974" s="14"/>
      <c r="DF1974" s="14"/>
      <c r="DG1974" s="14"/>
      <c r="DH1974" s="14"/>
      <c r="DI1974" s="14"/>
    </row>
    <row r="1975" spans="2:113" x14ac:dyDescent="0.2"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F1975" s="14"/>
      <c r="AG1975" s="14"/>
      <c r="AH1975" s="14"/>
      <c r="AI1975" s="14"/>
      <c r="AJ1975" s="14"/>
      <c r="AK1975" s="14"/>
      <c r="AL1975" s="14"/>
      <c r="AM1975" s="14"/>
      <c r="AN1975" s="14"/>
      <c r="AO1975" s="14"/>
      <c r="AP1975" s="77"/>
      <c r="AQ1975" s="77"/>
      <c r="AR1975" s="77"/>
      <c r="AS1975" s="77"/>
      <c r="AT1975" s="14"/>
      <c r="AU1975" s="14"/>
      <c r="AV1975" s="14"/>
      <c r="AW1975" s="14"/>
      <c r="AX1975" s="14"/>
      <c r="AY1975" s="14"/>
      <c r="AZ1975" s="14"/>
      <c r="BA1975" s="14"/>
      <c r="BB1975" s="14"/>
      <c r="BC1975" s="14"/>
      <c r="BD1975" s="14"/>
      <c r="BE1975" s="14"/>
      <c r="BF1975" s="14"/>
      <c r="BG1975" s="99"/>
      <c r="BH1975" s="14"/>
      <c r="BI1975" s="14"/>
      <c r="BJ1975" s="14"/>
      <c r="BK1975" s="14"/>
      <c r="BL1975" s="14"/>
      <c r="BM1975" s="14"/>
      <c r="BN1975" s="14"/>
      <c r="BO1975" s="14"/>
      <c r="BP1975" s="14"/>
      <c r="BQ1975" s="14"/>
      <c r="BR1975" s="14"/>
      <c r="BS1975" s="14"/>
      <c r="BT1975" s="14"/>
      <c r="BU1975" s="14"/>
      <c r="BV1975" s="14"/>
      <c r="BW1975" s="14"/>
      <c r="BX1975" s="14"/>
      <c r="BY1975" s="14"/>
      <c r="BZ1975" s="14"/>
      <c r="CA1975" s="14"/>
      <c r="CB1975" s="14"/>
      <c r="CC1975" s="14"/>
      <c r="CD1975" s="14"/>
      <c r="CE1975" s="14"/>
      <c r="CF1975" s="14"/>
      <c r="CG1975" s="14"/>
      <c r="CH1975" s="14"/>
      <c r="CI1975" s="14"/>
      <c r="CJ1975" s="14"/>
      <c r="CK1975" s="14"/>
      <c r="CL1975" s="14"/>
      <c r="CM1975" s="14"/>
      <c r="CN1975" s="14"/>
      <c r="CO1975" s="14"/>
      <c r="CP1975" s="14"/>
      <c r="CQ1975" s="14"/>
      <c r="CR1975" s="14"/>
      <c r="CS1975" s="14"/>
      <c r="CT1975" s="14"/>
      <c r="CU1975" s="14"/>
      <c r="CV1975" s="14"/>
      <c r="CW1975" s="14"/>
      <c r="CX1975" s="14"/>
      <c r="CY1975" s="14"/>
      <c r="CZ1975" s="14"/>
      <c r="DA1975" s="14"/>
      <c r="DB1975" s="14"/>
      <c r="DC1975" s="14"/>
      <c r="DD1975" s="14"/>
      <c r="DE1975" s="14"/>
      <c r="DF1975" s="14"/>
      <c r="DG1975" s="14"/>
      <c r="DH1975" s="14"/>
      <c r="DI1975" s="14"/>
    </row>
    <row r="1976" spans="2:113" x14ac:dyDescent="0.2"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F1976" s="14"/>
      <c r="AG1976" s="14"/>
      <c r="AH1976" s="14"/>
      <c r="AI1976" s="14"/>
      <c r="AJ1976" s="14"/>
      <c r="AK1976" s="14"/>
      <c r="AL1976" s="14"/>
      <c r="AM1976" s="14"/>
      <c r="AN1976" s="14"/>
      <c r="AO1976" s="14"/>
      <c r="AP1976" s="77"/>
      <c r="AQ1976" s="77"/>
      <c r="AR1976" s="77"/>
      <c r="AS1976" s="77"/>
      <c r="AT1976" s="14"/>
      <c r="AU1976" s="14"/>
      <c r="AV1976" s="14"/>
      <c r="AW1976" s="14"/>
      <c r="AX1976" s="14"/>
      <c r="AY1976" s="14"/>
      <c r="AZ1976" s="14"/>
      <c r="BA1976" s="14"/>
      <c r="BB1976" s="14"/>
      <c r="BC1976" s="14"/>
      <c r="BD1976" s="14"/>
      <c r="BE1976" s="14"/>
      <c r="BF1976" s="14"/>
      <c r="BG1976" s="99"/>
      <c r="BH1976" s="14"/>
      <c r="BI1976" s="14"/>
      <c r="BJ1976" s="14"/>
      <c r="BK1976" s="14"/>
      <c r="BL1976" s="14"/>
      <c r="BM1976" s="14"/>
      <c r="BN1976" s="14"/>
      <c r="BO1976" s="14"/>
      <c r="BP1976" s="14"/>
      <c r="BQ1976" s="14"/>
      <c r="BR1976" s="14"/>
      <c r="BS1976" s="14"/>
      <c r="BT1976" s="14"/>
      <c r="BU1976" s="14"/>
      <c r="BV1976" s="14"/>
      <c r="BW1976" s="14"/>
      <c r="BX1976" s="14"/>
      <c r="BY1976" s="14"/>
      <c r="BZ1976" s="14"/>
      <c r="CA1976" s="14"/>
      <c r="CB1976" s="14"/>
      <c r="CC1976" s="14"/>
      <c r="CD1976" s="14"/>
      <c r="CE1976" s="14"/>
      <c r="CF1976" s="14"/>
      <c r="CG1976" s="14"/>
      <c r="CH1976" s="14"/>
      <c r="CI1976" s="14"/>
      <c r="CJ1976" s="14"/>
      <c r="CK1976" s="14"/>
      <c r="CL1976" s="14"/>
      <c r="CM1976" s="14"/>
      <c r="CN1976" s="14"/>
      <c r="CO1976" s="14"/>
      <c r="CP1976" s="14"/>
      <c r="CQ1976" s="14"/>
      <c r="CR1976" s="14"/>
      <c r="CS1976" s="14"/>
      <c r="CT1976" s="14"/>
      <c r="CU1976" s="14"/>
      <c r="CV1976" s="14"/>
      <c r="CW1976" s="14"/>
      <c r="CX1976" s="14"/>
      <c r="CY1976" s="14"/>
      <c r="CZ1976" s="14"/>
      <c r="DA1976" s="14"/>
      <c r="DB1976" s="14"/>
      <c r="DC1976" s="14"/>
      <c r="DD1976" s="14"/>
      <c r="DE1976" s="14"/>
      <c r="DF1976" s="14"/>
      <c r="DG1976" s="14"/>
      <c r="DH1976" s="14"/>
      <c r="DI1976" s="14"/>
    </row>
    <row r="1977" spans="2:113" x14ac:dyDescent="0.2"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4"/>
      <c r="AD1977" s="14"/>
      <c r="AE1977" s="14"/>
      <c r="AF1977" s="14"/>
      <c r="AG1977" s="14"/>
      <c r="AH1977" s="14"/>
      <c r="AI1977" s="14"/>
      <c r="AJ1977" s="14"/>
      <c r="AK1977" s="14"/>
      <c r="AL1977" s="14"/>
      <c r="AM1977" s="14"/>
      <c r="AN1977" s="14"/>
      <c r="AO1977" s="14"/>
      <c r="AP1977" s="77"/>
      <c r="AQ1977" s="77"/>
      <c r="AR1977" s="77"/>
      <c r="AS1977" s="77"/>
      <c r="AT1977" s="14"/>
      <c r="AU1977" s="14"/>
      <c r="AV1977" s="14"/>
      <c r="AW1977" s="14"/>
      <c r="AX1977" s="14"/>
      <c r="AY1977" s="14"/>
      <c r="AZ1977" s="14"/>
      <c r="BA1977" s="14"/>
      <c r="BB1977" s="14"/>
      <c r="BC1977" s="14"/>
      <c r="BD1977" s="14"/>
      <c r="BE1977" s="14"/>
      <c r="BF1977" s="14"/>
      <c r="BG1977" s="99"/>
      <c r="BH1977" s="14"/>
      <c r="BI1977" s="14"/>
      <c r="BJ1977" s="14"/>
      <c r="BK1977" s="14"/>
      <c r="BL1977" s="14"/>
      <c r="BM1977" s="14"/>
      <c r="BN1977" s="14"/>
      <c r="BO1977" s="14"/>
      <c r="BP1977" s="14"/>
      <c r="BQ1977" s="14"/>
      <c r="BR1977" s="14"/>
      <c r="BS1977" s="14"/>
      <c r="BT1977" s="14"/>
      <c r="BU1977" s="14"/>
      <c r="BV1977" s="14"/>
      <c r="BW1977" s="14"/>
      <c r="BX1977" s="14"/>
      <c r="BY1977" s="14"/>
      <c r="BZ1977" s="14"/>
      <c r="CA1977" s="14"/>
      <c r="CB1977" s="14"/>
      <c r="CC1977" s="14"/>
      <c r="CD1977" s="14"/>
      <c r="CE1977" s="14"/>
      <c r="CF1977" s="14"/>
      <c r="CG1977" s="14"/>
      <c r="CH1977" s="14"/>
      <c r="CI1977" s="14"/>
      <c r="CJ1977" s="14"/>
      <c r="CK1977" s="14"/>
      <c r="CL1977" s="14"/>
      <c r="CM1977" s="14"/>
      <c r="CN1977" s="14"/>
      <c r="CO1977" s="14"/>
      <c r="CP1977" s="14"/>
      <c r="CQ1977" s="14"/>
      <c r="CR1977" s="14"/>
      <c r="CS1977" s="14"/>
      <c r="CT1977" s="14"/>
      <c r="CU1977" s="14"/>
      <c r="CV1977" s="14"/>
      <c r="CW1977" s="14"/>
      <c r="CX1977" s="14"/>
      <c r="CY1977" s="14"/>
      <c r="CZ1977" s="14"/>
      <c r="DA1977" s="14"/>
      <c r="DB1977" s="14"/>
      <c r="DC1977" s="14"/>
      <c r="DD1977" s="14"/>
      <c r="DE1977" s="14"/>
      <c r="DF1977" s="14"/>
      <c r="DG1977" s="14"/>
      <c r="DH1977" s="14"/>
      <c r="DI1977" s="14"/>
    </row>
    <row r="1978" spans="2:113" x14ac:dyDescent="0.2"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4"/>
      <c r="AD1978" s="14"/>
      <c r="AE1978" s="14"/>
      <c r="AF1978" s="14"/>
      <c r="AG1978" s="14"/>
      <c r="AH1978" s="14"/>
      <c r="AI1978" s="14"/>
      <c r="AJ1978" s="14"/>
      <c r="AK1978" s="14"/>
      <c r="AL1978" s="14"/>
      <c r="AM1978" s="14"/>
      <c r="AN1978" s="14"/>
      <c r="AO1978" s="14"/>
      <c r="AP1978" s="77"/>
      <c r="AQ1978" s="77"/>
      <c r="AR1978" s="77"/>
      <c r="AS1978" s="77"/>
      <c r="AT1978" s="14"/>
      <c r="AU1978" s="14"/>
      <c r="AV1978" s="14"/>
      <c r="AW1978" s="14"/>
      <c r="AX1978" s="14"/>
      <c r="AY1978" s="14"/>
      <c r="AZ1978" s="14"/>
      <c r="BA1978" s="14"/>
      <c r="BB1978" s="14"/>
      <c r="BC1978" s="14"/>
      <c r="BD1978" s="14"/>
      <c r="BE1978" s="14"/>
      <c r="BF1978" s="14"/>
      <c r="BG1978" s="99"/>
      <c r="BH1978" s="14"/>
      <c r="BI1978" s="14"/>
      <c r="BJ1978" s="14"/>
      <c r="BK1978" s="14"/>
      <c r="BL1978" s="14"/>
      <c r="BM1978" s="14"/>
      <c r="BN1978" s="14"/>
      <c r="BO1978" s="14"/>
      <c r="BP1978" s="14"/>
      <c r="BQ1978" s="14"/>
      <c r="BR1978" s="14"/>
      <c r="BS1978" s="14"/>
      <c r="BT1978" s="14"/>
      <c r="BU1978" s="14"/>
      <c r="BV1978" s="14"/>
      <c r="BW1978" s="14"/>
      <c r="BX1978" s="14"/>
      <c r="BY1978" s="14"/>
      <c r="BZ1978" s="14"/>
      <c r="CA1978" s="14"/>
      <c r="CB1978" s="14"/>
      <c r="CC1978" s="14"/>
      <c r="CD1978" s="14"/>
      <c r="CE1978" s="14"/>
      <c r="CF1978" s="14"/>
      <c r="CG1978" s="14"/>
      <c r="CH1978" s="14"/>
      <c r="CI1978" s="14"/>
      <c r="CJ1978" s="14"/>
      <c r="CK1978" s="14"/>
      <c r="CL1978" s="14"/>
      <c r="CM1978" s="14"/>
      <c r="CN1978" s="14"/>
      <c r="CO1978" s="14"/>
      <c r="CP1978" s="14"/>
      <c r="CQ1978" s="14"/>
      <c r="CR1978" s="14"/>
      <c r="CS1978" s="14"/>
      <c r="CT1978" s="14"/>
      <c r="CU1978" s="14"/>
      <c r="CV1978" s="14"/>
      <c r="CW1978" s="14"/>
      <c r="CX1978" s="14"/>
      <c r="CY1978" s="14"/>
      <c r="CZ1978" s="14"/>
      <c r="DA1978" s="14"/>
      <c r="DB1978" s="14"/>
      <c r="DC1978" s="14"/>
      <c r="DD1978" s="14"/>
      <c r="DE1978" s="14"/>
      <c r="DF1978" s="14"/>
      <c r="DG1978" s="14"/>
      <c r="DH1978" s="14"/>
      <c r="DI1978" s="14"/>
    </row>
    <row r="1979" spans="2:113" x14ac:dyDescent="0.2"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  <c r="AK1979" s="14"/>
      <c r="AL1979" s="14"/>
      <c r="AM1979" s="14"/>
      <c r="AN1979" s="14"/>
      <c r="AO1979" s="14"/>
      <c r="AP1979" s="77"/>
      <c r="AQ1979" s="77"/>
      <c r="AR1979" s="77"/>
      <c r="AS1979" s="77"/>
      <c r="AT1979" s="14"/>
      <c r="AU1979" s="14"/>
      <c r="AV1979" s="14"/>
      <c r="AW1979" s="14"/>
      <c r="AX1979" s="14"/>
      <c r="AY1979" s="14"/>
      <c r="AZ1979" s="14"/>
      <c r="BA1979" s="14"/>
      <c r="BB1979" s="14"/>
      <c r="BC1979" s="14"/>
      <c r="BD1979" s="14"/>
      <c r="BE1979" s="14"/>
      <c r="BF1979" s="14"/>
      <c r="BG1979" s="99"/>
      <c r="BH1979" s="14"/>
      <c r="BI1979" s="14"/>
      <c r="BJ1979" s="14"/>
      <c r="BK1979" s="14"/>
      <c r="BL1979" s="14"/>
      <c r="BM1979" s="14"/>
      <c r="BN1979" s="14"/>
      <c r="BO1979" s="14"/>
      <c r="BP1979" s="14"/>
      <c r="BQ1979" s="14"/>
      <c r="BR1979" s="14"/>
      <c r="BS1979" s="14"/>
      <c r="BT1979" s="14"/>
      <c r="BU1979" s="14"/>
      <c r="BV1979" s="14"/>
      <c r="BW1979" s="14"/>
      <c r="BX1979" s="14"/>
      <c r="BY1979" s="14"/>
      <c r="BZ1979" s="14"/>
      <c r="CA1979" s="14"/>
      <c r="CB1979" s="14"/>
      <c r="CC1979" s="14"/>
      <c r="CD1979" s="14"/>
      <c r="CE1979" s="14"/>
      <c r="CF1979" s="14"/>
      <c r="CG1979" s="14"/>
      <c r="CH1979" s="14"/>
      <c r="CI1979" s="14"/>
      <c r="CJ1979" s="14"/>
      <c r="CK1979" s="14"/>
      <c r="CL1979" s="14"/>
      <c r="CM1979" s="14"/>
      <c r="CN1979" s="14"/>
      <c r="CO1979" s="14"/>
      <c r="CP1979" s="14"/>
      <c r="CQ1979" s="14"/>
      <c r="CR1979" s="14"/>
      <c r="CS1979" s="14"/>
      <c r="CT1979" s="14"/>
      <c r="CU1979" s="14"/>
      <c r="CV1979" s="14"/>
      <c r="CW1979" s="14"/>
      <c r="CX1979" s="14"/>
      <c r="CY1979" s="14"/>
      <c r="CZ1979" s="14"/>
      <c r="DA1979" s="14"/>
      <c r="DB1979" s="14"/>
      <c r="DC1979" s="14"/>
      <c r="DD1979" s="14"/>
      <c r="DE1979" s="14"/>
      <c r="DF1979" s="14"/>
      <c r="DG1979" s="14"/>
      <c r="DH1979" s="14"/>
      <c r="DI1979" s="14"/>
    </row>
    <row r="1980" spans="2:113" x14ac:dyDescent="0.2"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F1980" s="14"/>
      <c r="AG1980" s="14"/>
      <c r="AH1980" s="14"/>
      <c r="AI1980" s="14"/>
      <c r="AJ1980" s="14"/>
      <c r="AK1980" s="14"/>
      <c r="AL1980" s="14"/>
      <c r="AM1980" s="14"/>
      <c r="AN1980" s="14"/>
      <c r="AO1980" s="14"/>
      <c r="AP1980" s="77"/>
      <c r="AQ1980" s="77"/>
      <c r="AR1980" s="77"/>
      <c r="AS1980" s="77"/>
      <c r="AT1980" s="14"/>
      <c r="AU1980" s="14"/>
      <c r="AV1980" s="14"/>
      <c r="AW1980" s="14"/>
      <c r="AX1980" s="14"/>
      <c r="AY1980" s="14"/>
      <c r="AZ1980" s="14"/>
      <c r="BA1980" s="14"/>
      <c r="BB1980" s="14"/>
      <c r="BC1980" s="14"/>
      <c r="BD1980" s="14"/>
      <c r="BE1980" s="14"/>
      <c r="BF1980" s="14"/>
      <c r="BG1980" s="99"/>
      <c r="BH1980" s="14"/>
      <c r="BI1980" s="14"/>
      <c r="BJ1980" s="14"/>
      <c r="BK1980" s="14"/>
      <c r="BL1980" s="14"/>
      <c r="BM1980" s="14"/>
      <c r="BN1980" s="14"/>
      <c r="BO1980" s="14"/>
      <c r="BP1980" s="14"/>
      <c r="BQ1980" s="14"/>
      <c r="BR1980" s="14"/>
      <c r="BS1980" s="14"/>
      <c r="BT1980" s="14"/>
      <c r="BU1980" s="14"/>
      <c r="BV1980" s="14"/>
      <c r="BW1980" s="14"/>
      <c r="BX1980" s="14"/>
      <c r="BY1980" s="14"/>
      <c r="BZ1980" s="14"/>
      <c r="CA1980" s="14"/>
      <c r="CB1980" s="14"/>
      <c r="CC1980" s="14"/>
      <c r="CD1980" s="14"/>
      <c r="CE1980" s="14"/>
      <c r="CF1980" s="14"/>
      <c r="CG1980" s="14"/>
      <c r="CH1980" s="14"/>
      <c r="CI1980" s="14"/>
      <c r="CJ1980" s="14"/>
      <c r="CK1980" s="14"/>
      <c r="CL1980" s="14"/>
      <c r="CM1980" s="14"/>
      <c r="CN1980" s="14"/>
      <c r="CO1980" s="14"/>
      <c r="CP1980" s="14"/>
      <c r="CQ1980" s="14"/>
      <c r="CR1980" s="14"/>
      <c r="CS1980" s="14"/>
      <c r="CT1980" s="14"/>
      <c r="CU1980" s="14"/>
      <c r="CV1980" s="14"/>
      <c r="CW1980" s="14"/>
      <c r="CX1980" s="14"/>
      <c r="CY1980" s="14"/>
      <c r="CZ1980" s="14"/>
      <c r="DA1980" s="14"/>
      <c r="DB1980" s="14"/>
      <c r="DC1980" s="14"/>
      <c r="DD1980" s="14"/>
      <c r="DE1980" s="14"/>
      <c r="DF1980" s="14"/>
      <c r="DG1980" s="14"/>
      <c r="DH1980" s="14"/>
      <c r="DI1980" s="14"/>
    </row>
    <row r="1981" spans="2:113" x14ac:dyDescent="0.2"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14"/>
      <c r="AO1981" s="14"/>
      <c r="AP1981" s="77"/>
      <c r="AQ1981" s="77"/>
      <c r="AR1981" s="77"/>
      <c r="AS1981" s="77"/>
      <c r="AT1981" s="14"/>
      <c r="AU1981" s="14"/>
      <c r="AV1981" s="14"/>
      <c r="AW1981" s="14"/>
      <c r="AX1981" s="14"/>
      <c r="AY1981" s="14"/>
      <c r="AZ1981" s="14"/>
      <c r="BA1981" s="14"/>
      <c r="BB1981" s="14"/>
      <c r="BC1981" s="14"/>
      <c r="BD1981" s="14"/>
      <c r="BE1981" s="14"/>
      <c r="BF1981" s="14"/>
      <c r="BG1981" s="99"/>
      <c r="BH1981" s="14"/>
      <c r="BI1981" s="14"/>
      <c r="BJ1981" s="14"/>
      <c r="BK1981" s="14"/>
      <c r="BL1981" s="14"/>
      <c r="BM1981" s="14"/>
      <c r="BN1981" s="14"/>
      <c r="BO1981" s="14"/>
      <c r="BP1981" s="14"/>
      <c r="BQ1981" s="14"/>
      <c r="BR1981" s="14"/>
      <c r="BS1981" s="14"/>
      <c r="BT1981" s="14"/>
      <c r="BU1981" s="14"/>
      <c r="BV1981" s="14"/>
      <c r="BW1981" s="14"/>
      <c r="BX1981" s="14"/>
      <c r="BY1981" s="14"/>
      <c r="BZ1981" s="14"/>
      <c r="CA1981" s="14"/>
      <c r="CB1981" s="14"/>
      <c r="CC1981" s="14"/>
      <c r="CD1981" s="14"/>
      <c r="CE1981" s="14"/>
      <c r="CF1981" s="14"/>
      <c r="CG1981" s="14"/>
      <c r="CH1981" s="14"/>
      <c r="CI1981" s="14"/>
      <c r="CJ1981" s="14"/>
      <c r="CK1981" s="14"/>
      <c r="CL1981" s="14"/>
      <c r="CM1981" s="14"/>
      <c r="CN1981" s="14"/>
      <c r="CO1981" s="14"/>
      <c r="CP1981" s="14"/>
      <c r="CQ1981" s="14"/>
      <c r="CR1981" s="14"/>
      <c r="CS1981" s="14"/>
      <c r="CT1981" s="14"/>
      <c r="CU1981" s="14"/>
      <c r="CV1981" s="14"/>
      <c r="CW1981" s="14"/>
      <c r="CX1981" s="14"/>
      <c r="CY1981" s="14"/>
      <c r="CZ1981" s="14"/>
      <c r="DA1981" s="14"/>
      <c r="DB1981" s="14"/>
      <c r="DC1981" s="14"/>
      <c r="DD1981" s="14"/>
      <c r="DE1981" s="14"/>
      <c r="DF1981" s="14"/>
      <c r="DG1981" s="14"/>
      <c r="DH1981" s="14"/>
      <c r="DI1981" s="14"/>
    </row>
    <row r="1982" spans="2:113" x14ac:dyDescent="0.2"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4"/>
      <c r="AD1982" s="14"/>
      <c r="AE1982" s="14"/>
      <c r="AF1982" s="14"/>
      <c r="AG1982" s="14"/>
      <c r="AH1982" s="14"/>
      <c r="AI1982" s="14"/>
      <c r="AJ1982" s="14"/>
      <c r="AK1982" s="14"/>
      <c r="AL1982" s="14"/>
      <c r="AM1982" s="14"/>
      <c r="AN1982" s="14"/>
      <c r="AO1982" s="14"/>
      <c r="AP1982" s="77"/>
      <c r="AQ1982" s="77"/>
      <c r="AR1982" s="77"/>
      <c r="AS1982" s="77"/>
      <c r="AT1982" s="14"/>
      <c r="AU1982" s="14"/>
      <c r="AV1982" s="14"/>
      <c r="AW1982" s="14"/>
      <c r="AX1982" s="14"/>
      <c r="AY1982" s="14"/>
      <c r="AZ1982" s="14"/>
      <c r="BA1982" s="14"/>
      <c r="BB1982" s="14"/>
      <c r="BC1982" s="14"/>
      <c r="BD1982" s="14"/>
      <c r="BE1982" s="14"/>
      <c r="BF1982" s="14"/>
      <c r="BG1982" s="99"/>
      <c r="BH1982" s="14"/>
      <c r="BI1982" s="14"/>
      <c r="BJ1982" s="14"/>
      <c r="BK1982" s="14"/>
      <c r="BL1982" s="14"/>
      <c r="BM1982" s="14"/>
      <c r="BN1982" s="14"/>
      <c r="BO1982" s="14"/>
      <c r="BP1982" s="14"/>
      <c r="BQ1982" s="14"/>
      <c r="BR1982" s="14"/>
      <c r="BS1982" s="14"/>
      <c r="BT1982" s="14"/>
      <c r="BU1982" s="14"/>
      <c r="BV1982" s="14"/>
      <c r="BW1982" s="14"/>
      <c r="BX1982" s="14"/>
      <c r="BY1982" s="14"/>
      <c r="BZ1982" s="14"/>
      <c r="CA1982" s="14"/>
      <c r="CB1982" s="14"/>
      <c r="CC1982" s="14"/>
      <c r="CD1982" s="14"/>
      <c r="CE1982" s="14"/>
      <c r="CF1982" s="14"/>
      <c r="CG1982" s="14"/>
      <c r="CH1982" s="14"/>
      <c r="CI1982" s="14"/>
      <c r="CJ1982" s="14"/>
      <c r="CK1982" s="14"/>
      <c r="CL1982" s="14"/>
      <c r="CM1982" s="14"/>
      <c r="CN1982" s="14"/>
      <c r="CO1982" s="14"/>
      <c r="CP1982" s="14"/>
      <c r="CQ1982" s="14"/>
      <c r="CR1982" s="14"/>
      <c r="CS1982" s="14"/>
      <c r="CT1982" s="14"/>
      <c r="CU1982" s="14"/>
      <c r="CV1982" s="14"/>
      <c r="CW1982" s="14"/>
      <c r="CX1982" s="14"/>
      <c r="CY1982" s="14"/>
      <c r="CZ1982" s="14"/>
      <c r="DA1982" s="14"/>
      <c r="DB1982" s="14"/>
      <c r="DC1982" s="14"/>
      <c r="DD1982" s="14"/>
      <c r="DE1982" s="14"/>
      <c r="DF1982" s="14"/>
      <c r="DG1982" s="14"/>
      <c r="DH1982" s="14"/>
      <c r="DI1982" s="14"/>
    </row>
    <row r="1983" spans="2:113" x14ac:dyDescent="0.2"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F1983" s="14"/>
      <c r="AG1983" s="14"/>
      <c r="AH1983" s="14"/>
      <c r="AI1983" s="14"/>
      <c r="AJ1983" s="14"/>
      <c r="AK1983" s="14"/>
      <c r="AL1983" s="14"/>
      <c r="AM1983" s="14"/>
      <c r="AN1983" s="14"/>
      <c r="AO1983" s="14"/>
      <c r="AP1983" s="77"/>
      <c r="AQ1983" s="77"/>
      <c r="AR1983" s="77"/>
      <c r="AS1983" s="77"/>
      <c r="AT1983" s="14"/>
      <c r="AU1983" s="14"/>
      <c r="AV1983" s="14"/>
      <c r="AW1983" s="14"/>
      <c r="AX1983" s="14"/>
      <c r="AY1983" s="14"/>
      <c r="AZ1983" s="14"/>
      <c r="BA1983" s="14"/>
      <c r="BB1983" s="14"/>
      <c r="BC1983" s="14"/>
      <c r="BD1983" s="14"/>
      <c r="BE1983" s="14"/>
      <c r="BF1983" s="14"/>
      <c r="BG1983" s="99"/>
      <c r="BH1983" s="14"/>
      <c r="BI1983" s="14"/>
      <c r="BJ1983" s="14"/>
      <c r="BK1983" s="14"/>
      <c r="BL1983" s="14"/>
      <c r="BM1983" s="14"/>
      <c r="BN1983" s="14"/>
      <c r="BO1983" s="14"/>
      <c r="BP1983" s="14"/>
      <c r="BQ1983" s="14"/>
      <c r="BR1983" s="14"/>
      <c r="BS1983" s="14"/>
      <c r="BT1983" s="14"/>
      <c r="BU1983" s="14"/>
      <c r="BV1983" s="14"/>
      <c r="BW1983" s="14"/>
      <c r="BX1983" s="14"/>
      <c r="BY1983" s="14"/>
      <c r="BZ1983" s="14"/>
      <c r="CA1983" s="14"/>
      <c r="CB1983" s="14"/>
      <c r="CC1983" s="14"/>
      <c r="CD1983" s="14"/>
      <c r="CE1983" s="14"/>
      <c r="CF1983" s="14"/>
      <c r="CG1983" s="14"/>
      <c r="CH1983" s="14"/>
      <c r="CI1983" s="14"/>
      <c r="CJ1983" s="14"/>
      <c r="CK1983" s="14"/>
      <c r="CL1983" s="14"/>
      <c r="CM1983" s="14"/>
      <c r="CN1983" s="14"/>
      <c r="CO1983" s="14"/>
      <c r="CP1983" s="14"/>
      <c r="CQ1983" s="14"/>
      <c r="CR1983" s="14"/>
      <c r="CS1983" s="14"/>
      <c r="CT1983" s="14"/>
      <c r="CU1983" s="14"/>
      <c r="CV1983" s="14"/>
      <c r="CW1983" s="14"/>
      <c r="CX1983" s="14"/>
      <c r="CY1983" s="14"/>
      <c r="CZ1983" s="14"/>
      <c r="DA1983" s="14"/>
      <c r="DB1983" s="14"/>
      <c r="DC1983" s="14"/>
      <c r="DD1983" s="14"/>
      <c r="DE1983" s="14"/>
      <c r="DF1983" s="14"/>
      <c r="DG1983" s="14"/>
      <c r="DH1983" s="14"/>
      <c r="DI1983" s="14"/>
    </row>
    <row r="1984" spans="2:113" x14ac:dyDescent="0.2"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4"/>
      <c r="AD1984" s="14"/>
      <c r="AE1984" s="14"/>
      <c r="AF1984" s="14"/>
      <c r="AG1984" s="14"/>
      <c r="AH1984" s="14"/>
      <c r="AI1984" s="14"/>
      <c r="AJ1984" s="14"/>
      <c r="AK1984" s="14"/>
      <c r="AL1984" s="14"/>
      <c r="AM1984" s="14"/>
      <c r="AN1984" s="14"/>
      <c r="AO1984" s="14"/>
      <c r="AP1984" s="77"/>
      <c r="AQ1984" s="77"/>
      <c r="AR1984" s="77"/>
      <c r="AS1984" s="77"/>
      <c r="AT1984" s="14"/>
      <c r="AU1984" s="14"/>
      <c r="AV1984" s="14"/>
      <c r="AW1984" s="14"/>
      <c r="AX1984" s="14"/>
      <c r="AY1984" s="14"/>
      <c r="AZ1984" s="14"/>
      <c r="BA1984" s="14"/>
      <c r="BB1984" s="14"/>
      <c r="BC1984" s="14"/>
      <c r="BD1984" s="14"/>
      <c r="BE1984" s="14"/>
      <c r="BF1984" s="14"/>
      <c r="BG1984" s="99"/>
      <c r="BH1984" s="14"/>
      <c r="BI1984" s="14"/>
      <c r="BJ1984" s="14"/>
      <c r="BK1984" s="14"/>
      <c r="BL1984" s="14"/>
      <c r="BM1984" s="14"/>
      <c r="BN1984" s="14"/>
      <c r="BO1984" s="14"/>
      <c r="BP1984" s="14"/>
      <c r="BQ1984" s="14"/>
      <c r="BR1984" s="14"/>
      <c r="BS1984" s="14"/>
      <c r="BT1984" s="14"/>
      <c r="BU1984" s="14"/>
      <c r="BV1984" s="14"/>
      <c r="BW1984" s="14"/>
      <c r="BX1984" s="14"/>
      <c r="BY1984" s="14"/>
      <c r="BZ1984" s="14"/>
      <c r="CA1984" s="14"/>
      <c r="CB1984" s="14"/>
      <c r="CC1984" s="14"/>
      <c r="CD1984" s="14"/>
      <c r="CE1984" s="14"/>
      <c r="CF1984" s="14"/>
      <c r="CG1984" s="14"/>
      <c r="CH1984" s="14"/>
      <c r="CI1984" s="14"/>
      <c r="CJ1984" s="14"/>
      <c r="CK1984" s="14"/>
      <c r="CL1984" s="14"/>
      <c r="CM1984" s="14"/>
      <c r="CN1984" s="14"/>
      <c r="CO1984" s="14"/>
      <c r="CP1984" s="14"/>
      <c r="CQ1984" s="14"/>
      <c r="CR1984" s="14"/>
      <c r="CS1984" s="14"/>
      <c r="CT1984" s="14"/>
      <c r="CU1984" s="14"/>
      <c r="CV1984" s="14"/>
      <c r="CW1984" s="14"/>
      <c r="CX1984" s="14"/>
      <c r="CY1984" s="14"/>
      <c r="CZ1984" s="14"/>
      <c r="DA1984" s="14"/>
      <c r="DB1984" s="14"/>
      <c r="DC1984" s="14"/>
      <c r="DD1984" s="14"/>
      <c r="DE1984" s="14"/>
      <c r="DF1984" s="14"/>
      <c r="DG1984" s="14"/>
      <c r="DH1984" s="14"/>
      <c r="DI1984" s="14"/>
    </row>
    <row r="1985" spans="2:113" x14ac:dyDescent="0.2"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  <c r="AK1985" s="14"/>
      <c r="AL1985" s="14"/>
      <c r="AM1985" s="14"/>
      <c r="AN1985" s="14"/>
      <c r="AO1985" s="14"/>
      <c r="AP1985" s="77"/>
      <c r="AQ1985" s="77"/>
      <c r="AR1985" s="77"/>
      <c r="AS1985" s="77"/>
      <c r="AT1985" s="14"/>
      <c r="AU1985" s="14"/>
      <c r="AV1985" s="14"/>
      <c r="AW1985" s="14"/>
      <c r="AX1985" s="14"/>
      <c r="AY1985" s="14"/>
      <c r="AZ1985" s="14"/>
      <c r="BA1985" s="14"/>
      <c r="BB1985" s="14"/>
      <c r="BC1985" s="14"/>
      <c r="BD1985" s="14"/>
      <c r="BE1985" s="14"/>
      <c r="BF1985" s="14"/>
      <c r="BG1985" s="99"/>
      <c r="BH1985" s="14"/>
      <c r="BI1985" s="14"/>
      <c r="BJ1985" s="14"/>
      <c r="BK1985" s="14"/>
      <c r="BL1985" s="14"/>
      <c r="BM1985" s="14"/>
      <c r="BN1985" s="14"/>
      <c r="BO1985" s="14"/>
      <c r="BP1985" s="14"/>
      <c r="BQ1985" s="14"/>
      <c r="BR1985" s="14"/>
      <c r="BS1985" s="14"/>
      <c r="BT1985" s="14"/>
      <c r="BU1985" s="14"/>
      <c r="BV1985" s="14"/>
      <c r="BW1985" s="14"/>
      <c r="BX1985" s="14"/>
      <c r="BY1985" s="14"/>
      <c r="BZ1985" s="14"/>
      <c r="CA1985" s="14"/>
      <c r="CB1985" s="14"/>
      <c r="CC1985" s="14"/>
      <c r="CD1985" s="14"/>
      <c r="CE1985" s="14"/>
      <c r="CF1985" s="14"/>
      <c r="CG1985" s="14"/>
      <c r="CH1985" s="14"/>
      <c r="CI1985" s="14"/>
      <c r="CJ1985" s="14"/>
      <c r="CK1985" s="14"/>
      <c r="CL1985" s="14"/>
      <c r="CM1985" s="14"/>
      <c r="CN1985" s="14"/>
      <c r="CO1985" s="14"/>
      <c r="CP1985" s="14"/>
      <c r="CQ1985" s="14"/>
      <c r="CR1985" s="14"/>
      <c r="CS1985" s="14"/>
      <c r="CT1985" s="14"/>
      <c r="CU1985" s="14"/>
      <c r="CV1985" s="14"/>
      <c r="CW1985" s="14"/>
      <c r="CX1985" s="14"/>
      <c r="CY1985" s="14"/>
      <c r="CZ1985" s="14"/>
      <c r="DA1985" s="14"/>
      <c r="DB1985" s="14"/>
      <c r="DC1985" s="14"/>
      <c r="DD1985" s="14"/>
      <c r="DE1985" s="14"/>
      <c r="DF1985" s="14"/>
      <c r="DG1985" s="14"/>
      <c r="DH1985" s="14"/>
      <c r="DI1985" s="14"/>
    </row>
    <row r="1986" spans="2:113" x14ac:dyDescent="0.2"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F1986" s="14"/>
      <c r="AG1986" s="14"/>
      <c r="AH1986" s="14"/>
      <c r="AI1986" s="14"/>
      <c r="AJ1986" s="14"/>
      <c r="AK1986" s="14"/>
      <c r="AL1986" s="14"/>
      <c r="AM1986" s="14"/>
      <c r="AN1986" s="14"/>
      <c r="AO1986" s="14"/>
      <c r="AP1986" s="77"/>
      <c r="AQ1986" s="77"/>
      <c r="AR1986" s="77"/>
      <c r="AS1986" s="77"/>
      <c r="AT1986" s="14"/>
      <c r="AU1986" s="14"/>
      <c r="AV1986" s="14"/>
      <c r="AW1986" s="14"/>
      <c r="AX1986" s="14"/>
      <c r="AY1986" s="14"/>
      <c r="AZ1986" s="14"/>
      <c r="BA1986" s="14"/>
      <c r="BB1986" s="14"/>
      <c r="BC1986" s="14"/>
      <c r="BD1986" s="14"/>
      <c r="BE1986" s="14"/>
      <c r="BF1986" s="14"/>
      <c r="BG1986" s="99"/>
      <c r="BH1986" s="14"/>
      <c r="BI1986" s="14"/>
      <c r="BJ1986" s="14"/>
      <c r="BK1986" s="14"/>
      <c r="BL1986" s="14"/>
      <c r="BM1986" s="14"/>
      <c r="BN1986" s="14"/>
      <c r="BO1986" s="14"/>
      <c r="BP1986" s="14"/>
      <c r="BQ1986" s="14"/>
      <c r="BR1986" s="14"/>
      <c r="BS1986" s="14"/>
      <c r="BT1986" s="14"/>
      <c r="BU1986" s="14"/>
      <c r="BV1986" s="14"/>
      <c r="BW1986" s="14"/>
      <c r="BX1986" s="14"/>
      <c r="BY1986" s="14"/>
      <c r="BZ1986" s="14"/>
      <c r="CA1986" s="14"/>
      <c r="CB1986" s="14"/>
      <c r="CC1986" s="14"/>
      <c r="CD1986" s="14"/>
      <c r="CE1986" s="14"/>
      <c r="CF1986" s="14"/>
      <c r="CG1986" s="14"/>
      <c r="CH1986" s="14"/>
      <c r="CI1986" s="14"/>
      <c r="CJ1986" s="14"/>
      <c r="CK1986" s="14"/>
      <c r="CL1986" s="14"/>
      <c r="CM1986" s="14"/>
      <c r="CN1986" s="14"/>
      <c r="CO1986" s="14"/>
      <c r="CP1986" s="14"/>
      <c r="CQ1986" s="14"/>
      <c r="CR1986" s="14"/>
      <c r="CS1986" s="14"/>
      <c r="CT1986" s="14"/>
      <c r="CU1986" s="14"/>
      <c r="CV1986" s="14"/>
      <c r="CW1986" s="14"/>
      <c r="CX1986" s="14"/>
      <c r="CY1986" s="14"/>
      <c r="CZ1986" s="14"/>
      <c r="DA1986" s="14"/>
      <c r="DB1986" s="14"/>
      <c r="DC1986" s="14"/>
      <c r="DD1986" s="14"/>
      <c r="DE1986" s="14"/>
      <c r="DF1986" s="14"/>
      <c r="DG1986" s="14"/>
      <c r="DH1986" s="14"/>
      <c r="DI1986" s="14"/>
    </row>
    <row r="1987" spans="2:113" x14ac:dyDescent="0.2"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4"/>
      <c r="AD1987" s="14"/>
      <c r="AE1987" s="14"/>
      <c r="AF1987" s="14"/>
      <c r="AG1987" s="14"/>
      <c r="AH1987" s="14"/>
      <c r="AI1987" s="14"/>
      <c r="AJ1987" s="14"/>
      <c r="AK1987" s="14"/>
      <c r="AL1987" s="14"/>
      <c r="AM1987" s="14"/>
      <c r="AN1987" s="14"/>
      <c r="AO1987" s="14"/>
      <c r="AP1987" s="77"/>
      <c r="AQ1987" s="77"/>
      <c r="AR1987" s="77"/>
      <c r="AS1987" s="77"/>
      <c r="AT1987" s="14"/>
      <c r="AU1987" s="14"/>
      <c r="AV1987" s="14"/>
      <c r="AW1987" s="14"/>
      <c r="AX1987" s="14"/>
      <c r="AY1987" s="14"/>
      <c r="AZ1987" s="14"/>
      <c r="BA1987" s="14"/>
      <c r="BB1987" s="14"/>
      <c r="BC1987" s="14"/>
      <c r="BD1987" s="14"/>
      <c r="BE1987" s="14"/>
      <c r="BF1987" s="14"/>
      <c r="BG1987" s="99"/>
      <c r="BH1987" s="14"/>
      <c r="BI1987" s="14"/>
      <c r="BJ1987" s="14"/>
      <c r="BK1987" s="14"/>
      <c r="BL1987" s="14"/>
      <c r="BM1987" s="14"/>
      <c r="BN1987" s="14"/>
      <c r="BO1987" s="14"/>
      <c r="BP1987" s="14"/>
      <c r="BQ1987" s="14"/>
      <c r="BR1987" s="14"/>
      <c r="BS1987" s="14"/>
      <c r="BT1987" s="14"/>
      <c r="BU1987" s="14"/>
      <c r="BV1987" s="14"/>
      <c r="BW1987" s="14"/>
      <c r="BX1987" s="14"/>
      <c r="BY1987" s="14"/>
      <c r="BZ1987" s="14"/>
      <c r="CA1987" s="14"/>
      <c r="CB1987" s="14"/>
      <c r="CC1987" s="14"/>
      <c r="CD1987" s="14"/>
      <c r="CE1987" s="14"/>
      <c r="CF1987" s="14"/>
      <c r="CG1987" s="14"/>
      <c r="CH1987" s="14"/>
      <c r="CI1987" s="14"/>
      <c r="CJ1987" s="14"/>
      <c r="CK1987" s="14"/>
      <c r="CL1987" s="14"/>
      <c r="CM1987" s="14"/>
      <c r="CN1987" s="14"/>
      <c r="CO1987" s="14"/>
      <c r="CP1987" s="14"/>
      <c r="CQ1987" s="14"/>
      <c r="CR1987" s="14"/>
      <c r="CS1987" s="14"/>
      <c r="CT1987" s="14"/>
      <c r="CU1987" s="14"/>
      <c r="CV1987" s="14"/>
      <c r="CW1987" s="14"/>
      <c r="CX1987" s="14"/>
      <c r="CY1987" s="14"/>
      <c r="CZ1987" s="14"/>
      <c r="DA1987" s="14"/>
      <c r="DB1987" s="14"/>
      <c r="DC1987" s="14"/>
      <c r="DD1987" s="14"/>
      <c r="DE1987" s="14"/>
      <c r="DF1987" s="14"/>
      <c r="DG1987" s="14"/>
      <c r="DH1987" s="14"/>
      <c r="DI1987" s="14"/>
    </row>
    <row r="1988" spans="2:113" x14ac:dyDescent="0.2"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4"/>
      <c r="AD1988" s="14"/>
      <c r="AE1988" s="14"/>
      <c r="AF1988" s="14"/>
      <c r="AG1988" s="14"/>
      <c r="AH1988" s="14"/>
      <c r="AI1988" s="14"/>
      <c r="AJ1988" s="14"/>
      <c r="AK1988" s="14"/>
      <c r="AL1988" s="14"/>
      <c r="AM1988" s="14"/>
      <c r="AN1988" s="14"/>
      <c r="AO1988" s="14"/>
      <c r="AP1988" s="77"/>
      <c r="AQ1988" s="77"/>
      <c r="AR1988" s="77"/>
      <c r="AS1988" s="77"/>
      <c r="AT1988" s="14"/>
      <c r="AU1988" s="14"/>
      <c r="AV1988" s="14"/>
      <c r="AW1988" s="14"/>
      <c r="AX1988" s="14"/>
      <c r="AY1988" s="14"/>
      <c r="AZ1988" s="14"/>
      <c r="BA1988" s="14"/>
      <c r="BB1988" s="14"/>
      <c r="BC1988" s="14"/>
      <c r="BD1988" s="14"/>
      <c r="BE1988" s="14"/>
      <c r="BF1988" s="14"/>
      <c r="BG1988" s="99"/>
      <c r="BH1988" s="14"/>
      <c r="BI1988" s="14"/>
      <c r="BJ1988" s="14"/>
      <c r="BK1988" s="14"/>
      <c r="BL1988" s="14"/>
      <c r="BM1988" s="14"/>
      <c r="BN1988" s="14"/>
      <c r="BO1988" s="14"/>
      <c r="BP1988" s="14"/>
      <c r="BQ1988" s="14"/>
      <c r="BR1988" s="14"/>
      <c r="BS1988" s="14"/>
      <c r="BT1988" s="14"/>
      <c r="BU1988" s="14"/>
      <c r="BV1988" s="14"/>
      <c r="BW1988" s="14"/>
      <c r="BX1988" s="14"/>
      <c r="BY1988" s="14"/>
      <c r="BZ1988" s="14"/>
      <c r="CA1988" s="14"/>
      <c r="CB1988" s="14"/>
      <c r="CC1988" s="14"/>
      <c r="CD1988" s="14"/>
      <c r="CE1988" s="14"/>
      <c r="CF1988" s="14"/>
      <c r="CG1988" s="14"/>
      <c r="CH1988" s="14"/>
      <c r="CI1988" s="14"/>
      <c r="CJ1988" s="14"/>
      <c r="CK1988" s="14"/>
      <c r="CL1988" s="14"/>
      <c r="CM1988" s="14"/>
      <c r="CN1988" s="14"/>
      <c r="CO1988" s="14"/>
      <c r="CP1988" s="14"/>
      <c r="CQ1988" s="14"/>
      <c r="CR1988" s="14"/>
      <c r="CS1988" s="14"/>
      <c r="CT1988" s="14"/>
      <c r="CU1988" s="14"/>
      <c r="CV1988" s="14"/>
      <c r="CW1988" s="14"/>
      <c r="CX1988" s="14"/>
      <c r="CY1988" s="14"/>
      <c r="CZ1988" s="14"/>
      <c r="DA1988" s="14"/>
      <c r="DB1988" s="14"/>
      <c r="DC1988" s="14"/>
      <c r="DD1988" s="14"/>
      <c r="DE1988" s="14"/>
      <c r="DF1988" s="14"/>
      <c r="DG1988" s="14"/>
      <c r="DH1988" s="14"/>
      <c r="DI1988" s="14"/>
    </row>
    <row r="1989" spans="2:113" x14ac:dyDescent="0.2"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4"/>
      <c r="AD1989" s="14"/>
      <c r="AE1989" s="14"/>
      <c r="AF1989" s="14"/>
      <c r="AG1989" s="14"/>
      <c r="AH1989" s="14"/>
      <c r="AI1989" s="14"/>
      <c r="AJ1989" s="14"/>
      <c r="AK1989" s="14"/>
      <c r="AL1989" s="14"/>
      <c r="AM1989" s="14"/>
      <c r="AN1989" s="14"/>
      <c r="AO1989" s="14"/>
      <c r="AP1989" s="77"/>
      <c r="AQ1989" s="77"/>
      <c r="AR1989" s="77"/>
      <c r="AS1989" s="77"/>
      <c r="AT1989" s="14"/>
      <c r="AU1989" s="14"/>
      <c r="AV1989" s="14"/>
      <c r="AW1989" s="14"/>
      <c r="AX1989" s="14"/>
      <c r="AY1989" s="14"/>
      <c r="AZ1989" s="14"/>
      <c r="BA1989" s="14"/>
      <c r="BB1989" s="14"/>
      <c r="BC1989" s="14"/>
      <c r="BD1989" s="14"/>
      <c r="BE1989" s="14"/>
      <c r="BF1989" s="14"/>
      <c r="BG1989" s="99"/>
      <c r="BH1989" s="14"/>
      <c r="BI1989" s="14"/>
      <c r="BJ1989" s="14"/>
      <c r="BK1989" s="14"/>
      <c r="BL1989" s="14"/>
      <c r="BM1989" s="14"/>
      <c r="BN1989" s="14"/>
      <c r="BO1989" s="14"/>
      <c r="BP1989" s="14"/>
      <c r="BQ1989" s="14"/>
      <c r="BR1989" s="14"/>
      <c r="BS1989" s="14"/>
      <c r="BT1989" s="14"/>
      <c r="BU1989" s="14"/>
      <c r="BV1989" s="14"/>
      <c r="BW1989" s="14"/>
      <c r="BX1989" s="14"/>
      <c r="BY1989" s="14"/>
      <c r="BZ1989" s="14"/>
      <c r="CA1989" s="14"/>
      <c r="CB1989" s="14"/>
      <c r="CC1989" s="14"/>
      <c r="CD1989" s="14"/>
      <c r="CE1989" s="14"/>
      <c r="CF1989" s="14"/>
      <c r="CG1989" s="14"/>
      <c r="CH1989" s="14"/>
      <c r="CI1989" s="14"/>
      <c r="CJ1989" s="14"/>
      <c r="CK1989" s="14"/>
      <c r="CL1989" s="14"/>
      <c r="CM1989" s="14"/>
      <c r="CN1989" s="14"/>
      <c r="CO1989" s="14"/>
      <c r="CP1989" s="14"/>
      <c r="CQ1989" s="14"/>
      <c r="CR1989" s="14"/>
      <c r="CS1989" s="14"/>
      <c r="CT1989" s="14"/>
      <c r="CU1989" s="14"/>
      <c r="CV1989" s="14"/>
      <c r="CW1989" s="14"/>
      <c r="CX1989" s="14"/>
      <c r="CY1989" s="14"/>
      <c r="CZ1989" s="14"/>
      <c r="DA1989" s="14"/>
      <c r="DB1989" s="14"/>
      <c r="DC1989" s="14"/>
      <c r="DD1989" s="14"/>
      <c r="DE1989" s="14"/>
      <c r="DF1989" s="14"/>
      <c r="DG1989" s="14"/>
      <c r="DH1989" s="14"/>
      <c r="DI1989" s="14"/>
    </row>
    <row r="1990" spans="2:113" x14ac:dyDescent="0.2"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F1990" s="14"/>
      <c r="AG1990" s="14"/>
      <c r="AH1990" s="14"/>
      <c r="AI1990" s="14"/>
      <c r="AJ1990" s="14"/>
      <c r="AK1990" s="14"/>
      <c r="AL1990" s="14"/>
      <c r="AM1990" s="14"/>
      <c r="AN1990" s="14"/>
      <c r="AO1990" s="14"/>
      <c r="AP1990" s="77"/>
      <c r="AQ1990" s="77"/>
      <c r="AR1990" s="77"/>
      <c r="AS1990" s="77"/>
      <c r="AT1990" s="14"/>
      <c r="AU1990" s="14"/>
      <c r="AV1990" s="14"/>
      <c r="AW1990" s="14"/>
      <c r="AX1990" s="14"/>
      <c r="AY1990" s="14"/>
      <c r="AZ1990" s="14"/>
      <c r="BA1990" s="14"/>
      <c r="BB1990" s="14"/>
      <c r="BC1990" s="14"/>
      <c r="BD1990" s="14"/>
      <c r="BE1990" s="14"/>
      <c r="BF1990" s="14"/>
      <c r="BG1990" s="99"/>
      <c r="BH1990" s="14"/>
      <c r="BI1990" s="14"/>
      <c r="BJ1990" s="14"/>
      <c r="BK1990" s="14"/>
      <c r="BL1990" s="14"/>
      <c r="BM1990" s="14"/>
      <c r="BN1990" s="14"/>
      <c r="BO1990" s="14"/>
      <c r="BP1990" s="14"/>
      <c r="BQ1990" s="14"/>
      <c r="BR1990" s="14"/>
      <c r="BS1990" s="14"/>
      <c r="BT1990" s="14"/>
      <c r="BU1990" s="14"/>
      <c r="BV1990" s="14"/>
      <c r="BW1990" s="14"/>
      <c r="BX1990" s="14"/>
      <c r="BY1990" s="14"/>
      <c r="BZ1990" s="14"/>
      <c r="CA1990" s="14"/>
      <c r="CB1990" s="14"/>
      <c r="CC1990" s="14"/>
      <c r="CD1990" s="14"/>
      <c r="CE1990" s="14"/>
      <c r="CF1990" s="14"/>
      <c r="CG1990" s="14"/>
      <c r="CH1990" s="14"/>
      <c r="CI1990" s="14"/>
      <c r="CJ1990" s="14"/>
      <c r="CK1990" s="14"/>
      <c r="CL1990" s="14"/>
      <c r="CM1990" s="14"/>
      <c r="CN1990" s="14"/>
      <c r="CO1990" s="14"/>
      <c r="CP1990" s="14"/>
      <c r="CQ1990" s="14"/>
      <c r="CR1990" s="14"/>
      <c r="CS1990" s="14"/>
      <c r="CT1990" s="14"/>
      <c r="CU1990" s="14"/>
      <c r="CV1990" s="14"/>
      <c r="CW1990" s="14"/>
      <c r="CX1990" s="14"/>
      <c r="CY1990" s="14"/>
      <c r="CZ1990" s="14"/>
      <c r="DA1990" s="14"/>
      <c r="DB1990" s="14"/>
      <c r="DC1990" s="14"/>
      <c r="DD1990" s="14"/>
      <c r="DE1990" s="14"/>
      <c r="DF1990" s="14"/>
      <c r="DG1990" s="14"/>
      <c r="DH1990" s="14"/>
      <c r="DI1990" s="14"/>
    </row>
    <row r="1991" spans="2:113" x14ac:dyDescent="0.2"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  <c r="AK1991" s="14"/>
      <c r="AL1991" s="14"/>
      <c r="AM1991" s="14"/>
      <c r="AN1991" s="14"/>
      <c r="AO1991" s="14"/>
      <c r="AP1991" s="77"/>
      <c r="AQ1991" s="77"/>
      <c r="AR1991" s="77"/>
      <c r="AS1991" s="77"/>
      <c r="AT1991" s="14"/>
      <c r="AU1991" s="14"/>
      <c r="AV1991" s="14"/>
      <c r="AW1991" s="14"/>
      <c r="AX1991" s="14"/>
      <c r="AY1991" s="14"/>
      <c r="AZ1991" s="14"/>
      <c r="BA1991" s="14"/>
      <c r="BB1991" s="14"/>
      <c r="BC1991" s="14"/>
      <c r="BD1991" s="14"/>
      <c r="BE1991" s="14"/>
      <c r="BF1991" s="14"/>
      <c r="BG1991" s="99"/>
      <c r="BH1991" s="14"/>
      <c r="BI1991" s="14"/>
      <c r="BJ1991" s="14"/>
      <c r="BK1991" s="14"/>
      <c r="BL1991" s="14"/>
      <c r="BM1991" s="14"/>
      <c r="BN1991" s="14"/>
      <c r="BO1991" s="14"/>
      <c r="BP1991" s="14"/>
      <c r="BQ1991" s="14"/>
      <c r="BR1991" s="14"/>
      <c r="BS1991" s="14"/>
      <c r="BT1991" s="14"/>
      <c r="BU1991" s="14"/>
      <c r="BV1991" s="14"/>
      <c r="BW1991" s="14"/>
      <c r="BX1991" s="14"/>
      <c r="BY1991" s="14"/>
      <c r="BZ1991" s="14"/>
      <c r="CA1991" s="14"/>
      <c r="CB1991" s="14"/>
      <c r="CC1991" s="14"/>
      <c r="CD1991" s="14"/>
      <c r="CE1991" s="14"/>
      <c r="CF1991" s="14"/>
      <c r="CG1991" s="14"/>
      <c r="CH1991" s="14"/>
      <c r="CI1991" s="14"/>
      <c r="CJ1991" s="14"/>
      <c r="CK1991" s="14"/>
      <c r="CL1991" s="14"/>
      <c r="CM1991" s="14"/>
      <c r="CN1991" s="14"/>
      <c r="CO1991" s="14"/>
      <c r="CP1991" s="14"/>
      <c r="CQ1991" s="14"/>
      <c r="CR1991" s="14"/>
      <c r="CS1991" s="14"/>
      <c r="CT1991" s="14"/>
      <c r="CU1991" s="14"/>
      <c r="CV1991" s="14"/>
      <c r="CW1991" s="14"/>
      <c r="CX1991" s="14"/>
      <c r="CY1991" s="14"/>
      <c r="CZ1991" s="14"/>
      <c r="DA1991" s="14"/>
      <c r="DB1991" s="14"/>
      <c r="DC1991" s="14"/>
      <c r="DD1991" s="14"/>
      <c r="DE1991" s="14"/>
      <c r="DF1991" s="14"/>
      <c r="DG1991" s="14"/>
      <c r="DH1991" s="14"/>
      <c r="DI1991" s="14"/>
    </row>
    <row r="1992" spans="2:113" x14ac:dyDescent="0.2"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F1992" s="14"/>
      <c r="AG1992" s="14"/>
      <c r="AH1992" s="14"/>
      <c r="AI1992" s="14"/>
      <c r="AJ1992" s="14"/>
      <c r="AK1992" s="14"/>
      <c r="AL1992" s="14"/>
      <c r="AM1992" s="14"/>
      <c r="AN1992" s="14"/>
      <c r="AO1992" s="14"/>
      <c r="AP1992" s="77"/>
      <c r="AQ1992" s="77"/>
      <c r="AR1992" s="77"/>
      <c r="AS1992" s="77"/>
      <c r="AT1992" s="14"/>
      <c r="AU1992" s="14"/>
      <c r="AV1992" s="14"/>
      <c r="AW1992" s="14"/>
      <c r="AX1992" s="14"/>
      <c r="AY1992" s="14"/>
      <c r="AZ1992" s="14"/>
      <c r="BA1992" s="14"/>
      <c r="BB1992" s="14"/>
      <c r="BC1992" s="14"/>
      <c r="BD1992" s="14"/>
      <c r="BE1992" s="14"/>
      <c r="BF1992" s="14"/>
      <c r="BG1992" s="99"/>
      <c r="BH1992" s="14"/>
      <c r="BI1992" s="14"/>
      <c r="BJ1992" s="14"/>
      <c r="BK1992" s="14"/>
      <c r="BL1992" s="14"/>
      <c r="BM1992" s="14"/>
      <c r="BN1992" s="14"/>
      <c r="BO1992" s="14"/>
      <c r="BP1992" s="14"/>
      <c r="BQ1992" s="14"/>
      <c r="BR1992" s="14"/>
      <c r="BS1992" s="14"/>
      <c r="BT1992" s="14"/>
      <c r="BU1992" s="14"/>
      <c r="BV1992" s="14"/>
      <c r="BW1992" s="14"/>
      <c r="BX1992" s="14"/>
      <c r="BY1992" s="14"/>
      <c r="BZ1992" s="14"/>
      <c r="CA1992" s="14"/>
      <c r="CB1992" s="14"/>
      <c r="CC1992" s="14"/>
      <c r="CD1992" s="14"/>
      <c r="CE1992" s="14"/>
      <c r="CF1992" s="14"/>
      <c r="CG1992" s="14"/>
      <c r="CH1992" s="14"/>
      <c r="CI1992" s="14"/>
      <c r="CJ1992" s="14"/>
      <c r="CK1992" s="14"/>
      <c r="CL1992" s="14"/>
      <c r="CM1992" s="14"/>
      <c r="CN1992" s="14"/>
      <c r="CO1992" s="14"/>
      <c r="CP1992" s="14"/>
      <c r="CQ1992" s="14"/>
      <c r="CR1992" s="14"/>
      <c r="CS1992" s="14"/>
      <c r="CT1992" s="14"/>
      <c r="CU1992" s="14"/>
      <c r="CV1992" s="14"/>
      <c r="CW1992" s="14"/>
      <c r="CX1992" s="14"/>
      <c r="CY1992" s="14"/>
      <c r="CZ1992" s="14"/>
      <c r="DA1992" s="14"/>
      <c r="DB1992" s="14"/>
      <c r="DC1992" s="14"/>
      <c r="DD1992" s="14"/>
      <c r="DE1992" s="14"/>
      <c r="DF1992" s="14"/>
      <c r="DG1992" s="14"/>
      <c r="DH1992" s="14"/>
      <c r="DI1992" s="14"/>
    </row>
    <row r="1993" spans="2:113" x14ac:dyDescent="0.2"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F1993" s="14"/>
      <c r="AG1993" s="14"/>
      <c r="AH1993" s="14"/>
      <c r="AI1993" s="14"/>
      <c r="AJ1993" s="14"/>
      <c r="AK1993" s="14"/>
      <c r="AL1993" s="14"/>
      <c r="AM1993" s="14"/>
      <c r="AN1993" s="14"/>
      <c r="AO1993" s="14"/>
      <c r="AP1993" s="77"/>
      <c r="AQ1993" s="77"/>
      <c r="AR1993" s="77"/>
      <c r="AS1993" s="77"/>
      <c r="AT1993" s="14"/>
      <c r="AU1993" s="14"/>
      <c r="AV1993" s="14"/>
      <c r="AW1993" s="14"/>
      <c r="AX1993" s="14"/>
      <c r="AY1993" s="14"/>
      <c r="AZ1993" s="14"/>
      <c r="BA1993" s="14"/>
      <c r="BB1993" s="14"/>
      <c r="BC1993" s="14"/>
      <c r="BD1993" s="14"/>
      <c r="BE1993" s="14"/>
      <c r="BF1993" s="14"/>
      <c r="BG1993" s="99"/>
      <c r="BH1993" s="14"/>
      <c r="BI1993" s="14"/>
      <c r="BJ1993" s="14"/>
      <c r="BK1993" s="14"/>
      <c r="BL1993" s="14"/>
      <c r="BM1993" s="14"/>
      <c r="BN1993" s="14"/>
      <c r="BO1993" s="14"/>
      <c r="BP1993" s="14"/>
      <c r="BQ1993" s="14"/>
      <c r="BR1993" s="14"/>
      <c r="BS1993" s="14"/>
      <c r="BT1993" s="14"/>
      <c r="BU1993" s="14"/>
      <c r="BV1993" s="14"/>
      <c r="BW1993" s="14"/>
      <c r="BX1993" s="14"/>
      <c r="BY1993" s="14"/>
      <c r="BZ1993" s="14"/>
      <c r="CA1993" s="14"/>
      <c r="CB1993" s="14"/>
      <c r="CC1993" s="14"/>
      <c r="CD1993" s="14"/>
      <c r="CE1993" s="14"/>
      <c r="CF1993" s="14"/>
      <c r="CG1993" s="14"/>
      <c r="CH1993" s="14"/>
      <c r="CI1993" s="14"/>
      <c r="CJ1993" s="14"/>
      <c r="CK1993" s="14"/>
      <c r="CL1993" s="14"/>
      <c r="CM1993" s="14"/>
      <c r="CN1993" s="14"/>
      <c r="CO1993" s="14"/>
      <c r="CP1993" s="14"/>
      <c r="CQ1993" s="14"/>
      <c r="CR1993" s="14"/>
      <c r="CS1993" s="14"/>
      <c r="CT1993" s="14"/>
      <c r="CU1993" s="14"/>
      <c r="CV1993" s="14"/>
      <c r="CW1993" s="14"/>
      <c r="CX1993" s="14"/>
      <c r="CY1993" s="14"/>
      <c r="CZ1993" s="14"/>
      <c r="DA1993" s="14"/>
      <c r="DB1993" s="14"/>
      <c r="DC1993" s="14"/>
      <c r="DD1993" s="14"/>
      <c r="DE1993" s="14"/>
      <c r="DF1993" s="14"/>
      <c r="DG1993" s="14"/>
      <c r="DH1993" s="14"/>
      <c r="DI1993" s="14"/>
    </row>
    <row r="1994" spans="2:113" x14ac:dyDescent="0.2"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F1994" s="14"/>
      <c r="AG1994" s="14"/>
      <c r="AH1994" s="14"/>
      <c r="AI1994" s="14"/>
      <c r="AJ1994" s="14"/>
      <c r="AK1994" s="14"/>
      <c r="AL1994" s="14"/>
      <c r="AM1994" s="14"/>
      <c r="AN1994" s="14"/>
      <c r="AO1994" s="14"/>
      <c r="AP1994" s="77"/>
      <c r="AQ1994" s="77"/>
      <c r="AR1994" s="77"/>
      <c r="AS1994" s="77"/>
      <c r="AT1994" s="14"/>
      <c r="AU1994" s="14"/>
      <c r="AV1994" s="14"/>
      <c r="AW1994" s="14"/>
      <c r="AX1994" s="14"/>
      <c r="AY1994" s="14"/>
      <c r="AZ1994" s="14"/>
      <c r="BA1994" s="14"/>
      <c r="BB1994" s="14"/>
      <c r="BC1994" s="14"/>
      <c r="BD1994" s="14"/>
      <c r="BE1994" s="14"/>
      <c r="BF1994" s="14"/>
      <c r="BG1994" s="99"/>
      <c r="BH1994" s="14"/>
      <c r="BI1994" s="14"/>
      <c r="BJ1994" s="14"/>
      <c r="BK1994" s="14"/>
      <c r="BL1994" s="14"/>
      <c r="BM1994" s="14"/>
      <c r="BN1994" s="14"/>
      <c r="BO1994" s="14"/>
      <c r="BP1994" s="14"/>
      <c r="BQ1994" s="14"/>
      <c r="BR1994" s="14"/>
      <c r="BS1994" s="14"/>
      <c r="BT1994" s="14"/>
      <c r="BU1994" s="14"/>
      <c r="BV1994" s="14"/>
      <c r="BW1994" s="14"/>
      <c r="BX1994" s="14"/>
      <c r="BY1994" s="14"/>
      <c r="BZ1994" s="14"/>
      <c r="CA1994" s="14"/>
      <c r="CB1994" s="14"/>
      <c r="CC1994" s="14"/>
      <c r="CD1994" s="14"/>
      <c r="CE1994" s="14"/>
      <c r="CF1994" s="14"/>
      <c r="CG1994" s="14"/>
      <c r="CH1994" s="14"/>
      <c r="CI1994" s="14"/>
      <c r="CJ1994" s="14"/>
      <c r="CK1994" s="14"/>
      <c r="CL1994" s="14"/>
      <c r="CM1994" s="14"/>
      <c r="CN1994" s="14"/>
      <c r="CO1994" s="14"/>
      <c r="CP1994" s="14"/>
      <c r="CQ1994" s="14"/>
      <c r="CR1994" s="14"/>
      <c r="CS1994" s="14"/>
      <c r="CT1994" s="14"/>
      <c r="CU1994" s="14"/>
      <c r="CV1994" s="14"/>
      <c r="CW1994" s="14"/>
      <c r="CX1994" s="14"/>
      <c r="CY1994" s="14"/>
      <c r="CZ1994" s="14"/>
      <c r="DA1994" s="14"/>
      <c r="DB1994" s="14"/>
      <c r="DC1994" s="14"/>
      <c r="DD1994" s="14"/>
      <c r="DE1994" s="14"/>
      <c r="DF1994" s="14"/>
      <c r="DG1994" s="14"/>
      <c r="DH1994" s="14"/>
      <c r="DI1994" s="14"/>
    </row>
    <row r="1995" spans="2:113" x14ac:dyDescent="0.2"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F1995" s="14"/>
      <c r="AG1995" s="14"/>
      <c r="AH1995" s="14"/>
      <c r="AI1995" s="14"/>
      <c r="AJ1995" s="14"/>
      <c r="AK1995" s="14"/>
      <c r="AL1995" s="14"/>
      <c r="AM1995" s="14"/>
      <c r="AN1995" s="14"/>
      <c r="AO1995" s="14"/>
      <c r="AP1995" s="77"/>
      <c r="AQ1995" s="77"/>
      <c r="AR1995" s="77"/>
      <c r="AS1995" s="77"/>
      <c r="AT1995" s="14"/>
      <c r="AU1995" s="14"/>
      <c r="AV1995" s="14"/>
      <c r="AW1995" s="14"/>
      <c r="AX1995" s="14"/>
      <c r="AY1995" s="14"/>
      <c r="AZ1995" s="14"/>
      <c r="BA1995" s="14"/>
      <c r="BB1995" s="14"/>
      <c r="BC1995" s="14"/>
      <c r="BD1995" s="14"/>
      <c r="BE1995" s="14"/>
      <c r="BF1995" s="14"/>
      <c r="BG1995" s="99"/>
      <c r="BH1995" s="14"/>
      <c r="BI1995" s="14"/>
      <c r="BJ1995" s="14"/>
      <c r="BK1995" s="14"/>
      <c r="BL1995" s="14"/>
      <c r="BM1995" s="14"/>
      <c r="BN1995" s="14"/>
      <c r="BO1995" s="14"/>
      <c r="BP1995" s="14"/>
      <c r="BQ1995" s="14"/>
      <c r="BR1995" s="14"/>
      <c r="BS1995" s="14"/>
      <c r="BT1995" s="14"/>
      <c r="BU1995" s="14"/>
      <c r="BV1995" s="14"/>
      <c r="BW1995" s="14"/>
      <c r="BX1995" s="14"/>
      <c r="BY1995" s="14"/>
      <c r="BZ1995" s="14"/>
      <c r="CA1995" s="14"/>
      <c r="CB1995" s="14"/>
      <c r="CC1995" s="14"/>
      <c r="CD1995" s="14"/>
      <c r="CE1995" s="14"/>
      <c r="CF1995" s="14"/>
      <c r="CG1995" s="14"/>
      <c r="CH1995" s="14"/>
      <c r="CI1995" s="14"/>
      <c r="CJ1995" s="14"/>
      <c r="CK1995" s="14"/>
      <c r="CL1995" s="14"/>
      <c r="CM1995" s="14"/>
      <c r="CN1995" s="14"/>
      <c r="CO1995" s="14"/>
      <c r="CP1995" s="14"/>
      <c r="CQ1995" s="14"/>
      <c r="CR1995" s="14"/>
      <c r="CS1995" s="14"/>
      <c r="CT1995" s="14"/>
      <c r="CU1995" s="14"/>
      <c r="CV1995" s="14"/>
      <c r="CW1995" s="14"/>
      <c r="CX1995" s="14"/>
      <c r="CY1995" s="14"/>
      <c r="CZ1995" s="14"/>
      <c r="DA1995" s="14"/>
      <c r="DB1995" s="14"/>
      <c r="DC1995" s="14"/>
      <c r="DD1995" s="14"/>
      <c r="DE1995" s="14"/>
      <c r="DF1995" s="14"/>
      <c r="DG1995" s="14"/>
      <c r="DH1995" s="14"/>
      <c r="DI1995" s="14"/>
    </row>
    <row r="1996" spans="2:113" x14ac:dyDescent="0.2"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F1996" s="14"/>
      <c r="AG1996" s="14"/>
      <c r="AH1996" s="14"/>
      <c r="AI1996" s="14"/>
      <c r="AJ1996" s="14"/>
      <c r="AK1996" s="14"/>
      <c r="AL1996" s="14"/>
      <c r="AM1996" s="14"/>
      <c r="AN1996" s="14"/>
      <c r="AO1996" s="14"/>
      <c r="AP1996" s="77"/>
      <c r="AQ1996" s="77"/>
      <c r="AR1996" s="77"/>
      <c r="AS1996" s="77"/>
      <c r="AT1996" s="14"/>
      <c r="AU1996" s="14"/>
      <c r="AV1996" s="14"/>
      <c r="AW1996" s="14"/>
      <c r="AX1996" s="14"/>
      <c r="AY1996" s="14"/>
      <c r="AZ1996" s="14"/>
      <c r="BA1996" s="14"/>
      <c r="BB1996" s="14"/>
      <c r="BC1996" s="14"/>
      <c r="BD1996" s="14"/>
      <c r="BE1996" s="14"/>
      <c r="BF1996" s="14"/>
      <c r="BG1996" s="99"/>
      <c r="BH1996" s="14"/>
      <c r="BI1996" s="14"/>
      <c r="BJ1996" s="14"/>
      <c r="BK1996" s="14"/>
      <c r="BL1996" s="14"/>
      <c r="BM1996" s="14"/>
      <c r="BN1996" s="14"/>
      <c r="BO1996" s="14"/>
      <c r="BP1996" s="14"/>
      <c r="BQ1996" s="14"/>
      <c r="BR1996" s="14"/>
      <c r="BS1996" s="14"/>
      <c r="BT1996" s="14"/>
      <c r="BU1996" s="14"/>
      <c r="BV1996" s="14"/>
      <c r="BW1996" s="14"/>
      <c r="BX1996" s="14"/>
      <c r="BY1996" s="14"/>
      <c r="BZ1996" s="14"/>
      <c r="CA1996" s="14"/>
      <c r="CB1996" s="14"/>
      <c r="CC1996" s="14"/>
      <c r="CD1996" s="14"/>
      <c r="CE1996" s="14"/>
      <c r="CF1996" s="14"/>
      <c r="CG1996" s="14"/>
      <c r="CH1996" s="14"/>
      <c r="CI1996" s="14"/>
      <c r="CJ1996" s="14"/>
      <c r="CK1996" s="14"/>
      <c r="CL1996" s="14"/>
      <c r="CM1996" s="14"/>
      <c r="CN1996" s="14"/>
      <c r="CO1996" s="14"/>
      <c r="CP1996" s="14"/>
      <c r="CQ1996" s="14"/>
      <c r="CR1996" s="14"/>
      <c r="CS1996" s="14"/>
      <c r="CT1996" s="14"/>
      <c r="CU1996" s="14"/>
      <c r="CV1996" s="14"/>
      <c r="CW1996" s="14"/>
      <c r="CX1996" s="14"/>
      <c r="CY1996" s="14"/>
      <c r="CZ1996" s="14"/>
      <c r="DA1996" s="14"/>
      <c r="DB1996" s="14"/>
      <c r="DC1996" s="14"/>
      <c r="DD1996" s="14"/>
      <c r="DE1996" s="14"/>
      <c r="DF1996" s="14"/>
      <c r="DG1996" s="14"/>
      <c r="DH1996" s="14"/>
      <c r="DI1996" s="14"/>
    </row>
    <row r="1997" spans="2:113" x14ac:dyDescent="0.2"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  <c r="AK1997" s="14"/>
      <c r="AL1997" s="14"/>
      <c r="AM1997" s="14"/>
      <c r="AN1997" s="14"/>
      <c r="AO1997" s="14"/>
      <c r="AP1997" s="77"/>
      <c r="AQ1997" s="77"/>
      <c r="AR1997" s="77"/>
      <c r="AS1997" s="77"/>
      <c r="AT1997" s="14"/>
      <c r="AU1997" s="14"/>
      <c r="AV1997" s="14"/>
      <c r="AW1997" s="14"/>
      <c r="AX1997" s="14"/>
      <c r="AY1997" s="14"/>
      <c r="AZ1997" s="14"/>
      <c r="BA1997" s="14"/>
      <c r="BB1997" s="14"/>
      <c r="BC1997" s="14"/>
      <c r="BD1997" s="14"/>
      <c r="BE1997" s="14"/>
      <c r="BF1997" s="14"/>
      <c r="BG1997" s="99"/>
      <c r="BH1997" s="14"/>
      <c r="BI1997" s="14"/>
      <c r="BJ1997" s="14"/>
      <c r="BK1997" s="14"/>
      <c r="BL1997" s="14"/>
      <c r="BM1997" s="14"/>
      <c r="BN1997" s="14"/>
      <c r="BO1997" s="14"/>
      <c r="BP1997" s="14"/>
      <c r="BQ1997" s="14"/>
      <c r="BR1997" s="14"/>
      <c r="BS1997" s="14"/>
      <c r="BT1997" s="14"/>
      <c r="BU1997" s="14"/>
      <c r="BV1997" s="14"/>
      <c r="BW1997" s="14"/>
      <c r="BX1997" s="14"/>
      <c r="BY1997" s="14"/>
      <c r="BZ1997" s="14"/>
      <c r="CA1997" s="14"/>
      <c r="CB1997" s="14"/>
      <c r="CC1997" s="14"/>
      <c r="CD1997" s="14"/>
      <c r="CE1997" s="14"/>
      <c r="CF1997" s="14"/>
      <c r="CG1997" s="14"/>
      <c r="CH1997" s="14"/>
      <c r="CI1997" s="14"/>
      <c r="CJ1997" s="14"/>
      <c r="CK1997" s="14"/>
      <c r="CL1997" s="14"/>
      <c r="CM1997" s="14"/>
      <c r="CN1997" s="14"/>
      <c r="CO1997" s="14"/>
      <c r="CP1997" s="14"/>
      <c r="CQ1997" s="14"/>
      <c r="CR1997" s="14"/>
      <c r="CS1997" s="14"/>
      <c r="CT1997" s="14"/>
      <c r="CU1997" s="14"/>
      <c r="CV1997" s="14"/>
      <c r="CW1997" s="14"/>
      <c r="CX1997" s="14"/>
      <c r="CY1997" s="14"/>
      <c r="CZ1997" s="14"/>
      <c r="DA1997" s="14"/>
      <c r="DB1997" s="14"/>
      <c r="DC1997" s="14"/>
      <c r="DD1997" s="14"/>
      <c r="DE1997" s="14"/>
      <c r="DF1997" s="14"/>
      <c r="DG1997" s="14"/>
      <c r="DH1997" s="14"/>
      <c r="DI1997" s="14"/>
    </row>
    <row r="1998" spans="2:113" x14ac:dyDescent="0.2"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4"/>
      <c r="AD1998" s="14"/>
      <c r="AE1998" s="14"/>
      <c r="AF1998" s="14"/>
      <c r="AG1998" s="14"/>
      <c r="AH1998" s="14"/>
      <c r="AI1998" s="14"/>
      <c r="AJ1998" s="14"/>
      <c r="AK1998" s="14"/>
      <c r="AL1998" s="14"/>
      <c r="AM1998" s="14"/>
      <c r="AN1998" s="14"/>
      <c r="AO1998" s="14"/>
      <c r="AP1998" s="77"/>
      <c r="AQ1998" s="77"/>
      <c r="AR1998" s="77"/>
      <c r="AS1998" s="77"/>
      <c r="AT1998" s="14"/>
      <c r="AU1998" s="14"/>
      <c r="AV1998" s="14"/>
      <c r="AW1998" s="14"/>
      <c r="AX1998" s="14"/>
      <c r="AY1998" s="14"/>
      <c r="AZ1998" s="14"/>
      <c r="BA1998" s="14"/>
      <c r="BB1998" s="14"/>
      <c r="BC1998" s="14"/>
      <c r="BD1998" s="14"/>
      <c r="BE1998" s="14"/>
      <c r="BF1998" s="14"/>
      <c r="BG1998" s="99"/>
      <c r="BH1998" s="14"/>
      <c r="BI1998" s="14"/>
      <c r="BJ1998" s="14"/>
      <c r="BK1998" s="14"/>
      <c r="BL1998" s="14"/>
      <c r="BM1998" s="14"/>
      <c r="BN1998" s="14"/>
      <c r="BO1998" s="14"/>
      <c r="BP1998" s="14"/>
      <c r="BQ1998" s="14"/>
      <c r="BR1998" s="14"/>
      <c r="BS1998" s="14"/>
      <c r="BT1998" s="14"/>
      <c r="BU1998" s="14"/>
      <c r="BV1998" s="14"/>
      <c r="BW1998" s="14"/>
      <c r="BX1998" s="14"/>
      <c r="BY1998" s="14"/>
      <c r="BZ1998" s="14"/>
      <c r="CA1998" s="14"/>
      <c r="CB1998" s="14"/>
      <c r="CC1998" s="14"/>
      <c r="CD1998" s="14"/>
      <c r="CE1998" s="14"/>
      <c r="CF1998" s="14"/>
      <c r="CG1998" s="14"/>
      <c r="CH1998" s="14"/>
      <c r="CI1998" s="14"/>
      <c r="CJ1998" s="14"/>
      <c r="CK1998" s="14"/>
      <c r="CL1998" s="14"/>
      <c r="CM1998" s="14"/>
      <c r="CN1998" s="14"/>
      <c r="CO1998" s="14"/>
      <c r="CP1998" s="14"/>
      <c r="CQ1998" s="14"/>
      <c r="CR1998" s="14"/>
      <c r="CS1998" s="14"/>
      <c r="CT1998" s="14"/>
      <c r="CU1998" s="14"/>
      <c r="CV1998" s="14"/>
      <c r="CW1998" s="14"/>
      <c r="CX1998" s="14"/>
      <c r="CY1998" s="14"/>
      <c r="CZ1998" s="14"/>
      <c r="DA1998" s="14"/>
      <c r="DB1998" s="14"/>
      <c r="DC1998" s="14"/>
      <c r="DD1998" s="14"/>
      <c r="DE1998" s="14"/>
      <c r="DF1998" s="14"/>
      <c r="DG1998" s="14"/>
      <c r="DH1998" s="14"/>
      <c r="DI1998" s="14"/>
    </row>
    <row r="1999" spans="2:113" x14ac:dyDescent="0.2"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4"/>
      <c r="AD1999" s="14"/>
      <c r="AE1999" s="14"/>
      <c r="AF1999" s="14"/>
      <c r="AG1999" s="14"/>
      <c r="AH1999" s="14"/>
      <c r="AI1999" s="14"/>
      <c r="AJ1999" s="14"/>
      <c r="AK1999" s="14"/>
      <c r="AL1999" s="14"/>
      <c r="AM1999" s="14"/>
      <c r="AN1999" s="14"/>
      <c r="AO1999" s="14"/>
      <c r="AP1999" s="77"/>
      <c r="AQ1999" s="77"/>
      <c r="AR1999" s="77"/>
      <c r="AS1999" s="77"/>
      <c r="AT1999" s="14"/>
      <c r="AU1999" s="14"/>
      <c r="AV1999" s="14"/>
      <c r="AW1999" s="14"/>
      <c r="AX1999" s="14"/>
      <c r="AY1999" s="14"/>
      <c r="AZ1999" s="14"/>
      <c r="BA1999" s="14"/>
      <c r="BB1999" s="14"/>
      <c r="BC1999" s="14"/>
      <c r="BD1999" s="14"/>
      <c r="BE1999" s="14"/>
      <c r="BF1999" s="14"/>
      <c r="BG1999" s="99"/>
      <c r="BH1999" s="14"/>
      <c r="BI1999" s="14"/>
      <c r="BJ1999" s="14"/>
      <c r="BK1999" s="14"/>
      <c r="BL1999" s="14"/>
      <c r="BM1999" s="14"/>
      <c r="BN1999" s="14"/>
      <c r="BO1999" s="14"/>
      <c r="BP1999" s="14"/>
      <c r="BQ1999" s="14"/>
      <c r="BR1999" s="14"/>
      <c r="BS1999" s="14"/>
      <c r="BT1999" s="14"/>
      <c r="BU1999" s="14"/>
      <c r="BV1999" s="14"/>
      <c r="BW1999" s="14"/>
      <c r="BX1999" s="14"/>
      <c r="BY1999" s="14"/>
      <c r="BZ1999" s="14"/>
      <c r="CA1999" s="14"/>
      <c r="CB1999" s="14"/>
      <c r="CC1999" s="14"/>
      <c r="CD1999" s="14"/>
      <c r="CE1999" s="14"/>
      <c r="CF1999" s="14"/>
      <c r="CG1999" s="14"/>
      <c r="CH1999" s="14"/>
      <c r="CI1999" s="14"/>
      <c r="CJ1999" s="14"/>
      <c r="CK1999" s="14"/>
      <c r="CL1999" s="14"/>
      <c r="CM1999" s="14"/>
      <c r="CN1999" s="14"/>
      <c r="CO1999" s="14"/>
      <c r="CP1999" s="14"/>
      <c r="CQ1999" s="14"/>
      <c r="CR1999" s="14"/>
      <c r="CS1999" s="14"/>
      <c r="CT1999" s="14"/>
      <c r="CU1999" s="14"/>
      <c r="CV1999" s="14"/>
      <c r="CW1999" s="14"/>
      <c r="CX1999" s="14"/>
      <c r="CY1999" s="14"/>
      <c r="CZ1999" s="14"/>
      <c r="DA1999" s="14"/>
      <c r="DB1999" s="14"/>
      <c r="DC1999" s="14"/>
      <c r="DD1999" s="14"/>
      <c r="DE1999" s="14"/>
      <c r="DF1999" s="14"/>
      <c r="DG1999" s="14"/>
      <c r="DH1999" s="14"/>
      <c r="DI1999" s="14"/>
    </row>
    <row r="2000" spans="2:113" x14ac:dyDescent="0.2"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4"/>
      <c r="AD2000" s="14"/>
      <c r="AE2000" s="14"/>
      <c r="AF2000" s="14"/>
      <c r="AG2000" s="14"/>
      <c r="AH2000" s="14"/>
      <c r="AI2000" s="14"/>
      <c r="AJ2000" s="14"/>
      <c r="AK2000" s="14"/>
      <c r="AL2000" s="14"/>
      <c r="AM2000" s="14"/>
      <c r="AN2000" s="14"/>
      <c r="AO2000" s="14"/>
      <c r="AP2000" s="77"/>
      <c r="AQ2000" s="77"/>
      <c r="AR2000" s="77"/>
      <c r="AS2000" s="77"/>
      <c r="AT2000" s="14"/>
      <c r="AU2000" s="14"/>
      <c r="AV2000" s="14"/>
      <c r="AW2000" s="14"/>
      <c r="AX2000" s="14"/>
      <c r="AY2000" s="14"/>
      <c r="AZ2000" s="14"/>
      <c r="BA2000" s="14"/>
      <c r="BB2000" s="14"/>
      <c r="BC2000" s="14"/>
      <c r="BD2000" s="14"/>
      <c r="BE2000" s="14"/>
      <c r="BF2000" s="14"/>
      <c r="BG2000" s="99"/>
      <c r="BH2000" s="14"/>
      <c r="BI2000" s="14"/>
      <c r="BJ2000" s="14"/>
      <c r="BK2000" s="14"/>
      <c r="BL2000" s="14"/>
      <c r="BM2000" s="14"/>
      <c r="BN2000" s="14"/>
      <c r="BO2000" s="14"/>
      <c r="BP2000" s="14"/>
      <c r="BQ2000" s="14"/>
      <c r="BR2000" s="14"/>
      <c r="BS2000" s="14"/>
      <c r="BT2000" s="14"/>
      <c r="BU2000" s="14"/>
      <c r="BV2000" s="14"/>
      <c r="BW2000" s="14"/>
      <c r="BX2000" s="14"/>
      <c r="BY2000" s="14"/>
      <c r="BZ2000" s="14"/>
      <c r="CA2000" s="14"/>
      <c r="CB2000" s="14"/>
      <c r="CC2000" s="14"/>
      <c r="CD2000" s="14"/>
      <c r="CE2000" s="14"/>
      <c r="CF2000" s="14"/>
      <c r="CG2000" s="14"/>
      <c r="CH2000" s="14"/>
      <c r="CI2000" s="14"/>
      <c r="CJ2000" s="14"/>
      <c r="CK2000" s="14"/>
      <c r="CL2000" s="14"/>
      <c r="CM2000" s="14"/>
      <c r="CN2000" s="14"/>
      <c r="CO2000" s="14"/>
      <c r="CP2000" s="14"/>
      <c r="CQ2000" s="14"/>
      <c r="CR2000" s="14"/>
      <c r="CS2000" s="14"/>
      <c r="CT2000" s="14"/>
      <c r="CU2000" s="14"/>
      <c r="CV2000" s="14"/>
      <c r="CW2000" s="14"/>
      <c r="CX2000" s="14"/>
      <c r="CY2000" s="14"/>
      <c r="CZ2000" s="14"/>
      <c r="DA2000" s="14"/>
      <c r="DB2000" s="14"/>
      <c r="DC2000" s="14"/>
      <c r="DD2000" s="14"/>
      <c r="DE2000" s="14"/>
      <c r="DF2000" s="14"/>
      <c r="DG2000" s="14"/>
      <c r="DH2000" s="14"/>
      <c r="DI2000" s="14"/>
    </row>
    <row r="2001" spans="2:113" x14ac:dyDescent="0.2"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F2001" s="14"/>
      <c r="AG2001" s="14"/>
      <c r="AH2001" s="14"/>
      <c r="AI2001" s="14"/>
      <c r="AJ2001" s="14"/>
      <c r="AK2001" s="14"/>
      <c r="AL2001" s="14"/>
      <c r="AM2001" s="14"/>
      <c r="AN2001" s="14"/>
      <c r="AO2001" s="14"/>
      <c r="AP2001" s="77"/>
      <c r="AQ2001" s="77"/>
      <c r="AR2001" s="77"/>
      <c r="AS2001" s="77"/>
      <c r="AT2001" s="14"/>
      <c r="AU2001" s="14"/>
      <c r="AV2001" s="14"/>
      <c r="AW2001" s="14"/>
      <c r="AX2001" s="14"/>
      <c r="AY2001" s="14"/>
      <c r="AZ2001" s="14"/>
      <c r="BA2001" s="14"/>
      <c r="BB2001" s="14"/>
      <c r="BC2001" s="14"/>
      <c r="BD2001" s="14"/>
      <c r="BE2001" s="14"/>
      <c r="BF2001" s="14"/>
      <c r="BG2001" s="99"/>
      <c r="BH2001" s="14"/>
      <c r="BI2001" s="14"/>
      <c r="BJ2001" s="14"/>
      <c r="BK2001" s="14"/>
      <c r="BL2001" s="14"/>
      <c r="BM2001" s="14"/>
      <c r="BN2001" s="14"/>
      <c r="BO2001" s="14"/>
      <c r="BP2001" s="14"/>
      <c r="BQ2001" s="14"/>
      <c r="BR2001" s="14"/>
      <c r="BS2001" s="14"/>
      <c r="BT2001" s="14"/>
      <c r="BU2001" s="14"/>
      <c r="BV2001" s="14"/>
      <c r="BW2001" s="14"/>
      <c r="BX2001" s="14"/>
      <c r="BY2001" s="14"/>
      <c r="BZ2001" s="14"/>
      <c r="CA2001" s="14"/>
      <c r="CB2001" s="14"/>
      <c r="CC2001" s="14"/>
      <c r="CD2001" s="14"/>
      <c r="CE2001" s="14"/>
      <c r="CF2001" s="14"/>
      <c r="CG2001" s="14"/>
      <c r="CH2001" s="14"/>
      <c r="CI2001" s="14"/>
      <c r="CJ2001" s="14"/>
      <c r="CK2001" s="14"/>
      <c r="CL2001" s="14"/>
      <c r="CM2001" s="14"/>
      <c r="CN2001" s="14"/>
      <c r="CO2001" s="14"/>
      <c r="CP2001" s="14"/>
      <c r="CQ2001" s="14"/>
      <c r="CR2001" s="14"/>
      <c r="CS2001" s="14"/>
      <c r="CT2001" s="14"/>
      <c r="CU2001" s="14"/>
      <c r="CV2001" s="14"/>
      <c r="CW2001" s="14"/>
      <c r="CX2001" s="14"/>
      <c r="CY2001" s="14"/>
      <c r="CZ2001" s="14"/>
      <c r="DA2001" s="14"/>
      <c r="DB2001" s="14"/>
      <c r="DC2001" s="14"/>
      <c r="DD2001" s="14"/>
      <c r="DE2001" s="14"/>
      <c r="DF2001" s="14"/>
      <c r="DG2001" s="14"/>
      <c r="DH2001" s="14"/>
      <c r="DI2001" s="14"/>
    </row>
    <row r="2002" spans="2:113" x14ac:dyDescent="0.2"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F2002" s="14"/>
      <c r="AG2002" s="14"/>
      <c r="AH2002" s="14"/>
      <c r="AI2002" s="14"/>
      <c r="AJ2002" s="14"/>
      <c r="AK2002" s="14"/>
      <c r="AL2002" s="14"/>
      <c r="AM2002" s="14"/>
      <c r="AN2002" s="14"/>
      <c r="AO2002" s="14"/>
      <c r="AP2002" s="77"/>
      <c r="AQ2002" s="77"/>
      <c r="AR2002" s="77"/>
      <c r="AS2002" s="77"/>
      <c r="AT2002" s="14"/>
      <c r="AU2002" s="14"/>
      <c r="AV2002" s="14"/>
      <c r="AW2002" s="14"/>
      <c r="AX2002" s="14"/>
      <c r="AY2002" s="14"/>
      <c r="AZ2002" s="14"/>
      <c r="BA2002" s="14"/>
      <c r="BB2002" s="14"/>
      <c r="BC2002" s="14"/>
      <c r="BD2002" s="14"/>
      <c r="BE2002" s="14"/>
      <c r="BF2002" s="14"/>
      <c r="BG2002" s="99"/>
      <c r="BH2002" s="14"/>
      <c r="BI2002" s="14"/>
      <c r="BJ2002" s="14"/>
      <c r="BK2002" s="14"/>
      <c r="BL2002" s="14"/>
      <c r="BM2002" s="14"/>
      <c r="BN2002" s="14"/>
      <c r="BO2002" s="14"/>
      <c r="BP2002" s="14"/>
      <c r="BQ2002" s="14"/>
      <c r="BR2002" s="14"/>
      <c r="BS2002" s="14"/>
      <c r="BT2002" s="14"/>
      <c r="BU2002" s="14"/>
      <c r="BV2002" s="14"/>
      <c r="BW2002" s="14"/>
      <c r="BX2002" s="14"/>
      <c r="BY2002" s="14"/>
      <c r="BZ2002" s="14"/>
      <c r="CA2002" s="14"/>
      <c r="CB2002" s="14"/>
      <c r="CC2002" s="14"/>
      <c r="CD2002" s="14"/>
      <c r="CE2002" s="14"/>
      <c r="CF2002" s="14"/>
      <c r="CG2002" s="14"/>
      <c r="CH2002" s="14"/>
      <c r="CI2002" s="14"/>
      <c r="CJ2002" s="14"/>
      <c r="CK2002" s="14"/>
      <c r="CL2002" s="14"/>
      <c r="CM2002" s="14"/>
      <c r="CN2002" s="14"/>
      <c r="CO2002" s="14"/>
      <c r="CP2002" s="14"/>
      <c r="CQ2002" s="14"/>
      <c r="CR2002" s="14"/>
      <c r="CS2002" s="14"/>
      <c r="CT2002" s="14"/>
      <c r="CU2002" s="14"/>
      <c r="CV2002" s="14"/>
      <c r="CW2002" s="14"/>
      <c r="CX2002" s="14"/>
      <c r="CY2002" s="14"/>
      <c r="CZ2002" s="14"/>
      <c r="DA2002" s="14"/>
      <c r="DB2002" s="14"/>
      <c r="DC2002" s="14"/>
      <c r="DD2002" s="14"/>
      <c r="DE2002" s="14"/>
      <c r="DF2002" s="14"/>
      <c r="DG2002" s="14"/>
      <c r="DH2002" s="14"/>
      <c r="DI2002" s="14"/>
    </row>
    <row r="2003" spans="2:113" x14ac:dyDescent="0.2"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  <c r="AK2003" s="14"/>
      <c r="AL2003" s="14"/>
      <c r="AM2003" s="14"/>
      <c r="AN2003" s="14"/>
      <c r="AO2003" s="14"/>
      <c r="AP2003" s="77"/>
      <c r="AQ2003" s="77"/>
      <c r="AR2003" s="77"/>
      <c r="AS2003" s="77"/>
      <c r="AT2003" s="14"/>
      <c r="AU2003" s="14"/>
      <c r="AV2003" s="14"/>
      <c r="AW2003" s="14"/>
      <c r="AX2003" s="14"/>
      <c r="AY2003" s="14"/>
      <c r="AZ2003" s="14"/>
      <c r="BA2003" s="14"/>
      <c r="BB2003" s="14"/>
      <c r="BC2003" s="14"/>
      <c r="BD2003" s="14"/>
      <c r="BE2003" s="14"/>
      <c r="BF2003" s="14"/>
      <c r="BG2003" s="99"/>
      <c r="BH2003" s="14"/>
      <c r="BI2003" s="14"/>
      <c r="BJ2003" s="14"/>
      <c r="BK2003" s="14"/>
      <c r="BL2003" s="14"/>
      <c r="BM2003" s="14"/>
      <c r="BN2003" s="14"/>
      <c r="BO2003" s="14"/>
      <c r="BP2003" s="14"/>
      <c r="BQ2003" s="14"/>
      <c r="BR2003" s="14"/>
      <c r="BS2003" s="14"/>
      <c r="BT2003" s="14"/>
      <c r="BU2003" s="14"/>
      <c r="BV2003" s="14"/>
      <c r="BW2003" s="14"/>
      <c r="BX2003" s="14"/>
      <c r="BY2003" s="14"/>
      <c r="BZ2003" s="14"/>
      <c r="CA2003" s="14"/>
      <c r="CB2003" s="14"/>
      <c r="CC2003" s="14"/>
      <c r="CD2003" s="14"/>
      <c r="CE2003" s="14"/>
      <c r="CF2003" s="14"/>
      <c r="CG2003" s="14"/>
      <c r="CH2003" s="14"/>
      <c r="CI2003" s="14"/>
      <c r="CJ2003" s="14"/>
      <c r="CK2003" s="14"/>
      <c r="CL2003" s="14"/>
      <c r="CM2003" s="14"/>
      <c r="CN2003" s="14"/>
      <c r="CO2003" s="14"/>
      <c r="CP2003" s="14"/>
      <c r="CQ2003" s="14"/>
      <c r="CR2003" s="14"/>
      <c r="CS2003" s="14"/>
      <c r="CT2003" s="14"/>
      <c r="CU2003" s="14"/>
      <c r="CV2003" s="14"/>
      <c r="CW2003" s="14"/>
      <c r="CX2003" s="14"/>
      <c r="CY2003" s="14"/>
      <c r="CZ2003" s="14"/>
      <c r="DA2003" s="14"/>
      <c r="DB2003" s="14"/>
      <c r="DC2003" s="14"/>
      <c r="DD2003" s="14"/>
      <c r="DE2003" s="14"/>
      <c r="DF2003" s="14"/>
      <c r="DG2003" s="14"/>
      <c r="DH2003" s="14"/>
      <c r="DI2003" s="14"/>
    </row>
    <row r="2004" spans="2:113" x14ac:dyDescent="0.2"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4"/>
      <c r="AD2004" s="14"/>
      <c r="AE2004" s="14"/>
      <c r="AF2004" s="14"/>
      <c r="AG2004" s="14"/>
      <c r="AH2004" s="14"/>
      <c r="AI2004" s="14"/>
      <c r="AJ2004" s="14"/>
      <c r="AK2004" s="14"/>
      <c r="AL2004" s="14"/>
      <c r="AM2004" s="14"/>
      <c r="AN2004" s="14"/>
      <c r="AO2004" s="14"/>
      <c r="AP2004" s="77"/>
      <c r="AQ2004" s="77"/>
      <c r="AR2004" s="77"/>
      <c r="AS2004" s="77"/>
      <c r="AT2004" s="14"/>
      <c r="AU2004" s="14"/>
      <c r="AV2004" s="14"/>
      <c r="AW2004" s="14"/>
      <c r="AX2004" s="14"/>
      <c r="AY2004" s="14"/>
      <c r="AZ2004" s="14"/>
      <c r="BA2004" s="14"/>
      <c r="BB2004" s="14"/>
      <c r="BC2004" s="14"/>
      <c r="BD2004" s="14"/>
      <c r="BE2004" s="14"/>
      <c r="BF2004" s="14"/>
      <c r="BG2004" s="99"/>
      <c r="BH2004" s="14"/>
      <c r="BI2004" s="14"/>
      <c r="BJ2004" s="14"/>
      <c r="BK2004" s="14"/>
      <c r="BL2004" s="14"/>
      <c r="BM2004" s="14"/>
      <c r="BN2004" s="14"/>
      <c r="BO2004" s="14"/>
      <c r="BP2004" s="14"/>
      <c r="BQ2004" s="14"/>
      <c r="BR2004" s="14"/>
      <c r="BS2004" s="14"/>
      <c r="BT2004" s="14"/>
      <c r="BU2004" s="14"/>
      <c r="BV2004" s="14"/>
      <c r="BW2004" s="14"/>
      <c r="BX2004" s="14"/>
      <c r="BY2004" s="14"/>
      <c r="BZ2004" s="14"/>
      <c r="CA2004" s="14"/>
      <c r="CB2004" s="14"/>
      <c r="CC2004" s="14"/>
      <c r="CD2004" s="14"/>
      <c r="CE2004" s="14"/>
      <c r="CF2004" s="14"/>
      <c r="CG2004" s="14"/>
      <c r="CH2004" s="14"/>
      <c r="CI2004" s="14"/>
      <c r="CJ2004" s="14"/>
      <c r="CK2004" s="14"/>
      <c r="CL2004" s="14"/>
      <c r="CM2004" s="14"/>
      <c r="CN2004" s="14"/>
      <c r="CO2004" s="14"/>
      <c r="CP2004" s="14"/>
      <c r="CQ2004" s="14"/>
      <c r="CR2004" s="14"/>
      <c r="CS2004" s="14"/>
      <c r="CT2004" s="14"/>
      <c r="CU2004" s="14"/>
      <c r="CV2004" s="14"/>
      <c r="CW2004" s="14"/>
      <c r="CX2004" s="14"/>
      <c r="CY2004" s="14"/>
      <c r="CZ2004" s="14"/>
      <c r="DA2004" s="14"/>
      <c r="DB2004" s="14"/>
      <c r="DC2004" s="14"/>
      <c r="DD2004" s="14"/>
      <c r="DE2004" s="14"/>
      <c r="DF2004" s="14"/>
      <c r="DG2004" s="14"/>
      <c r="DH2004" s="14"/>
      <c r="DI2004" s="14"/>
    </row>
    <row r="2005" spans="2:113" x14ac:dyDescent="0.2"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F2005" s="14"/>
      <c r="AG2005" s="14"/>
      <c r="AH2005" s="14"/>
      <c r="AI2005" s="14"/>
      <c r="AJ2005" s="14"/>
      <c r="AK2005" s="14"/>
      <c r="AL2005" s="14"/>
      <c r="AM2005" s="14"/>
      <c r="AN2005" s="14"/>
      <c r="AO2005" s="14"/>
      <c r="AP2005" s="77"/>
      <c r="AQ2005" s="77"/>
      <c r="AR2005" s="77"/>
      <c r="AS2005" s="77"/>
      <c r="AT2005" s="14"/>
      <c r="AU2005" s="14"/>
      <c r="AV2005" s="14"/>
      <c r="AW2005" s="14"/>
      <c r="AX2005" s="14"/>
      <c r="AY2005" s="14"/>
      <c r="AZ2005" s="14"/>
      <c r="BA2005" s="14"/>
      <c r="BB2005" s="14"/>
      <c r="BC2005" s="14"/>
      <c r="BD2005" s="14"/>
      <c r="BE2005" s="14"/>
      <c r="BF2005" s="14"/>
      <c r="BG2005" s="99"/>
      <c r="BH2005" s="14"/>
      <c r="BI2005" s="14"/>
      <c r="BJ2005" s="14"/>
      <c r="BK2005" s="14"/>
      <c r="BL2005" s="14"/>
      <c r="BM2005" s="14"/>
      <c r="BN2005" s="14"/>
      <c r="BO2005" s="14"/>
      <c r="BP2005" s="14"/>
      <c r="BQ2005" s="14"/>
      <c r="BR2005" s="14"/>
      <c r="BS2005" s="14"/>
      <c r="BT2005" s="14"/>
      <c r="BU2005" s="14"/>
      <c r="BV2005" s="14"/>
      <c r="BW2005" s="14"/>
      <c r="BX2005" s="14"/>
      <c r="BY2005" s="14"/>
      <c r="BZ2005" s="14"/>
      <c r="CA2005" s="14"/>
      <c r="CB2005" s="14"/>
      <c r="CC2005" s="14"/>
      <c r="CD2005" s="14"/>
      <c r="CE2005" s="14"/>
      <c r="CF2005" s="14"/>
      <c r="CG2005" s="14"/>
      <c r="CH2005" s="14"/>
      <c r="CI2005" s="14"/>
      <c r="CJ2005" s="14"/>
      <c r="CK2005" s="14"/>
      <c r="CL2005" s="14"/>
      <c r="CM2005" s="14"/>
      <c r="CN2005" s="14"/>
      <c r="CO2005" s="14"/>
      <c r="CP2005" s="14"/>
      <c r="CQ2005" s="14"/>
      <c r="CR2005" s="14"/>
      <c r="CS2005" s="14"/>
      <c r="CT2005" s="14"/>
      <c r="CU2005" s="14"/>
      <c r="CV2005" s="14"/>
      <c r="CW2005" s="14"/>
      <c r="CX2005" s="14"/>
      <c r="CY2005" s="14"/>
      <c r="CZ2005" s="14"/>
      <c r="DA2005" s="14"/>
      <c r="DB2005" s="14"/>
      <c r="DC2005" s="14"/>
      <c r="DD2005" s="14"/>
      <c r="DE2005" s="14"/>
      <c r="DF2005" s="14"/>
      <c r="DG2005" s="14"/>
      <c r="DH2005" s="14"/>
      <c r="DI2005" s="14"/>
    </row>
    <row r="2006" spans="2:113" x14ac:dyDescent="0.2"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F2006" s="14"/>
      <c r="AG2006" s="14"/>
      <c r="AH2006" s="14"/>
      <c r="AI2006" s="14"/>
      <c r="AJ2006" s="14"/>
      <c r="AK2006" s="14"/>
      <c r="AL2006" s="14"/>
      <c r="AM2006" s="14"/>
      <c r="AN2006" s="14"/>
      <c r="AO2006" s="14"/>
      <c r="AP2006" s="77"/>
      <c r="AQ2006" s="77"/>
      <c r="AR2006" s="77"/>
      <c r="AS2006" s="77"/>
      <c r="AT2006" s="14"/>
      <c r="AU2006" s="14"/>
      <c r="AV2006" s="14"/>
      <c r="AW2006" s="14"/>
      <c r="AX2006" s="14"/>
      <c r="AY2006" s="14"/>
      <c r="AZ2006" s="14"/>
      <c r="BA2006" s="14"/>
      <c r="BB2006" s="14"/>
      <c r="BC2006" s="14"/>
      <c r="BD2006" s="14"/>
      <c r="BE2006" s="14"/>
      <c r="BF2006" s="14"/>
      <c r="BG2006" s="99"/>
      <c r="BH2006" s="14"/>
      <c r="BI2006" s="14"/>
      <c r="BJ2006" s="14"/>
      <c r="BK2006" s="14"/>
      <c r="BL2006" s="14"/>
      <c r="BM2006" s="14"/>
      <c r="BN2006" s="14"/>
      <c r="BO2006" s="14"/>
      <c r="BP2006" s="14"/>
      <c r="BQ2006" s="14"/>
      <c r="BR2006" s="14"/>
      <c r="BS2006" s="14"/>
      <c r="BT2006" s="14"/>
      <c r="BU2006" s="14"/>
      <c r="BV2006" s="14"/>
      <c r="BW2006" s="14"/>
      <c r="BX2006" s="14"/>
      <c r="BY2006" s="14"/>
      <c r="BZ2006" s="14"/>
      <c r="CA2006" s="14"/>
      <c r="CB2006" s="14"/>
      <c r="CC2006" s="14"/>
      <c r="CD2006" s="14"/>
      <c r="CE2006" s="14"/>
      <c r="CF2006" s="14"/>
      <c r="CG2006" s="14"/>
      <c r="CH2006" s="14"/>
      <c r="CI2006" s="14"/>
      <c r="CJ2006" s="14"/>
      <c r="CK2006" s="14"/>
      <c r="CL2006" s="14"/>
      <c r="CM2006" s="14"/>
      <c r="CN2006" s="14"/>
      <c r="CO2006" s="14"/>
      <c r="CP2006" s="14"/>
      <c r="CQ2006" s="14"/>
      <c r="CR2006" s="14"/>
      <c r="CS2006" s="14"/>
      <c r="CT2006" s="14"/>
      <c r="CU2006" s="14"/>
      <c r="CV2006" s="14"/>
      <c r="CW2006" s="14"/>
      <c r="CX2006" s="14"/>
      <c r="CY2006" s="14"/>
      <c r="CZ2006" s="14"/>
      <c r="DA2006" s="14"/>
      <c r="DB2006" s="14"/>
      <c r="DC2006" s="14"/>
      <c r="DD2006" s="14"/>
      <c r="DE2006" s="14"/>
      <c r="DF2006" s="14"/>
      <c r="DG2006" s="14"/>
      <c r="DH2006" s="14"/>
      <c r="DI2006" s="14"/>
    </row>
    <row r="2007" spans="2:113" x14ac:dyDescent="0.2"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F2007" s="14"/>
      <c r="AG2007" s="14"/>
      <c r="AH2007" s="14"/>
      <c r="AI2007" s="14"/>
      <c r="AJ2007" s="14"/>
      <c r="AK2007" s="14"/>
      <c r="AL2007" s="14"/>
      <c r="AM2007" s="14"/>
      <c r="AN2007" s="14"/>
      <c r="AO2007" s="14"/>
      <c r="AP2007" s="77"/>
      <c r="AQ2007" s="77"/>
      <c r="AR2007" s="77"/>
      <c r="AS2007" s="77"/>
      <c r="AT2007" s="14"/>
      <c r="AU2007" s="14"/>
      <c r="AV2007" s="14"/>
      <c r="AW2007" s="14"/>
      <c r="AX2007" s="14"/>
      <c r="AY2007" s="14"/>
      <c r="AZ2007" s="14"/>
      <c r="BA2007" s="14"/>
      <c r="BB2007" s="14"/>
      <c r="BC2007" s="14"/>
      <c r="BD2007" s="14"/>
      <c r="BE2007" s="14"/>
      <c r="BF2007" s="14"/>
      <c r="BG2007" s="99"/>
      <c r="BH2007" s="14"/>
      <c r="BI2007" s="14"/>
      <c r="BJ2007" s="14"/>
      <c r="BK2007" s="14"/>
      <c r="BL2007" s="14"/>
      <c r="BM2007" s="14"/>
      <c r="BN2007" s="14"/>
      <c r="BO2007" s="14"/>
      <c r="BP2007" s="14"/>
      <c r="BQ2007" s="14"/>
      <c r="BR2007" s="14"/>
      <c r="BS2007" s="14"/>
      <c r="BT2007" s="14"/>
      <c r="BU2007" s="14"/>
      <c r="BV2007" s="14"/>
      <c r="BW2007" s="14"/>
      <c r="BX2007" s="14"/>
      <c r="BY2007" s="14"/>
      <c r="BZ2007" s="14"/>
      <c r="CA2007" s="14"/>
      <c r="CB2007" s="14"/>
      <c r="CC2007" s="14"/>
      <c r="CD2007" s="14"/>
      <c r="CE2007" s="14"/>
      <c r="CF2007" s="14"/>
      <c r="CG2007" s="14"/>
      <c r="CH2007" s="14"/>
      <c r="CI2007" s="14"/>
      <c r="CJ2007" s="14"/>
      <c r="CK2007" s="14"/>
      <c r="CL2007" s="14"/>
      <c r="CM2007" s="14"/>
      <c r="CN2007" s="14"/>
      <c r="CO2007" s="14"/>
      <c r="CP2007" s="14"/>
      <c r="CQ2007" s="14"/>
      <c r="CR2007" s="14"/>
      <c r="CS2007" s="14"/>
      <c r="CT2007" s="14"/>
      <c r="CU2007" s="14"/>
      <c r="CV2007" s="14"/>
      <c r="CW2007" s="14"/>
      <c r="CX2007" s="14"/>
      <c r="CY2007" s="14"/>
      <c r="CZ2007" s="14"/>
      <c r="DA2007" s="14"/>
      <c r="DB2007" s="14"/>
      <c r="DC2007" s="14"/>
      <c r="DD2007" s="14"/>
      <c r="DE2007" s="14"/>
      <c r="DF2007" s="14"/>
      <c r="DG2007" s="14"/>
      <c r="DH2007" s="14"/>
      <c r="DI2007" s="14"/>
    </row>
    <row r="2008" spans="2:113" x14ac:dyDescent="0.2"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4"/>
      <c r="AD2008" s="14"/>
      <c r="AE2008" s="14"/>
      <c r="AF2008" s="14"/>
      <c r="AG2008" s="14"/>
      <c r="AH2008" s="14"/>
      <c r="AI2008" s="14"/>
      <c r="AJ2008" s="14"/>
      <c r="AK2008" s="14"/>
      <c r="AL2008" s="14"/>
      <c r="AM2008" s="14"/>
      <c r="AN2008" s="14"/>
      <c r="AO2008" s="14"/>
      <c r="AP2008" s="77"/>
      <c r="AQ2008" s="77"/>
      <c r="AR2008" s="77"/>
      <c r="AS2008" s="77"/>
      <c r="AT2008" s="14"/>
      <c r="AU2008" s="14"/>
      <c r="AV2008" s="14"/>
      <c r="AW2008" s="14"/>
      <c r="AX2008" s="14"/>
      <c r="AY2008" s="14"/>
      <c r="AZ2008" s="14"/>
      <c r="BA2008" s="14"/>
      <c r="BB2008" s="14"/>
      <c r="BC2008" s="14"/>
      <c r="BD2008" s="14"/>
      <c r="BE2008" s="14"/>
      <c r="BF2008" s="14"/>
      <c r="BG2008" s="99"/>
      <c r="BH2008" s="14"/>
      <c r="BI2008" s="14"/>
      <c r="BJ2008" s="14"/>
      <c r="BK2008" s="14"/>
      <c r="BL2008" s="14"/>
      <c r="BM2008" s="14"/>
      <c r="BN2008" s="14"/>
      <c r="BO2008" s="14"/>
      <c r="BP2008" s="14"/>
      <c r="BQ2008" s="14"/>
      <c r="BR2008" s="14"/>
      <c r="BS2008" s="14"/>
      <c r="BT2008" s="14"/>
      <c r="BU2008" s="14"/>
      <c r="BV2008" s="14"/>
      <c r="BW2008" s="14"/>
      <c r="BX2008" s="14"/>
      <c r="BY2008" s="14"/>
      <c r="BZ2008" s="14"/>
      <c r="CA2008" s="14"/>
      <c r="CB2008" s="14"/>
      <c r="CC2008" s="14"/>
      <c r="CD2008" s="14"/>
      <c r="CE2008" s="14"/>
      <c r="CF2008" s="14"/>
      <c r="CG2008" s="14"/>
      <c r="CH2008" s="14"/>
      <c r="CI2008" s="14"/>
      <c r="CJ2008" s="14"/>
      <c r="CK2008" s="14"/>
      <c r="CL2008" s="14"/>
      <c r="CM2008" s="14"/>
      <c r="CN2008" s="14"/>
      <c r="CO2008" s="14"/>
      <c r="CP2008" s="14"/>
      <c r="CQ2008" s="14"/>
      <c r="CR2008" s="14"/>
      <c r="CS2008" s="14"/>
      <c r="CT2008" s="14"/>
      <c r="CU2008" s="14"/>
      <c r="CV2008" s="14"/>
      <c r="CW2008" s="14"/>
      <c r="CX2008" s="14"/>
      <c r="CY2008" s="14"/>
      <c r="CZ2008" s="14"/>
      <c r="DA2008" s="14"/>
      <c r="DB2008" s="14"/>
      <c r="DC2008" s="14"/>
      <c r="DD2008" s="14"/>
      <c r="DE2008" s="14"/>
      <c r="DF2008" s="14"/>
      <c r="DG2008" s="14"/>
      <c r="DH2008" s="14"/>
      <c r="DI2008" s="14"/>
    </row>
    <row r="2009" spans="2:113" x14ac:dyDescent="0.2"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  <c r="AK2009" s="14"/>
      <c r="AL2009" s="14"/>
      <c r="AM2009" s="14"/>
      <c r="AN2009" s="14"/>
      <c r="AO2009" s="14"/>
      <c r="AP2009" s="77"/>
      <c r="AQ2009" s="77"/>
      <c r="AR2009" s="77"/>
      <c r="AS2009" s="77"/>
      <c r="AT2009" s="14"/>
      <c r="AU2009" s="14"/>
      <c r="AV2009" s="14"/>
      <c r="AW2009" s="14"/>
      <c r="AX2009" s="14"/>
      <c r="AY2009" s="14"/>
      <c r="AZ2009" s="14"/>
      <c r="BA2009" s="14"/>
      <c r="BB2009" s="14"/>
      <c r="BC2009" s="14"/>
      <c r="BD2009" s="14"/>
      <c r="BE2009" s="14"/>
      <c r="BF2009" s="14"/>
      <c r="BG2009" s="99"/>
      <c r="BH2009" s="14"/>
      <c r="BI2009" s="14"/>
      <c r="BJ2009" s="14"/>
      <c r="BK2009" s="14"/>
      <c r="BL2009" s="14"/>
      <c r="BM2009" s="14"/>
      <c r="BN2009" s="14"/>
      <c r="BO2009" s="14"/>
      <c r="BP2009" s="14"/>
      <c r="BQ2009" s="14"/>
      <c r="BR2009" s="14"/>
      <c r="BS2009" s="14"/>
      <c r="BT2009" s="14"/>
      <c r="BU2009" s="14"/>
      <c r="BV2009" s="14"/>
      <c r="BW2009" s="14"/>
      <c r="BX2009" s="14"/>
      <c r="BY2009" s="14"/>
      <c r="BZ2009" s="14"/>
      <c r="CA2009" s="14"/>
      <c r="CB2009" s="14"/>
      <c r="CC2009" s="14"/>
      <c r="CD2009" s="14"/>
      <c r="CE2009" s="14"/>
      <c r="CF2009" s="14"/>
      <c r="CG2009" s="14"/>
      <c r="CH2009" s="14"/>
      <c r="CI2009" s="14"/>
      <c r="CJ2009" s="14"/>
      <c r="CK2009" s="14"/>
      <c r="CL2009" s="14"/>
      <c r="CM2009" s="14"/>
      <c r="CN2009" s="14"/>
      <c r="CO2009" s="14"/>
      <c r="CP2009" s="14"/>
      <c r="CQ2009" s="14"/>
      <c r="CR2009" s="14"/>
      <c r="CS2009" s="14"/>
      <c r="CT2009" s="14"/>
      <c r="CU2009" s="14"/>
      <c r="CV2009" s="14"/>
      <c r="CW2009" s="14"/>
      <c r="CX2009" s="14"/>
      <c r="CY2009" s="14"/>
      <c r="CZ2009" s="14"/>
      <c r="DA2009" s="14"/>
      <c r="DB2009" s="14"/>
      <c r="DC2009" s="14"/>
      <c r="DD2009" s="14"/>
      <c r="DE2009" s="14"/>
      <c r="DF2009" s="14"/>
      <c r="DG2009" s="14"/>
      <c r="DH2009" s="14"/>
      <c r="DI2009" s="14"/>
    </row>
    <row r="2010" spans="2:113" x14ac:dyDescent="0.2"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4"/>
      <c r="AD2010" s="14"/>
      <c r="AE2010" s="14"/>
      <c r="AF2010" s="14"/>
      <c r="AG2010" s="14"/>
      <c r="AH2010" s="14"/>
      <c r="AI2010" s="14"/>
      <c r="AJ2010" s="14"/>
      <c r="AK2010" s="14"/>
      <c r="AL2010" s="14"/>
      <c r="AM2010" s="14"/>
      <c r="AN2010" s="14"/>
      <c r="AO2010" s="14"/>
      <c r="AP2010" s="77"/>
      <c r="AQ2010" s="77"/>
      <c r="AR2010" s="77"/>
      <c r="AS2010" s="77"/>
      <c r="AT2010" s="14"/>
      <c r="AU2010" s="14"/>
      <c r="AV2010" s="14"/>
      <c r="AW2010" s="14"/>
      <c r="AX2010" s="14"/>
      <c r="AY2010" s="14"/>
      <c r="AZ2010" s="14"/>
      <c r="BA2010" s="14"/>
      <c r="BB2010" s="14"/>
      <c r="BC2010" s="14"/>
      <c r="BD2010" s="14"/>
      <c r="BE2010" s="14"/>
      <c r="BF2010" s="14"/>
      <c r="BG2010" s="99"/>
      <c r="BH2010" s="14"/>
      <c r="BI2010" s="14"/>
      <c r="BJ2010" s="14"/>
      <c r="BK2010" s="14"/>
      <c r="BL2010" s="14"/>
      <c r="BM2010" s="14"/>
      <c r="BN2010" s="14"/>
      <c r="BO2010" s="14"/>
      <c r="BP2010" s="14"/>
      <c r="BQ2010" s="14"/>
      <c r="BR2010" s="14"/>
      <c r="BS2010" s="14"/>
      <c r="BT2010" s="14"/>
      <c r="BU2010" s="14"/>
      <c r="BV2010" s="14"/>
      <c r="BW2010" s="14"/>
      <c r="BX2010" s="14"/>
      <c r="BY2010" s="14"/>
      <c r="BZ2010" s="14"/>
      <c r="CA2010" s="14"/>
      <c r="CB2010" s="14"/>
      <c r="CC2010" s="14"/>
      <c r="CD2010" s="14"/>
      <c r="CE2010" s="14"/>
      <c r="CF2010" s="14"/>
      <c r="CG2010" s="14"/>
      <c r="CH2010" s="14"/>
      <c r="CI2010" s="14"/>
      <c r="CJ2010" s="14"/>
      <c r="CK2010" s="14"/>
      <c r="CL2010" s="14"/>
      <c r="CM2010" s="14"/>
      <c r="CN2010" s="14"/>
      <c r="CO2010" s="14"/>
      <c r="CP2010" s="14"/>
      <c r="CQ2010" s="14"/>
      <c r="CR2010" s="14"/>
      <c r="CS2010" s="14"/>
      <c r="CT2010" s="14"/>
      <c r="CU2010" s="14"/>
      <c r="CV2010" s="14"/>
      <c r="CW2010" s="14"/>
      <c r="CX2010" s="14"/>
      <c r="CY2010" s="14"/>
      <c r="CZ2010" s="14"/>
      <c r="DA2010" s="14"/>
      <c r="DB2010" s="14"/>
      <c r="DC2010" s="14"/>
      <c r="DD2010" s="14"/>
      <c r="DE2010" s="14"/>
      <c r="DF2010" s="14"/>
      <c r="DG2010" s="14"/>
      <c r="DH2010" s="14"/>
      <c r="DI2010" s="14"/>
    </row>
    <row r="2011" spans="2:113" x14ac:dyDescent="0.2"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14"/>
      <c r="AO2011" s="14"/>
      <c r="AP2011" s="77"/>
      <c r="AQ2011" s="77"/>
      <c r="AR2011" s="77"/>
      <c r="AS2011" s="77"/>
      <c r="AT2011" s="14"/>
      <c r="AU2011" s="14"/>
      <c r="AV2011" s="14"/>
      <c r="AW2011" s="14"/>
      <c r="AX2011" s="14"/>
      <c r="AY2011" s="14"/>
      <c r="AZ2011" s="14"/>
      <c r="BA2011" s="14"/>
      <c r="BB2011" s="14"/>
      <c r="BC2011" s="14"/>
      <c r="BD2011" s="14"/>
      <c r="BE2011" s="14"/>
      <c r="BF2011" s="14"/>
      <c r="BG2011" s="99"/>
      <c r="BH2011" s="14"/>
      <c r="BI2011" s="14"/>
      <c r="BJ2011" s="14"/>
      <c r="BK2011" s="14"/>
      <c r="BL2011" s="14"/>
      <c r="BM2011" s="14"/>
      <c r="BN2011" s="14"/>
      <c r="BO2011" s="14"/>
      <c r="BP2011" s="14"/>
      <c r="BQ2011" s="14"/>
      <c r="BR2011" s="14"/>
      <c r="BS2011" s="14"/>
      <c r="BT2011" s="14"/>
      <c r="BU2011" s="14"/>
      <c r="BV2011" s="14"/>
      <c r="BW2011" s="14"/>
      <c r="BX2011" s="14"/>
      <c r="BY2011" s="14"/>
      <c r="BZ2011" s="14"/>
      <c r="CA2011" s="14"/>
      <c r="CB2011" s="14"/>
      <c r="CC2011" s="14"/>
      <c r="CD2011" s="14"/>
      <c r="CE2011" s="14"/>
      <c r="CF2011" s="14"/>
      <c r="CG2011" s="14"/>
      <c r="CH2011" s="14"/>
      <c r="CI2011" s="14"/>
      <c r="CJ2011" s="14"/>
      <c r="CK2011" s="14"/>
      <c r="CL2011" s="14"/>
      <c r="CM2011" s="14"/>
      <c r="CN2011" s="14"/>
      <c r="CO2011" s="14"/>
      <c r="CP2011" s="14"/>
      <c r="CQ2011" s="14"/>
      <c r="CR2011" s="14"/>
      <c r="CS2011" s="14"/>
      <c r="CT2011" s="14"/>
      <c r="CU2011" s="14"/>
      <c r="CV2011" s="14"/>
      <c r="CW2011" s="14"/>
      <c r="CX2011" s="14"/>
      <c r="CY2011" s="14"/>
      <c r="CZ2011" s="14"/>
      <c r="DA2011" s="14"/>
      <c r="DB2011" s="14"/>
      <c r="DC2011" s="14"/>
      <c r="DD2011" s="14"/>
      <c r="DE2011" s="14"/>
      <c r="DF2011" s="14"/>
      <c r="DG2011" s="14"/>
      <c r="DH2011" s="14"/>
      <c r="DI2011" s="14"/>
    </row>
    <row r="2012" spans="2:113" x14ac:dyDescent="0.2"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F2012" s="14"/>
      <c r="AG2012" s="14"/>
      <c r="AH2012" s="14"/>
      <c r="AI2012" s="14"/>
      <c r="AJ2012" s="14"/>
      <c r="AK2012" s="14"/>
      <c r="AL2012" s="14"/>
      <c r="AM2012" s="14"/>
      <c r="AN2012" s="14"/>
      <c r="AO2012" s="14"/>
      <c r="AP2012" s="77"/>
      <c r="AQ2012" s="77"/>
      <c r="AR2012" s="77"/>
      <c r="AS2012" s="77"/>
      <c r="AT2012" s="14"/>
      <c r="AU2012" s="14"/>
      <c r="AV2012" s="14"/>
      <c r="AW2012" s="14"/>
      <c r="AX2012" s="14"/>
      <c r="AY2012" s="14"/>
      <c r="AZ2012" s="14"/>
      <c r="BA2012" s="14"/>
      <c r="BB2012" s="14"/>
      <c r="BC2012" s="14"/>
      <c r="BD2012" s="14"/>
      <c r="BE2012" s="14"/>
      <c r="BF2012" s="14"/>
      <c r="BG2012" s="99"/>
      <c r="BH2012" s="14"/>
      <c r="BI2012" s="14"/>
      <c r="BJ2012" s="14"/>
      <c r="BK2012" s="14"/>
      <c r="BL2012" s="14"/>
      <c r="BM2012" s="14"/>
      <c r="BN2012" s="14"/>
      <c r="BO2012" s="14"/>
      <c r="BP2012" s="14"/>
      <c r="BQ2012" s="14"/>
      <c r="BR2012" s="14"/>
      <c r="BS2012" s="14"/>
      <c r="BT2012" s="14"/>
      <c r="BU2012" s="14"/>
      <c r="BV2012" s="14"/>
      <c r="BW2012" s="14"/>
      <c r="BX2012" s="14"/>
      <c r="BY2012" s="14"/>
      <c r="BZ2012" s="14"/>
      <c r="CA2012" s="14"/>
      <c r="CB2012" s="14"/>
      <c r="CC2012" s="14"/>
      <c r="CD2012" s="14"/>
      <c r="CE2012" s="14"/>
      <c r="CF2012" s="14"/>
      <c r="CG2012" s="14"/>
      <c r="CH2012" s="14"/>
      <c r="CI2012" s="14"/>
      <c r="CJ2012" s="14"/>
      <c r="CK2012" s="14"/>
      <c r="CL2012" s="14"/>
      <c r="CM2012" s="14"/>
      <c r="CN2012" s="14"/>
      <c r="CO2012" s="14"/>
      <c r="CP2012" s="14"/>
      <c r="CQ2012" s="14"/>
      <c r="CR2012" s="14"/>
      <c r="CS2012" s="14"/>
      <c r="CT2012" s="14"/>
      <c r="CU2012" s="14"/>
      <c r="CV2012" s="14"/>
      <c r="CW2012" s="14"/>
      <c r="CX2012" s="14"/>
      <c r="CY2012" s="14"/>
      <c r="CZ2012" s="14"/>
      <c r="DA2012" s="14"/>
      <c r="DB2012" s="14"/>
      <c r="DC2012" s="14"/>
      <c r="DD2012" s="14"/>
      <c r="DE2012" s="14"/>
      <c r="DF2012" s="14"/>
      <c r="DG2012" s="14"/>
      <c r="DH2012" s="14"/>
      <c r="DI2012" s="14"/>
    </row>
    <row r="2013" spans="2:113" x14ac:dyDescent="0.2"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4"/>
      <c r="AD2013" s="14"/>
      <c r="AE2013" s="14"/>
      <c r="AF2013" s="14"/>
      <c r="AG2013" s="14"/>
      <c r="AH2013" s="14"/>
      <c r="AI2013" s="14"/>
      <c r="AJ2013" s="14"/>
      <c r="AK2013" s="14"/>
      <c r="AL2013" s="14"/>
      <c r="AM2013" s="14"/>
      <c r="AN2013" s="14"/>
      <c r="AO2013" s="14"/>
      <c r="AP2013" s="77"/>
      <c r="AQ2013" s="77"/>
      <c r="AR2013" s="77"/>
      <c r="AS2013" s="77"/>
      <c r="AT2013" s="14"/>
      <c r="AU2013" s="14"/>
      <c r="AV2013" s="14"/>
      <c r="AW2013" s="14"/>
      <c r="AX2013" s="14"/>
      <c r="AY2013" s="14"/>
      <c r="AZ2013" s="14"/>
      <c r="BA2013" s="14"/>
      <c r="BB2013" s="14"/>
      <c r="BC2013" s="14"/>
      <c r="BD2013" s="14"/>
      <c r="BE2013" s="14"/>
      <c r="BF2013" s="14"/>
      <c r="BG2013" s="99"/>
      <c r="BH2013" s="14"/>
      <c r="BI2013" s="14"/>
      <c r="BJ2013" s="14"/>
      <c r="BK2013" s="14"/>
      <c r="BL2013" s="14"/>
      <c r="BM2013" s="14"/>
      <c r="BN2013" s="14"/>
      <c r="BO2013" s="14"/>
      <c r="BP2013" s="14"/>
      <c r="BQ2013" s="14"/>
      <c r="BR2013" s="14"/>
      <c r="BS2013" s="14"/>
      <c r="BT2013" s="14"/>
      <c r="BU2013" s="14"/>
      <c r="BV2013" s="14"/>
      <c r="BW2013" s="14"/>
      <c r="BX2013" s="14"/>
      <c r="BY2013" s="14"/>
      <c r="BZ2013" s="14"/>
      <c r="CA2013" s="14"/>
      <c r="CB2013" s="14"/>
      <c r="CC2013" s="14"/>
      <c r="CD2013" s="14"/>
      <c r="CE2013" s="14"/>
      <c r="CF2013" s="14"/>
      <c r="CG2013" s="14"/>
      <c r="CH2013" s="14"/>
      <c r="CI2013" s="14"/>
      <c r="CJ2013" s="14"/>
      <c r="CK2013" s="14"/>
      <c r="CL2013" s="14"/>
      <c r="CM2013" s="14"/>
      <c r="CN2013" s="14"/>
      <c r="CO2013" s="14"/>
      <c r="CP2013" s="14"/>
      <c r="CQ2013" s="14"/>
      <c r="CR2013" s="14"/>
      <c r="CS2013" s="14"/>
      <c r="CT2013" s="14"/>
      <c r="CU2013" s="14"/>
      <c r="CV2013" s="14"/>
      <c r="CW2013" s="14"/>
      <c r="CX2013" s="14"/>
      <c r="CY2013" s="14"/>
      <c r="CZ2013" s="14"/>
      <c r="DA2013" s="14"/>
      <c r="DB2013" s="14"/>
      <c r="DC2013" s="14"/>
      <c r="DD2013" s="14"/>
      <c r="DE2013" s="14"/>
      <c r="DF2013" s="14"/>
      <c r="DG2013" s="14"/>
      <c r="DH2013" s="14"/>
      <c r="DI2013" s="14"/>
    </row>
    <row r="2014" spans="2:113" x14ac:dyDescent="0.2"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4"/>
      <c r="AD2014" s="14"/>
      <c r="AE2014" s="14"/>
      <c r="AF2014" s="14"/>
      <c r="AG2014" s="14"/>
      <c r="AH2014" s="14"/>
      <c r="AI2014" s="14"/>
      <c r="AJ2014" s="14"/>
      <c r="AK2014" s="14"/>
      <c r="AL2014" s="14"/>
      <c r="AM2014" s="14"/>
      <c r="AN2014" s="14"/>
      <c r="AO2014" s="14"/>
      <c r="AP2014" s="77"/>
      <c r="AQ2014" s="77"/>
      <c r="AR2014" s="77"/>
      <c r="AS2014" s="77"/>
      <c r="AT2014" s="14"/>
      <c r="AU2014" s="14"/>
      <c r="AV2014" s="14"/>
      <c r="AW2014" s="14"/>
      <c r="AX2014" s="14"/>
      <c r="AY2014" s="14"/>
      <c r="AZ2014" s="14"/>
      <c r="BA2014" s="14"/>
      <c r="BB2014" s="14"/>
      <c r="BC2014" s="14"/>
      <c r="BD2014" s="14"/>
      <c r="BE2014" s="14"/>
      <c r="BF2014" s="14"/>
      <c r="BG2014" s="99"/>
      <c r="BH2014" s="14"/>
      <c r="BI2014" s="14"/>
      <c r="BJ2014" s="14"/>
      <c r="BK2014" s="14"/>
      <c r="BL2014" s="14"/>
      <c r="BM2014" s="14"/>
      <c r="BN2014" s="14"/>
      <c r="BO2014" s="14"/>
      <c r="BP2014" s="14"/>
      <c r="BQ2014" s="14"/>
      <c r="BR2014" s="14"/>
      <c r="BS2014" s="14"/>
      <c r="BT2014" s="14"/>
      <c r="BU2014" s="14"/>
      <c r="BV2014" s="14"/>
      <c r="BW2014" s="14"/>
      <c r="BX2014" s="14"/>
      <c r="BY2014" s="14"/>
      <c r="BZ2014" s="14"/>
      <c r="CA2014" s="14"/>
      <c r="CB2014" s="14"/>
      <c r="CC2014" s="14"/>
      <c r="CD2014" s="14"/>
      <c r="CE2014" s="14"/>
      <c r="CF2014" s="14"/>
      <c r="CG2014" s="14"/>
      <c r="CH2014" s="14"/>
      <c r="CI2014" s="14"/>
      <c r="CJ2014" s="14"/>
      <c r="CK2014" s="14"/>
      <c r="CL2014" s="14"/>
      <c r="CM2014" s="14"/>
      <c r="CN2014" s="14"/>
      <c r="CO2014" s="14"/>
      <c r="CP2014" s="14"/>
      <c r="CQ2014" s="14"/>
      <c r="CR2014" s="14"/>
      <c r="CS2014" s="14"/>
      <c r="CT2014" s="14"/>
      <c r="CU2014" s="14"/>
      <c r="CV2014" s="14"/>
      <c r="CW2014" s="14"/>
      <c r="CX2014" s="14"/>
      <c r="CY2014" s="14"/>
      <c r="CZ2014" s="14"/>
      <c r="DA2014" s="14"/>
      <c r="DB2014" s="14"/>
      <c r="DC2014" s="14"/>
      <c r="DD2014" s="14"/>
      <c r="DE2014" s="14"/>
      <c r="DF2014" s="14"/>
      <c r="DG2014" s="14"/>
      <c r="DH2014" s="14"/>
      <c r="DI2014" s="14"/>
    </row>
    <row r="2015" spans="2:113" x14ac:dyDescent="0.2"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  <c r="AK2015" s="14"/>
      <c r="AL2015" s="14"/>
      <c r="AM2015" s="14"/>
      <c r="AN2015" s="14"/>
      <c r="AO2015" s="14"/>
      <c r="AP2015" s="77"/>
      <c r="AQ2015" s="77"/>
      <c r="AR2015" s="77"/>
      <c r="AS2015" s="77"/>
      <c r="AT2015" s="14"/>
      <c r="AU2015" s="14"/>
      <c r="AV2015" s="14"/>
      <c r="AW2015" s="14"/>
      <c r="AX2015" s="14"/>
      <c r="AY2015" s="14"/>
      <c r="AZ2015" s="14"/>
      <c r="BA2015" s="14"/>
      <c r="BB2015" s="14"/>
      <c r="BC2015" s="14"/>
      <c r="BD2015" s="14"/>
      <c r="BE2015" s="14"/>
      <c r="BF2015" s="14"/>
      <c r="BG2015" s="99"/>
      <c r="BH2015" s="14"/>
      <c r="BI2015" s="14"/>
      <c r="BJ2015" s="14"/>
      <c r="BK2015" s="14"/>
      <c r="BL2015" s="14"/>
      <c r="BM2015" s="14"/>
      <c r="BN2015" s="14"/>
      <c r="BO2015" s="14"/>
      <c r="BP2015" s="14"/>
      <c r="BQ2015" s="14"/>
      <c r="BR2015" s="14"/>
      <c r="BS2015" s="14"/>
      <c r="BT2015" s="14"/>
      <c r="BU2015" s="14"/>
      <c r="BV2015" s="14"/>
      <c r="BW2015" s="14"/>
      <c r="BX2015" s="14"/>
      <c r="BY2015" s="14"/>
      <c r="BZ2015" s="14"/>
      <c r="CA2015" s="14"/>
      <c r="CB2015" s="14"/>
      <c r="CC2015" s="14"/>
      <c r="CD2015" s="14"/>
      <c r="CE2015" s="14"/>
      <c r="CF2015" s="14"/>
      <c r="CG2015" s="14"/>
      <c r="CH2015" s="14"/>
      <c r="CI2015" s="14"/>
      <c r="CJ2015" s="14"/>
      <c r="CK2015" s="14"/>
      <c r="CL2015" s="14"/>
      <c r="CM2015" s="14"/>
      <c r="CN2015" s="14"/>
      <c r="CO2015" s="14"/>
      <c r="CP2015" s="14"/>
      <c r="CQ2015" s="14"/>
      <c r="CR2015" s="14"/>
      <c r="CS2015" s="14"/>
      <c r="CT2015" s="14"/>
      <c r="CU2015" s="14"/>
      <c r="CV2015" s="14"/>
      <c r="CW2015" s="14"/>
      <c r="CX2015" s="14"/>
      <c r="CY2015" s="14"/>
      <c r="CZ2015" s="14"/>
      <c r="DA2015" s="14"/>
      <c r="DB2015" s="14"/>
      <c r="DC2015" s="14"/>
      <c r="DD2015" s="14"/>
      <c r="DE2015" s="14"/>
      <c r="DF2015" s="14"/>
      <c r="DG2015" s="14"/>
      <c r="DH2015" s="14"/>
      <c r="DI2015" s="14"/>
    </row>
    <row r="2016" spans="2:113" x14ac:dyDescent="0.2"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14"/>
      <c r="AO2016" s="14"/>
      <c r="AP2016" s="77"/>
      <c r="AQ2016" s="77"/>
      <c r="AR2016" s="77"/>
      <c r="AS2016" s="77"/>
      <c r="AT2016" s="14"/>
      <c r="AU2016" s="14"/>
      <c r="AV2016" s="14"/>
      <c r="AW2016" s="14"/>
      <c r="AX2016" s="14"/>
      <c r="AY2016" s="14"/>
      <c r="AZ2016" s="14"/>
      <c r="BA2016" s="14"/>
      <c r="BB2016" s="14"/>
      <c r="BC2016" s="14"/>
      <c r="BD2016" s="14"/>
      <c r="BE2016" s="14"/>
      <c r="BF2016" s="14"/>
      <c r="BG2016" s="99"/>
      <c r="BH2016" s="14"/>
      <c r="BI2016" s="14"/>
      <c r="BJ2016" s="14"/>
      <c r="BK2016" s="14"/>
      <c r="BL2016" s="14"/>
      <c r="BM2016" s="14"/>
      <c r="BN2016" s="14"/>
      <c r="BO2016" s="14"/>
      <c r="BP2016" s="14"/>
      <c r="BQ2016" s="14"/>
      <c r="BR2016" s="14"/>
      <c r="BS2016" s="14"/>
      <c r="BT2016" s="14"/>
      <c r="BU2016" s="14"/>
      <c r="BV2016" s="14"/>
      <c r="BW2016" s="14"/>
      <c r="BX2016" s="14"/>
      <c r="BY2016" s="14"/>
      <c r="BZ2016" s="14"/>
      <c r="CA2016" s="14"/>
      <c r="CB2016" s="14"/>
      <c r="CC2016" s="14"/>
      <c r="CD2016" s="14"/>
      <c r="CE2016" s="14"/>
      <c r="CF2016" s="14"/>
      <c r="CG2016" s="14"/>
      <c r="CH2016" s="14"/>
      <c r="CI2016" s="14"/>
      <c r="CJ2016" s="14"/>
      <c r="CK2016" s="14"/>
      <c r="CL2016" s="14"/>
      <c r="CM2016" s="14"/>
      <c r="CN2016" s="14"/>
      <c r="CO2016" s="14"/>
      <c r="CP2016" s="14"/>
      <c r="CQ2016" s="14"/>
      <c r="CR2016" s="14"/>
      <c r="CS2016" s="14"/>
      <c r="CT2016" s="14"/>
      <c r="CU2016" s="14"/>
      <c r="CV2016" s="14"/>
      <c r="CW2016" s="14"/>
      <c r="CX2016" s="14"/>
      <c r="CY2016" s="14"/>
      <c r="CZ2016" s="14"/>
      <c r="DA2016" s="14"/>
      <c r="DB2016" s="14"/>
      <c r="DC2016" s="14"/>
      <c r="DD2016" s="14"/>
      <c r="DE2016" s="14"/>
      <c r="DF2016" s="14"/>
      <c r="DG2016" s="14"/>
      <c r="DH2016" s="14"/>
      <c r="DI2016" s="14"/>
    </row>
    <row r="2017" spans="2:113" x14ac:dyDescent="0.2"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14"/>
      <c r="AE2017" s="14"/>
      <c r="AF2017" s="14"/>
      <c r="AG2017" s="14"/>
      <c r="AH2017" s="14"/>
      <c r="AI2017" s="14"/>
      <c r="AJ2017" s="14"/>
      <c r="AK2017" s="14"/>
      <c r="AL2017" s="14"/>
      <c r="AM2017" s="14"/>
      <c r="AN2017" s="14"/>
      <c r="AO2017" s="14"/>
      <c r="AP2017" s="77"/>
      <c r="AQ2017" s="77"/>
      <c r="AR2017" s="77"/>
      <c r="AS2017" s="77"/>
      <c r="AT2017" s="14"/>
      <c r="AU2017" s="14"/>
      <c r="AV2017" s="14"/>
      <c r="AW2017" s="14"/>
      <c r="AX2017" s="14"/>
      <c r="AY2017" s="14"/>
      <c r="AZ2017" s="14"/>
      <c r="BA2017" s="14"/>
      <c r="BB2017" s="14"/>
      <c r="BC2017" s="14"/>
      <c r="BD2017" s="14"/>
      <c r="BE2017" s="14"/>
      <c r="BF2017" s="14"/>
      <c r="BG2017" s="99"/>
      <c r="BH2017" s="14"/>
      <c r="BI2017" s="14"/>
      <c r="BJ2017" s="14"/>
      <c r="BK2017" s="14"/>
      <c r="BL2017" s="14"/>
      <c r="BM2017" s="14"/>
      <c r="BN2017" s="14"/>
      <c r="BO2017" s="14"/>
      <c r="BP2017" s="14"/>
      <c r="BQ2017" s="14"/>
      <c r="BR2017" s="14"/>
      <c r="BS2017" s="14"/>
      <c r="BT2017" s="14"/>
      <c r="BU2017" s="14"/>
      <c r="BV2017" s="14"/>
      <c r="BW2017" s="14"/>
      <c r="BX2017" s="14"/>
      <c r="BY2017" s="14"/>
      <c r="BZ2017" s="14"/>
      <c r="CA2017" s="14"/>
      <c r="CB2017" s="14"/>
      <c r="CC2017" s="14"/>
      <c r="CD2017" s="14"/>
      <c r="CE2017" s="14"/>
      <c r="CF2017" s="14"/>
      <c r="CG2017" s="14"/>
      <c r="CH2017" s="14"/>
      <c r="CI2017" s="14"/>
      <c r="CJ2017" s="14"/>
      <c r="CK2017" s="14"/>
      <c r="CL2017" s="14"/>
      <c r="CM2017" s="14"/>
      <c r="CN2017" s="14"/>
      <c r="CO2017" s="14"/>
      <c r="CP2017" s="14"/>
      <c r="CQ2017" s="14"/>
      <c r="CR2017" s="14"/>
      <c r="CS2017" s="14"/>
      <c r="CT2017" s="14"/>
      <c r="CU2017" s="14"/>
      <c r="CV2017" s="14"/>
      <c r="CW2017" s="14"/>
      <c r="CX2017" s="14"/>
      <c r="CY2017" s="14"/>
      <c r="CZ2017" s="14"/>
      <c r="DA2017" s="14"/>
      <c r="DB2017" s="14"/>
      <c r="DC2017" s="14"/>
      <c r="DD2017" s="14"/>
      <c r="DE2017" s="14"/>
      <c r="DF2017" s="14"/>
      <c r="DG2017" s="14"/>
      <c r="DH2017" s="14"/>
      <c r="DI2017" s="14"/>
    </row>
    <row r="2018" spans="2:113" x14ac:dyDescent="0.2"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4"/>
      <c r="AD2018" s="14"/>
      <c r="AE2018" s="14"/>
      <c r="AF2018" s="14"/>
      <c r="AG2018" s="14"/>
      <c r="AH2018" s="14"/>
      <c r="AI2018" s="14"/>
      <c r="AJ2018" s="14"/>
      <c r="AK2018" s="14"/>
      <c r="AL2018" s="14"/>
      <c r="AM2018" s="14"/>
      <c r="AN2018" s="14"/>
      <c r="AO2018" s="14"/>
      <c r="AP2018" s="77"/>
      <c r="AQ2018" s="77"/>
      <c r="AR2018" s="77"/>
      <c r="AS2018" s="77"/>
      <c r="AT2018" s="14"/>
      <c r="AU2018" s="14"/>
      <c r="AV2018" s="14"/>
      <c r="AW2018" s="14"/>
      <c r="AX2018" s="14"/>
      <c r="AY2018" s="14"/>
      <c r="AZ2018" s="14"/>
      <c r="BA2018" s="14"/>
      <c r="BB2018" s="14"/>
      <c r="BC2018" s="14"/>
      <c r="BD2018" s="14"/>
      <c r="BE2018" s="14"/>
      <c r="BF2018" s="14"/>
      <c r="BG2018" s="99"/>
      <c r="BH2018" s="14"/>
      <c r="BI2018" s="14"/>
      <c r="BJ2018" s="14"/>
      <c r="BK2018" s="14"/>
      <c r="BL2018" s="14"/>
      <c r="BM2018" s="14"/>
      <c r="BN2018" s="14"/>
      <c r="BO2018" s="14"/>
      <c r="BP2018" s="14"/>
      <c r="BQ2018" s="14"/>
      <c r="BR2018" s="14"/>
      <c r="BS2018" s="14"/>
      <c r="BT2018" s="14"/>
      <c r="BU2018" s="14"/>
      <c r="BV2018" s="14"/>
      <c r="BW2018" s="14"/>
      <c r="BX2018" s="14"/>
      <c r="BY2018" s="14"/>
      <c r="BZ2018" s="14"/>
      <c r="CA2018" s="14"/>
      <c r="CB2018" s="14"/>
      <c r="CC2018" s="14"/>
      <c r="CD2018" s="14"/>
      <c r="CE2018" s="14"/>
      <c r="CF2018" s="14"/>
      <c r="CG2018" s="14"/>
      <c r="CH2018" s="14"/>
      <c r="CI2018" s="14"/>
      <c r="CJ2018" s="14"/>
      <c r="CK2018" s="14"/>
      <c r="CL2018" s="14"/>
      <c r="CM2018" s="14"/>
      <c r="CN2018" s="14"/>
      <c r="CO2018" s="14"/>
      <c r="CP2018" s="14"/>
      <c r="CQ2018" s="14"/>
      <c r="CR2018" s="14"/>
      <c r="CS2018" s="14"/>
      <c r="CT2018" s="14"/>
      <c r="CU2018" s="14"/>
      <c r="CV2018" s="14"/>
      <c r="CW2018" s="14"/>
      <c r="CX2018" s="14"/>
      <c r="CY2018" s="14"/>
      <c r="CZ2018" s="14"/>
      <c r="DA2018" s="14"/>
      <c r="DB2018" s="14"/>
      <c r="DC2018" s="14"/>
      <c r="DD2018" s="14"/>
      <c r="DE2018" s="14"/>
      <c r="DF2018" s="14"/>
      <c r="DG2018" s="14"/>
      <c r="DH2018" s="14"/>
      <c r="DI2018" s="14"/>
    </row>
    <row r="2019" spans="2:113" x14ac:dyDescent="0.2"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14"/>
      <c r="AO2019" s="14"/>
      <c r="AP2019" s="77"/>
      <c r="AQ2019" s="77"/>
      <c r="AR2019" s="77"/>
      <c r="AS2019" s="77"/>
      <c r="AT2019" s="14"/>
      <c r="AU2019" s="14"/>
      <c r="AV2019" s="14"/>
      <c r="AW2019" s="14"/>
      <c r="AX2019" s="14"/>
      <c r="AY2019" s="14"/>
      <c r="AZ2019" s="14"/>
      <c r="BA2019" s="14"/>
      <c r="BB2019" s="14"/>
      <c r="BC2019" s="14"/>
      <c r="BD2019" s="14"/>
      <c r="BE2019" s="14"/>
      <c r="BF2019" s="14"/>
      <c r="BG2019" s="99"/>
      <c r="BH2019" s="14"/>
      <c r="BI2019" s="14"/>
      <c r="BJ2019" s="14"/>
      <c r="BK2019" s="14"/>
      <c r="BL2019" s="14"/>
      <c r="BM2019" s="14"/>
      <c r="BN2019" s="14"/>
      <c r="BO2019" s="14"/>
      <c r="BP2019" s="14"/>
      <c r="BQ2019" s="14"/>
      <c r="BR2019" s="14"/>
      <c r="BS2019" s="14"/>
      <c r="BT2019" s="14"/>
      <c r="BU2019" s="14"/>
      <c r="BV2019" s="14"/>
      <c r="BW2019" s="14"/>
      <c r="BX2019" s="14"/>
      <c r="BY2019" s="14"/>
      <c r="BZ2019" s="14"/>
      <c r="CA2019" s="14"/>
      <c r="CB2019" s="14"/>
      <c r="CC2019" s="14"/>
      <c r="CD2019" s="14"/>
      <c r="CE2019" s="14"/>
      <c r="CF2019" s="14"/>
      <c r="CG2019" s="14"/>
      <c r="CH2019" s="14"/>
      <c r="CI2019" s="14"/>
      <c r="CJ2019" s="14"/>
      <c r="CK2019" s="14"/>
      <c r="CL2019" s="14"/>
      <c r="CM2019" s="14"/>
      <c r="CN2019" s="14"/>
      <c r="CO2019" s="14"/>
      <c r="CP2019" s="14"/>
      <c r="CQ2019" s="14"/>
      <c r="CR2019" s="14"/>
      <c r="CS2019" s="14"/>
      <c r="CT2019" s="14"/>
      <c r="CU2019" s="14"/>
      <c r="CV2019" s="14"/>
      <c r="CW2019" s="14"/>
      <c r="CX2019" s="14"/>
      <c r="CY2019" s="14"/>
      <c r="CZ2019" s="14"/>
      <c r="DA2019" s="14"/>
      <c r="DB2019" s="14"/>
      <c r="DC2019" s="14"/>
      <c r="DD2019" s="14"/>
      <c r="DE2019" s="14"/>
      <c r="DF2019" s="14"/>
      <c r="DG2019" s="14"/>
      <c r="DH2019" s="14"/>
      <c r="DI2019" s="14"/>
    </row>
    <row r="2020" spans="2:113" x14ac:dyDescent="0.2"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F2020" s="14"/>
      <c r="AG2020" s="14"/>
      <c r="AH2020" s="14"/>
      <c r="AI2020" s="14"/>
      <c r="AJ2020" s="14"/>
      <c r="AK2020" s="14"/>
      <c r="AL2020" s="14"/>
      <c r="AM2020" s="14"/>
      <c r="AN2020" s="14"/>
      <c r="AO2020" s="14"/>
      <c r="AP2020" s="77"/>
      <c r="AQ2020" s="77"/>
      <c r="AR2020" s="77"/>
      <c r="AS2020" s="77"/>
      <c r="AT2020" s="14"/>
      <c r="AU2020" s="14"/>
      <c r="AV2020" s="14"/>
      <c r="AW2020" s="14"/>
      <c r="AX2020" s="14"/>
      <c r="AY2020" s="14"/>
      <c r="AZ2020" s="14"/>
      <c r="BA2020" s="14"/>
      <c r="BB2020" s="14"/>
      <c r="BC2020" s="14"/>
      <c r="BD2020" s="14"/>
      <c r="BE2020" s="14"/>
      <c r="BF2020" s="14"/>
      <c r="BG2020" s="99"/>
      <c r="BH2020" s="14"/>
      <c r="BI2020" s="14"/>
      <c r="BJ2020" s="14"/>
      <c r="BK2020" s="14"/>
      <c r="BL2020" s="14"/>
      <c r="BM2020" s="14"/>
      <c r="BN2020" s="14"/>
      <c r="BO2020" s="14"/>
      <c r="BP2020" s="14"/>
      <c r="BQ2020" s="14"/>
      <c r="BR2020" s="14"/>
      <c r="BS2020" s="14"/>
      <c r="BT2020" s="14"/>
      <c r="BU2020" s="14"/>
      <c r="BV2020" s="14"/>
      <c r="BW2020" s="14"/>
      <c r="BX2020" s="14"/>
      <c r="BY2020" s="14"/>
      <c r="BZ2020" s="14"/>
      <c r="CA2020" s="14"/>
      <c r="CB2020" s="14"/>
      <c r="CC2020" s="14"/>
      <c r="CD2020" s="14"/>
      <c r="CE2020" s="14"/>
      <c r="CF2020" s="14"/>
      <c r="CG2020" s="14"/>
      <c r="CH2020" s="14"/>
      <c r="CI2020" s="14"/>
      <c r="CJ2020" s="14"/>
      <c r="CK2020" s="14"/>
      <c r="CL2020" s="14"/>
      <c r="CM2020" s="14"/>
      <c r="CN2020" s="14"/>
      <c r="CO2020" s="14"/>
      <c r="CP2020" s="14"/>
      <c r="CQ2020" s="14"/>
      <c r="CR2020" s="14"/>
      <c r="CS2020" s="14"/>
      <c r="CT2020" s="14"/>
      <c r="CU2020" s="14"/>
      <c r="CV2020" s="14"/>
      <c r="CW2020" s="14"/>
      <c r="CX2020" s="14"/>
      <c r="CY2020" s="14"/>
      <c r="CZ2020" s="14"/>
      <c r="DA2020" s="14"/>
      <c r="DB2020" s="14"/>
      <c r="DC2020" s="14"/>
      <c r="DD2020" s="14"/>
      <c r="DE2020" s="14"/>
      <c r="DF2020" s="14"/>
      <c r="DG2020" s="14"/>
      <c r="DH2020" s="14"/>
      <c r="DI2020" s="14"/>
    </row>
    <row r="2021" spans="2:113" x14ac:dyDescent="0.2"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  <c r="AK2021" s="14"/>
      <c r="AL2021" s="14"/>
      <c r="AM2021" s="14"/>
      <c r="AN2021" s="14"/>
      <c r="AO2021" s="14"/>
      <c r="AP2021" s="77"/>
      <c r="AQ2021" s="77"/>
      <c r="AR2021" s="77"/>
      <c r="AS2021" s="77"/>
      <c r="AT2021" s="14"/>
      <c r="AU2021" s="14"/>
      <c r="AV2021" s="14"/>
      <c r="AW2021" s="14"/>
      <c r="AX2021" s="14"/>
      <c r="AY2021" s="14"/>
      <c r="AZ2021" s="14"/>
      <c r="BA2021" s="14"/>
      <c r="BB2021" s="14"/>
      <c r="BC2021" s="14"/>
      <c r="BD2021" s="14"/>
      <c r="BE2021" s="14"/>
      <c r="BF2021" s="14"/>
      <c r="BG2021" s="99"/>
      <c r="BH2021" s="14"/>
      <c r="BI2021" s="14"/>
      <c r="BJ2021" s="14"/>
      <c r="BK2021" s="14"/>
      <c r="BL2021" s="14"/>
      <c r="BM2021" s="14"/>
      <c r="BN2021" s="14"/>
      <c r="BO2021" s="14"/>
      <c r="BP2021" s="14"/>
      <c r="BQ2021" s="14"/>
      <c r="BR2021" s="14"/>
      <c r="BS2021" s="14"/>
      <c r="BT2021" s="14"/>
      <c r="BU2021" s="14"/>
      <c r="BV2021" s="14"/>
      <c r="BW2021" s="14"/>
      <c r="BX2021" s="14"/>
      <c r="BY2021" s="14"/>
      <c r="BZ2021" s="14"/>
      <c r="CA2021" s="14"/>
      <c r="CB2021" s="14"/>
      <c r="CC2021" s="14"/>
      <c r="CD2021" s="14"/>
      <c r="CE2021" s="14"/>
      <c r="CF2021" s="14"/>
      <c r="CG2021" s="14"/>
      <c r="CH2021" s="14"/>
      <c r="CI2021" s="14"/>
      <c r="CJ2021" s="14"/>
      <c r="CK2021" s="14"/>
      <c r="CL2021" s="14"/>
      <c r="CM2021" s="14"/>
      <c r="CN2021" s="14"/>
      <c r="CO2021" s="14"/>
      <c r="CP2021" s="14"/>
      <c r="CQ2021" s="14"/>
      <c r="CR2021" s="14"/>
      <c r="CS2021" s="14"/>
      <c r="CT2021" s="14"/>
      <c r="CU2021" s="14"/>
      <c r="CV2021" s="14"/>
      <c r="CW2021" s="14"/>
      <c r="CX2021" s="14"/>
      <c r="CY2021" s="14"/>
      <c r="CZ2021" s="14"/>
      <c r="DA2021" s="14"/>
      <c r="DB2021" s="14"/>
      <c r="DC2021" s="14"/>
      <c r="DD2021" s="14"/>
      <c r="DE2021" s="14"/>
      <c r="DF2021" s="14"/>
      <c r="DG2021" s="14"/>
      <c r="DH2021" s="14"/>
      <c r="DI2021" s="14"/>
    </row>
    <row r="2022" spans="2:113" x14ac:dyDescent="0.2"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F2022" s="14"/>
      <c r="AG2022" s="14"/>
      <c r="AH2022" s="14"/>
      <c r="AI2022" s="14"/>
      <c r="AJ2022" s="14"/>
      <c r="AK2022" s="14"/>
      <c r="AL2022" s="14"/>
      <c r="AM2022" s="14"/>
      <c r="AN2022" s="14"/>
      <c r="AO2022" s="14"/>
      <c r="AP2022" s="77"/>
      <c r="AQ2022" s="77"/>
      <c r="AR2022" s="77"/>
      <c r="AS2022" s="77"/>
      <c r="AT2022" s="14"/>
      <c r="AU2022" s="14"/>
      <c r="AV2022" s="14"/>
      <c r="AW2022" s="14"/>
      <c r="AX2022" s="14"/>
      <c r="AY2022" s="14"/>
      <c r="AZ2022" s="14"/>
      <c r="BA2022" s="14"/>
      <c r="BB2022" s="14"/>
      <c r="BC2022" s="14"/>
      <c r="BD2022" s="14"/>
      <c r="BE2022" s="14"/>
      <c r="BF2022" s="14"/>
      <c r="BG2022" s="99"/>
      <c r="BH2022" s="14"/>
      <c r="BI2022" s="14"/>
      <c r="BJ2022" s="14"/>
      <c r="BK2022" s="14"/>
      <c r="BL2022" s="14"/>
      <c r="BM2022" s="14"/>
      <c r="BN2022" s="14"/>
      <c r="BO2022" s="14"/>
      <c r="BP2022" s="14"/>
      <c r="BQ2022" s="14"/>
      <c r="BR2022" s="14"/>
      <c r="BS2022" s="14"/>
      <c r="BT2022" s="14"/>
      <c r="BU2022" s="14"/>
      <c r="BV2022" s="14"/>
      <c r="BW2022" s="14"/>
      <c r="BX2022" s="14"/>
      <c r="BY2022" s="14"/>
      <c r="BZ2022" s="14"/>
      <c r="CA2022" s="14"/>
      <c r="CB2022" s="14"/>
      <c r="CC2022" s="14"/>
      <c r="CD2022" s="14"/>
      <c r="CE2022" s="14"/>
      <c r="CF2022" s="14"/>
      <c r="CG2022" s="14"/>
      <c r="CH2022" s="14"/>
      <c r="CI2022" s="14"/>
      <c r="CJ2022" s="14"/>
      <c r="CK2022" s="14"/>
      <c r="CL2022" s="14"/>
      <c r="CM2022" s="14"/>
      <c r="CN2022" s="14"/>
      <c r="CO2022" s="14"/>
      <c r="CP2022" s="14"/>
      <c r="CQ2022" s="14"/>
      <c r="CR2022" s="14"/>
      <c r="CS2022" s="14"/>
      <c r="CT2022" s="14"/>
      <c r="CU2022" s="14"/>
      <c r="CV2022" s="14"/>
      <c r="CW2022" s="14"/>
      <c r="CX2022" s="14"/>
      <c r="CY2022" s="14"/>
      <c r="CZ2022" s="14"/>
      <c r="DA2022" s="14"/>
      <c r="DB2022" s="14"/>
      <c r="DC2022" s="14"/>
      <c r="DD2022" s="14"/>
      <c r="DE2022" s="14"/>
      <c r="DF2022" s="14"/>
      <c r="DG2022" s="14"/>
      <c r="DH2022" s="14"/>
      <c r="DI2022" s="14"/>
    </row>
    <row r="2023" spans="2:113" x14ac:dyDescent="0.2"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4"/>
      <c r="AD2023" s="14"/>
      <c r="AE2023" s="14"/>
      <c r="AF2023" s="14"/>
      <c r="AG2023" s="14"/>
      <c r="AH2023" s="14"/>
      <c r="AI2023" s="14"/>
      <c r="AJ2023" s="14"/>
      <c r="AK2023" s="14"/>
      <c r="AL2023" s="14"/>
      <c r="AM2023" s="14"/>
      <c r="AN2023" s="14"/>
      <c r="AO2023" s="14"/>
      <c r="AP2023" s="77"/>
      <c r="AQ2023" s="77"/>
      <c r="AR2023" s="77"/>
      <c r="AS2023" s="77"/>
      <c r="AT2023" s="14"/>
      <c r="AU2023" s="14"/>
      <c r="AV2023" s="14"/>
      <c r="AW2023" s="14"/>
      <c r="AX2023" s="14"/>
      <c r="AY2023" s="14"/>
      <c r="AZ2023" s="14"/>
      <c r="BA2023" s="14"/>
      <c r="BB2023" s="14"/>
      <c r="BC2023" s="14"/>
      <c r="BD2023" s="14"/>
      <c r="BE2023" s="14"/>
      <c r="BF2023" s="14"/>
      <c r="BG2023" s="99"/>
      <c r="BH2023" s="14"/>
      <c r="BI2023" s="14"/>
      <c r="BJ2023" s="14"/>
      <c r="BK2023" s="14"/>
      <c r="BL2023" s="14"/>
      <c r="BM2023" s="14"/>
      <c r="BN2023" s="14"/>
      <c r="BO2023" s="14"/>
      <c r="BP2023" s="14"/>
      <c r="BQ2023" s="14"/>
      <c r="BR2023" s="14"/>
      <c r="BS2023" s="14"/>
      <c r="BT2023" s="14"/>
      <c r="BU2023" s="14"/>
      <c r="BV2023" s="14"/>
      <c r="BW2023" s="14"/>
      <c r="BX2023" s="14"/>
      <c r="BY2023" s="14"/>
      <c r="BZ2023" s="14"/>
      <c r="CA2023" s="14"/>
      <c r="CB2023" s="14"/>
      <c r="CC2023" s="14"/>
      <c r="CD2023" s="14"/>
      <c r="CE2023" s="14"/>
      <c r="CF2023" s="14"/>
      <c r="CG2023" s="14"/>
      <c r="CH2023" s="14"/>
      <c r="CI2023" s="14"/>
      <c r="CJ2023" s="14"/>
      <c r="CK2023" s="14"/>
      <c r="CL2023" s="14"/>
      <c r="CM2023" s="14"/>
      <c r="CN2023" s="14"/>
      <c r="CO2023" s="14"/>
      <c r="CP2023" s="14"/>
      <c r="CQ2023" s="14"/>
      <c r="CR2023" s="14"/>
      <c r="CS2023" s="14"/>
      <c r="CT2023" s="14"/>
      <c r="CU2023" s="14"/>
      <c r="CV2023" s="14"/>
      <c r="CW2023" s="14"/>
      <c r="CX2023" s="14"/>
      <c r="CY2023" s="14"/>
      <c r="CZ2023" s="14"/>
      <c r="DA2023" s="14"/>
      <c r="DB2023" s="14"/>
      <c r="DC2023" s="14"/>
      <c r="DD2023" s="14"/>
      <c r="DE2023" s="14"/>
      <c r="DF2023" s="14"/>
      <c r="DG2023" s="14"/>
      <c r="DH2023" s="14"/>
      <c r="DI2023" s="14"/>
    </row>
    <row r="2024" spans="2:113" x14ac:dyDescent="0.2"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4"/>
      <c r="AD2024" s="14"/>
      <c r="AE2024" s="14"/>
      <c r="AF2024" s="14"/>
      <c r="AG2024" s="14"/>
      <c r="AH2024" s="14"/>
      <c r="AI2024" s="14"/>
      <c r="AJ2024" s="14"/>
      <c r="AK2024" s="14"/>
      <c r="AL2024" s="14"/>
      <c r="AM2024" s="14"/>
      <c r="AN2024" s="14"/>
      <c r="AO2024" s="14"/>
      <c r="AP2024" s="77"/>
      <c r="AQ2024" s="77"/>
      <c r="AR2024" s="77"/>
      <c r="AS2024" s="77"/>
      <c r="AT2024" s="14"/>
      <c r="AU2024" s="14"/>
      <c r="AV2024" s="14"/>
      <c r="AW2024" s="14"/>
      <c r="AX2024" s="14"/>
      <c r="AY2024" s="14"/>
      <c r="AZ2024" s="14"/>
      <c r="BA2024" s="14"/>
      <c r="BB2024" s="14"/>
      <c r="BC2024" s="14"/>
      <c r="BD2024" s="14"/>
      <c r="BE2024" s="14"/>
      <c r="BF2024" s="14"/>
      <c r="BG2024" s="99"/>
      <c r="BH2024" s="14"/>
      <c r="BI2024" s="14"/>
      <c r="BJ2024" s="14"/>
      <c r="BK2024" s="14"/>
      <c r="BL2024" s="14"/>
      <c r="BM2024" s="14"/>
      <c r="BN2024" s="14"/>
      <c r="BO2024" s="14"/>
      <c r="BP2024" s="14"/>
      <c r="BQ2024" s="14"/>
      <c r="BR2024" s="14"/>
      <c r="BS2024" s="14"/>
      <c r="BT2024" s="14"/>
      <c r="BU2024" s="14"/>
      <c r="BV2024" s="14"/>
      <c r="BW2024" s="14"/>
      <c r="BX2024" s="14"/>
      <c r="BY2024" s="14"/>
      <c r="BZ2024" s="14"/>
      <c r="CA2024" s="14"/>
      <c r="CB2024" s="14"/>
      <c r="CC2024" s="14"/>
      <c r="CD2024" s="14"/>
      <c r="CE2024" s="14"/>
      <c r="CF2024" s="14"/>
      <c r="CG2024" s="14"/>
      <c r="CH2024" s="14"/>
      <c r="CI2024" s="14"/>
      <c r="CJ2024" s="14"/>
      <c r="CK2024" s="14"/>
      <c r="CL2024" s="14"/>
      <c r="CM2024" s="14"/>
      <c r="CN2024" s="14"/>
      <c r="CO2024" s="14"/>
      <c r="CP2024" s="14"/>
      <c r="CQ2024" s="14"/>
      <c r="CR2024" s="14"/>
      <c r="CS2024" s="14"/>
      <c r="CT2024" s="14"/>
      <c r="CU2024" s="14"/>
      <c r="CV2024" s="14"/>
      <c r="CW2024" s="14"/>
      <c r="CX2024" s="14"/>
      <c r="CY2024" s="14"/>
      <c r="CZ2024" s="14"/>
      <c r="DA2024" s="14"/>
      <c r="DB2024" s="14"/>
      <c r="DC2024" s="14"/>
      <c r="DD2024" s="14"/>
      <c r="DE2024" s="14"/>
      <c r="DF2024" s="14"/>
      <c r="DG2024" s="14"/>
      <c r="DH2024" s="14"/>
      <c r="DI2024" s="14"/>
    </row>
    <row r="2025" spans="2:113" x14ac:dyDescent="0.2"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F2025" s="14"/>
      <c r="AG2025" s="14"/>
      <c r="AH2025" s="14"/>
      <c r="AI2025" s="14"/>
      <c r="AJ2025" s="14"/>
      <c r="AK2025" s="14"/>
      <c r="AL2025" s="14"/>
      <c r="AM2025" s="14"/>
      <c r="AN2025" s="14"/>
      <c r="AO2025" s="14"/>
      <c r="AP2025" s="77"/>
      <c r="AQ2025" s="77"/>
      <c r="AR2025" s="77"/>
      <c r="AS2025" s="77"/>
      <c r="AT2025" s="14"/>
      <c r="AU2025" s="14"/>
      <c r="AV2025" s="14"/>
      <c r="AW2025" s="14"/>
      <c r="AX2025" s="14"/>
      <c r="AY2025" s="14"/>
      <c r="AZ2025" s="14"/>
      <c r="BA2025" s="14"/>
      <c r="BB2025" s="14"/>
      <c r="BC2025" s="14"/>
      <c r="BD2025" s="14"/>
      <c r="BE2025" s="14"/>
      <c r="BF2025" s="14"/>
      <c r="BG2025" s="99"/>
      <c r="BH2025" s="14"/>
      <c r="BI2025" s="14"/>
      <c r="BJ2025" s="14"/>
      <c r="BK2025" s="14"/>
      <c r="BL2025" s="14"/>
      <c r="BM2025" s="14"/>
      <c r="BN2025" s="14"/>
      <c r="BO2025" s="14"/>
      <c r="BP2025" s="14"/>
      <c r="BQ2025" s="14"/>
      <c r="BR2025" s="14"/>
      <c r="BS2025" s="14"/>
      <c r="BT2025" s="14"/>
      <c r="BU2025" s="14"/>
      <c r="BV2025" s="14"/>
      <c r="BW2025" s="14"/>
      <c r="BX2025" s="14"/>
      <c r="BY2025" s="14"/>
      <c r="BZ2025" s="14"/>
      <c r="CA2025" s="14"/>
      <c r="CB2025" s="14"/>
      <c r="CC2025" s="14"/>
      <c r="CD2025" s="14"/>
      <c r="CE2025" s="14"/>
      <c r="CF2025" s="14"/>
      <c r="CG2025" s="14"/>
      <c r="CH2025" s="14"/>
      <c r="CI2025" s="14"/>
      <c r="CJ2025" s="14"/>
      <c r="CK2025" s="14"/>
      <c r="CL2025" s="14"/>
      <c r="CM2025" s="14"/>
      <c r="CN2025" s="14"/>
      <c r="CO2025" s="14"/>
      <c r="CP2025" s="14"/>
      <c r="CQ2025" s="14"/>
      <c r="CR2025" s="14"/>
      <c r="CS2025" s="14"/>
      <c r="CT2025" s="14"/>
      <c r="CU2025" s="14"/>
      <c r="CV2025" s="14"/>
      <c r="CW2025" s="14"/>
      <c r="CX2025" s="14"/>
      <c r="CY2025" s="14"/>
      <c r="CZ2025" s="14"/>
      <c r="DA2025" s="14"/>
      <c r="DB2025" s="14"/>
      <c r="DC2025" s="14"/>
      <c r="DD2025" s="14"/>
      <c r="DE2025" s="14"/>
      <c r="DF2025" s="14"/>
      <c r="DG2025" s="14"/>
      <c r="DH2025" s="14"/>
      <c r="DI2025" s="14"/>
    </row>
    <row r="2026" spans="2:113" x14ac:dyDescent="0.2"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F2026" s="14"/>
      <c r="AG2026" s="14"/>
      <c r="AH2026" s="14"/>
      <c r="AI2026" s="14"/>
      <c r="AJ2026" s="14"/>
      <c r="AK2026" s="14"/>
      <c r="AL2026" s="14"/>
      <c r="AM2026" s="14"/>
      <c r="AN2026" s="14"/>
      <c r="AO2026" s="14"/>
      <c r="AP2026" s="77"/>
      <c r="AQ2026" s="77"/>
      <c r="AR2026" s="77"/>
      <c r="AS2026" s="77"/>
      <c r="AT2026" s="14"/>
      <c r="AU2026" s="14"/>
      <c r="AV2026" s="14"/>
      <c r="AW2026" s="14"/>
      <c r="AX2026" s="14"/>
      <c r="AY2026" s="14"/>
      <c r="AZ2026" s="14"/>
      <c r="BA2026" s="14"/>
      <c r="BB2026" s="14"/>
      <c r="BC2026" s="14"/>
      <c r="BD2026" s="14"/>
      <c r="BE2026" s="14"/>
      <c r="BF2026" s="14"/>
      <c r="BG2026" s="99"/>
      <c r="BH2026" s="14"/>
      <c r="BI2026" s="14"/>
      <c r="BJ2026" s="14"/>
      <c r="BK2026" s="14"/>
      <c r="BL2026" s="14"/>
      <c r="BM2026" s="14"/>
      <c r="BN2026" s="14"/>
      <c r="BO2026" s="14"/>
      <c r="BP2026" s="14"/>
      <c r="BQ2026" s="14"/>
      <c r="BR2026" s="14"/>
      <c r="BS2026" s="14"/>
      <c r="BT2026" s="14"/>
      <c r="BU2026" s="14"/>
      <c r="BV2026" s="14"/>
      <c r="BW2026" s="14"/>
      <c r="BX2026" s="14"/>
      <c r="BY2026" s="14"/>
      <c r="BZ2026" s="14"/>
      <c r="CA2026" s="14"/>
      <c r="CB2026" s="14"/>
      <c r="CC2026" s="14"/>
      <c r="CD2026" s="14"/>
      <c r="CE2026" s="14"/>
      <c r="CF2026" s="14"/>
      <c r="CG2026" s="14"/>
      <c r="CH2026" s="14"/>
      <c r="CI2026" s="14"/>
      <c r="CJ2026" s="14"/>
      <c r="CK2026" s="14"/>
      <c r="CL2026" s="14"/>
      <c r="CM2026" s="14"/>
      <c r="CN2026" s="14"/>
      <c r="CO2026" s="14"/>
      <c r="CP2026" s="14"/>
      <c r="CQ2026" s="14"/>
      <c r="CR2026" s="14"/>
      <c r="CS2026" s="14"/>
      <c r="CT2026" s="14"/>
      <c r="CU2026" s="14"/>
      <c r="CV2026" s="14"/>
      <c r="CW2026" s="14"/>
      <c r="CX2026" s="14"/>
      <c r="CY2026" s="14"/>
      <c r="CZ2026" s="14"/>
      <c r="DA2026" s="14"/>
      <c r="DB2026" s="14"/>
      <c r="DC2026" s="14"/>
      <c r="DD2026" s="14"/>
      <c r="DE2026" s="14"/>
      <c r="DF2026" s="14"/>
      <c r="DG2026" s="14"/>
      <c r="DH2026" s="14"/>
      <c r="DI2026" s="14"/>
    </row>
    <row r="2027" spans="2:113" x14ac:dyDescent="0.2"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  <c r="AK2027" s="14"/>
      <c r="AL2027" s="14"/>
      <c r="AM2027" s="14"/>
      <c r="AN2027" s="14"/>
      <c r="AO2027" s="14"/>
      <c r="AP2027" s="77"/>
      <c r="AQ2027" s="77"/>
      <c r="AR2027" s="77"/>
      <c r="AS2027" s="77"/>
      <c r="AT2027" s="14"/>
      <c r="AU2027" s="14"/>
      <c r="AV2027" s="14"/>
      <c r="AW2027" s="14"/>
      <c r="AX2027" s="14"/>
      <c r="AY2027" s="14"/>
      <c r="AZ2027" s="14"/>
      <c r="BA2027" s="14"/>
      <c r="BB2027" s="14"/>
      <c r="BC2027" s="14"/>
      <c r="BD2027" s="14"/>
      <c r="BE2027" s="14"/>
      <c r="BF2027" s="14"/>
      <c r="BG2027" s="99"/>
      <c r="BH2027" s="14"/>
      <c r="BI2027" s="14"/>
      <c r="BJ2027" s="14"/>
      <c r="BK2027" s="14"/>
      <c r="BL2027" s="14"/>
      <c r="BM2027" s="14"/>
      <c r="BN2027" s="14"/>
      <c r="BO2027" s="14"/>
      <c r="BP2027" s="14"/>
      <c r="BQ2027" s="14"/>
      <c r="BR2027" s="14"/>
      <c r="BS2027" s="14"/>
      <c r="BT2027" s="14"/>
      <c r="BU2027" s="14"/>
      <c r="BV2027" s="14"/>
      <c r="BW2027" s="14"/>
      <c r="BX2027" s="14"/>
      <c r="BY2027" s="14"/>
      <c r="BZ2027" s="14"/>
      <c r="CA2027" s="14"/>
      <c r="CB2027" s="14"/>
      <c r="CC2027" s="14"/>
      <c r="CD2027" s="14"/>
      <c r="CE2027" s="14"/>
      <c r="CF2027" s="14"/>
      <c r="CG2027" s="14"/>
      <c r="CH2027" s="14"/>
      <c r="CI2027" s="14"/>
      <c r="CJ2027" s="14"/>
      <c r="CK2027" s="14"/>
      <c r="CL2027" s="14"/>
      <c r="CM2027" s="14"/>
      <c r="CN2027" s="14"/>
      <c r="CO2027" s="14"/>
      <c r="CP2027" s="14"/>
      <c r="CQ2027" s="14"/>
      <c r="CR2027" s="14"/>
      <c r="CS2027" s="14"/>
      <c r="CT2027" s="14"/>
      <c r="CU2027" s="14"/>
      <c r="CV2027" s="14"/>
      <c r="CW2027" s="14"/>
      <c r="CX2027" s="14"/>
      <c r="CY2027" s="14"/>
      <c r="CZ2027" s="14"/>
      <c r="DA2027" s="14"/>
      <c r="DB2027" s="14"/>
      <c r="DC2027" s="14"/>
      <c r="DD2027" s="14"/>
      <c r="DE2027" s="14"/>
      <c r="DF2027" s="14"/>
      <c r="DG2027" s="14"/>
      <c r="DH2027" s="14"/>
      <c r="DI2027" s="14"/>
    </row>
    <row r="2028" spans="2:113" x14ac:dyDescent="0.2"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4"/>
      <c r="AD2028" s="14"/>
      <c r="AE2028" s="14"/>
      <c r="AF2028" s="14"/>
      <c r="AG2028" s="14"/>
      <c r="AH2028" s="14"/>
      <c r="AI2028" s="14"/>
      <c r="AJ2028" s="14"/>
      <c r="AK2028" s="14"/>
      <c r="AL2028" s="14"/>
      <c r="AM2028" s="14"/>
      <c r="AN2028" s="14"/>
      <c r="AO2028" s="14"/>
      <c r="AP2028" s="77"/>
      <c r="AQ2028" s="77"/>
      <c r="AR2028" s="77"/>
      <c r="AS2028" s="77"/>
      <c r="AT2028" s="14"/>
      <c r="AU2028" s="14"/>
      <c r="AV2028" s="14"/>
      <c r="AW2028" s="14"/>
      <c r="AX2028" s="14"/>
      <c r="AY2028" s="14"/>
      <c r="AZ2028" s="14"/>
      <c r="BA2028" s="14"/>
      <c r="BB2028" s="14"/>
      <c r="BC2028" s="14"/>
      <c r="BD2028" s="14"/>
      <c r="BE2028" s="14"/>
      <c r="BF2028" s="14"/>
      <c r="BG2028" s="99"/>
      <c r="BH2028" s="14"/>
      <c r="BI2028" s="14"/>
      <c r="BJ2028" s="14"/>
      <c r="BK2028" s="14"/>
      <c r="BL2028" s="14"/>
      <c r="BM2028" s="14"/>
      <c r="BN2028" s="14"/>
      <c r="BO2028" s="14"/>
      <c r="BP2028" s="14"/>
      <c r="BQ2028" s="14"/>
      <c r="BR2028" s="14"/>
      <c r="BS2028" s="14"/>
      <c r="BT2028" s="14"/>
      <c r="BU2028" s="14"/>
      <c r="BV2028" s="14"/>
      <c r="BW2028" s="14"/>
      <c r="BX2028" s="14"/>
      <c r="BY2028" s="14"/>
      <c r="BZ2028" s="14"/>
      <c r="CA2028" s="14"/>
      <c r="CB2028" s="14"/>
      <c r="CC2028" s="14"/>
      <c r="CD2028" s="14"/>
      <c r="CE2028" s="14"/>
      <c r="CF2028" s="14"/>
      <c r="CG2028" s="14"/>
      <c r="CH2028" s="14"/>
      <c r="CI2028" s="14"/>
      <c r="CJ2028" s="14"/>
      <c r="CK2028" s="14"/>
      <c r="CL2028" s="14"/>
      <c r="CM2028" s="14"/>
      <c r="CN2028" s="14"/>
      <c r="CO2028" s="14"/>
      <c r="CP2028" s="14"/>
      <c r="CQ2028" s="14"/>
      <c r="CR2028" s="14"/>
      <c r="CS2028" s="14"/>
      <c r="CT2028" s="14"/>
      <c r="CU2028" s="14"/>
      <c r="CV2028" s="14"/>
      <c r="CW2028" s="14"/>
      <c r="CX2028" s="14"/>
      <c r="CY2028" s="14"/>
      <c r="CZ2028" s="14"/>
      <c r="DA2028" s="14"/>
      <c r="DB2028" s="14"/>
      <c r="DC2028" s="14"/>
      <c r="DD2028" s="14"/>
      <c r="DE2028" s="14"/>
      <c r="DF2028" s="14"/>
      <c r="DG2028" s="14"/>
      <c r="DH2028" s="14"/>
      <c r="DI2028" s="14"/>
    </row>
    <row r="2029" spans="2:113" x14ac:dyDescent="0.2"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4"/>
      <c r="AD2029" s="14"/>
      <c r="AE2029" s="14"/>
      <c r="AF2029" s="14"/>
      <c r="AG2029" s="14"/>
      <c r="AH2029" s="14"/>
      <c r="AI2029" s="14"/>
      <c r="AJ2029" s="14"/>
      <c r="AK2029" s="14"/>
      <c r="AL2029" s="14"/>
      <c r="AM2029" s="14"/>
      <c r="AN2029" s="14"/>
      <c r="AO2029" s="14"/>
      <c r="AP2029" s="77"/>
      <c r="AQ2029" s="77"/>
      <c r="AR2029" s="77"/>
      <c r="AS2029" s="77"/>
      <c r="AT2029" s="14"/>
      <c r="AU2029" s="14"/>
      <c r="AV2029" s="14"/>
      <c r="AW2029" s="14"/>
      <c r="AX2029" s="14"/>
      <c r="AY2029" s="14"/>
      <c r="AZ2029" s="14"/>
      <c r="BA2029" s="14"/>
      <c r="BB2029" s="14"/>
      <c r="BC2029" s="14"/>
      <c r="BD2029" s="14"/>
      <c r="BE2029" s="14"/>
      <c r="BF2029" s="14"/>
      <c r="BG2029" s="99"/>
      <c r="BH2029" s="14"/>
      <c r="BI2029" s="14"/>
      <c r="BJ2029" s="14"/>
      <c r="BK2029" s="14"/>
      <c r="BL2029" s="14"/>
      <c r="BM2029" s="14"/>
      <c r="BN2029" s="14"/>
      <c r="BO2029" s="14"/>
      <c r="BP2029" s="14"/>
      <c r="BQ2029" s="14"/>
      <c r="BR2029" s="14"/>
      <c r="BS2029" s="14"/>
      <c r="BT2029" s="14"/>
      <c r="BU2029" s="14"/>
      <c r="BV2029" s="14"/>
      <c r="BW2029" s="14"/>
      <c r="BX2029" s="14"/>
      <c r="BY2029" s="14"/>
      <c r="BZ2029" s="14"/>
      <c r="CA2029" s="14"/>
      <c r="CB2029" s="14"/>
      <c r="CC2029" s="14"/>
      <c r="CD2029" s="14"/>
      <c r="CE2029" s="14"/>
      <c r="CF2029" s="14"/>
      <c r="CG2029" s="14"/>
      <c r="CH2029" s="14"/>
      <c r="CI2029" s="14"/>
      <c r="CJ2029" s="14"/>
      <c r="CK2029" s="14"/>
      <c r="CL2029" s="14"/>
      <c r="CM2029" s="14"/>
      <c r="CN2029" s="14"/>
      <c r="CO2029" s="14"/>
      <c r="CP2029" s="14"/>
      <c r="CQ2029" s="14"/>
      <c r="CR2029" s="14"/>
      <c r="CS2029" s="14"/>
      <c r="CT2029" s="14"/>
      <c r="CU2029" s="14"/>
      <c r="CV2029" s="14"/>
      <c r="CW2029" s="14"/>
      <c r="CX2029" s="14"/>
      <c r="CY2029" s="14"/>
      <c r="CZ2029" s="14"/>
      <c r="DA2029" s="14"/>
      <c r="DB2029" s="14"/>
      <c r="DC2029" s="14"/>
      <c r="DD2029" s="14"/>
      <c r="DE2029" s="14"/>
      <c r="DF2029" s="14"/>
      <c r="DG2029" s="14"/>
      <c r="DH2029" s="14"/>
      <c r="DI2029" s="14"/>
    </row>
    <row r="2030" spans="2:113" x14ac:dyDescent="0.2"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4"/>
      <c r="AD2030" s="14"/>
      <c r="AE2030" s="14"/>
      <c r="AF2030" s="14"/>
      <c r="AG2030" s="14"/>
      <c r="AH2030" s="14"/>
      <c r="AI2030" s="14"/>
      <c r="AJ2030" s="14"/>
      <c r="AK2030" s="14"/>
      <c r="AL2030" s="14"/>
      <c r="AM2030" s="14"/>
      <c r="AN2030" s="14"/>
      <c r="AO2030" s="14"/>
      <c r="AP2030" s="77"/>
      <c r="AQ2030" s="77"/>
      <c r="AR2030" s="77"/>
      <c r="AS2030" s="77"/>
      <c r="AT2030" s="14"/>
      <c r="AU2030" s="14"/>
      <c r="AV2030" s="14"/>
      <c r="AW2030" s="14"/>
      <c r="AX2030" s="14"/>
      <c r="AY2030" s="14"/>
      <c r="AZ2030" s="14"/>
      <c r="BA2030" s="14"/>
      <c r="BB2030" s="14"/>
      <c r="BC2030" s="14"/>
      <c r="BD2030" s="14"/>
      <c r="BE2030" s="14"/>
      <c r="BF2030" s="14"/>
      <c r="BG2030" s="99"/>
      <c r="BH2030" s="14"/>
      <c r="BI2030" s="14"/>
      <c r="BJ2030" s="14"/>
      <c r="BK2030" s="14"/>
      <c r="BL2030" s="14"/>
      <c r="BM2030" s="14"/>
      <c r="BN2030" s="14"/>
      <c r="BO2030" s="14"/>
      <c r="BP2030" s="14"/>
      <c r="BQ2030" s="14"/>
      <c r="BR2030" s="14"/>
      <c r="BS2030" s="14"/>
      <c r="BT2030" s="14"/>
      <c r="BU2030" s="14"/>
      <c r="BV2030" s="14"/>
      <c r="BW2030" s="14"/>
      <c r="BX2030" s="14"/>
      <c r="BY2030" s="14"/>
      <c r="BZ2030" s="14"/>
      <c r="CA2030" s="14"/>
      <c r="CB2030" s="14"/>
      <c r="CC2030" s="14"/>
      <c r="CD2030" s="14"/>
      <c r="CE2030" s="14"/>
      <c r="CF2030" s="14"/>
      <c r="CG2030" s="14"/>
      <c r="CH2030" s="14"/>
      <c r="CI2030" s="14"/>
      <c r="CJ2030" s="14"/>
      <c r="CK2030" s="14"/>
      <c r="CL2030" s="14"/>
      <c r="CM2030" s="14"/>
      <c r="CN2030" s="14"/>
      <c r="CO2030" s="14"/>
      <c r="CP2030" s="14"/>
      <c r="CQ2030" s="14"/>
      <c r="CR2030" s="14"/>
      <c r="CS2030" s="14"/>
      <c r="CT2030" s="14"/>
      <c r="CU2030" s="14"/>
      <c r="CV2030" s="14"/>
      <c r="CW2030" s="14"/>
      <c r="CX2030" s="14"/>
      <c r="CY2030" s="14"/>
      <c r="CZ2030" s="14"/>
      <c r="DA2030" s="14"/>
      <c r="DB2030" s="14"/>
      <c r="DC2030" s="14"/>
      <c r="DD2030" s="14"/>
      <c r="DE2030" s="14"/>
      <c r="DF2030" s="14"/>
      <c r="DG2030" s="14"/>
      <c r="DH2030" s="14"/>
      <c r="DI2030" s="14"/>
    </row>
    <row r="2031" spans="2:113" x14ac:dyDescent="0.2"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F2031" s="14"/>
      <c r="AG2031" s="14"/>
      <c r="AH2031" s="14"/>
      <c r="AI2031" s="14"/>
      <c r="AJ2031" s="14"/>
      <c r="AK2031" s="14"/>
      <c r="AL2031" s="14"/>
      <c r="AM2031" s="14"/>
      <c r="AN2031" s="14"/>
      <c r="AO2031" s="14"/>
      <c r="AP2031" s="77"/>
      <c r="AQ2031" s="77"/>
      <c r="AR2031" s="77"/>
      <c r="AS2031" s="77"/>
      <c r="AT2031" s="14"/>
      <c r="AU2031" s="14"/>
      <c r="AV2031" s="14"/>
      <c r="AW2031" s="14"/>
      <c r="AX2031" s="14"/>
      <c r="AY2031" s="14"/>
      <c r="AZ2031" s="14"/>
      <c r="BA2031" s="14"/>
      <c r="BB2031" s="14"/>
      <c r="BC2031" s="14"/>
      <c r="BD2031" s="14"/>
      <c r="BE2031" s="14"/>
      <c r="BF2031" s="14"/>
      <c r="BG2031" s="99"/>
      <c r="BH2031" s="14"/>
      <c r="BI2031" s="14"/>
      <c r="BJ2031" s="14"/>
      <c r="BK2031" s="14"/>
      <c r="BL2031" s="14"/>
      <c r="BM2031" s="14"/>
      <c r="BN2031" s="14"/>
      <c r="BO2031" s="14"/>
      <c r="BP2031" s="14"/>
      <c r="BQ2031" s="14"/>
      <c r="BR2031" s="14"/>
      <c r="BS2031" s="14"/>
      <c r="BT2031" s="14"/>
      <c r="BU2031" s="14"/>
      <c r="BV2031" s="14"/>
      <c r="BW2031" s="14"/>
      <c r="BX2031" s="14"/>
      <c r="BY2031" s="14"/>
      <c r="BZ2031" s="14"/>
      <c r="CA2031" s="14"/>
      <c r="CB2031" s="14"/>
      <c r="CC2031" s="14"/>
      <c r="CD2031" s="14"/>
      <c r="CE2031" s="14"/>
      <c r="CF2031" s="14"/>
      <c r="CG2031" s="14"/>
      <c r="CH2031" s="14"/>
      <c r="CI2031" s="14"/>
      <c r="CJ2031" s="14"/>
      <c r="CK2031" s="14"/>
      <c r="CL2031" s="14"/>
      <c r="CM2031" s="14"/>
      <c r="CN2031" s="14"/>
      <c r="CO2031" s="14"/>
      <c r="CP2031" s="14"/>
      <c r="CQ2031" s="14"/>
      <c r="CR2031" s="14"/>
      <c r="CS2031" s="14"/>
      <c r="CT2031" s="14"/>
      <c r="CU2031" s="14"/>
      <c r="CV2031" s="14"/>
      <c r="CW2031" s="14"/>
      <c r="CX2031" s="14"/>
      <c r="CY2031" s="14"/>
      <c r="CZ2031" s="14"/>
      <c r="DA2031" s="14"/>
      <c r="DB2031" s="14"/>
      <c r="DC2031" s="14"/>
      <c r="DD2031" s="14"/>
      <c r="DE2031" s="14"/>
      <c r="DF2031" s="14"/>
      <c r="DG2031" s="14"/>
      <c r="DH2031" s="14"/>
      <c r="DI2031" s="14"/>
    </row>
    <row r="2032" spans="2:113" x14ac:dyDescent="0.2"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4"/>
      <c r="AD2032" s="14"/>
      <c r="AE2032" s="14"/>
      <c r="AF2032" s="14"/>
      <c r="AG2032" s="14"/>
      <c r="AH2032" s="14"/>
      <c r="AI2032" s="14"/>
      <c r="AJ2032" s="14"/>
      <c r="AK2032" s="14"/>
      <c r="AL2032" s="14"/>
      <c r="AM2032" s="14"/>
      <c r="AN2032" s="14"/>
      <c r="AO2032" s="14"/>
      <c r="AP2032" s="77"/>
      <c r="AQ2032" s="77"/>
      <c r="AR2032" s="77"/>
      <c r="AS2032" s="77"/>
      <c r="AT2032" s="14"/>
      <c r="AU2032" s="14"/>
      <c r="AV2032" s="14"/>
      <c r="AW2032" s="14"/>
      <c r="AX2032" s="14"/>
      <c r="AY2032" s="14"/>
      <c r="AZ2032" s="14"/>
      <c r="BA2032" s="14"/>
      <c r="BB2032" s="14"/>
      <c r="BC2032" s="14"/>
      <c r="BD2032" s="14"/>
      <c r="BE2032" s="14"/>
      <c r="BF2032" s="14"/>
      <c r="BG2032" s="99"/>
      <c r="BH2032" s="14"/>
      <c r="BI2032" s="14"/>
      <c r="BJ2032" s="14"/>
      <c r="BK2032" s="14"/>
      <c r="BL2032" s="14"/>
      <c r="BM2032" s="14"/>
      <c r="BN2032" s="14"/>
      <c r="BO2032" s="14"/>
      <c r="BP2032" s="14"/>
      <c r="BQ2032" s="14"/>
      <c r="BR2032" s="14"/>
      <c r="BS2032" s="14"/>
      <c r="BT2032" s="14"/>
      <c r="BU2032" s="14"/>
      <c r="BV2032" s="14"/>
      <c r="BW2032" s="14"/>
      <c r="BX2032" s="14"/>
      <c r="BY2032" s="14"/>
      <c r="BZ2032" s="14"/>
      <c r="CA2032" s="14"/>
      <c r="CB2032" s="14"/>
      <c r="CC2032" s="14"/>
      <c r="CD2032" s="14"/>
      <c r="CE2032" s="14"/>
      <c r="CF2032" s="14"/>
      <c r="CG2032" s="14"/>
      <c r="CH2032" s="14"/>
      <c r="CI2032" s="14"/>
      <c r="CJ2032" s="14"/>
      <c r="CK2032" s="14"/>
      <c r="CL2032" s="14"/>
      <c r="CM2032" s="14"/>
      <c r="CN2032" s="14"/>
      <c r="CO2032" s="14"/>
      <c r="CP2032" s="14"/>
      <c r="CQ2032" s="14"/>
      <c r="CR2032" s="14"/>
      <c r="CS2032" s="14"/>
      <c r="CT2032" s="14"/>
      <c r="CU2032" s="14"/>
      <c r="CV2032" s="14"/>
      <c r="CW2032" s="14"/>
      <c r="CX2032" s="14"/>
      <c r="CY2032" s="14"/>
      <c r="CZ2032" s="14"/>
      <c r="DA2032" s="14"/>
      <c r="DB2032" s="14"/>
      <c r="DC2032" s="14"/>
      <c r="DD2032" s="14"/>
      <c r="DE2032" s="14"/>
      <c r="DF2032" s="14"/>
      <c r="DG2032" s="14"/>
      <c r="DH2032" s="14"/>
      <c r="DI2032" s="14"/>
    </row>
    <row r="2033" spans="2:113" x14ac:dyDescent="0.2"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  <c r="AK2033" s="14"/>
      <c r="AL2033" s="14"/>
      <c r="AM2033" s="14"/>
      <c r="AN2033" s="14"/>
      <c r="AO2033" s="14"/>
      <c r="AP2033" s="77"/>
      <c r="AQ2033" s="77"/>
      <c r="AR2033" s="77"/>
      <c r="AS2033" s="77"/>
      <c r="AT2033" s="14"/>
      <c r="AU2033" s="14"/>
      <c r="AV2033" s="14"/>
      <c r="AW2033" s="14"/>
      <c r="AX2033" s="14"/>
      <c r="AY2033" s="14"/>
      <c r="AZ2033" s="14"/>
      <c r="BA2033" s="14"/>
      <c r="BB2033" s="14"/>
      <c r="BC2033" s="14"/>
      <c r="BD2033" s="14"/>
      <c r="BE2033" s="14"/>
      <c r="BF2033" s="14"/>
      <c r="BG2033" s="99"/>
      <c r="BH2033" s="14"/>
      <c r="BI2033" s="14"/>
      <c r="BJ2033" s="14"/>
      <c r="BK2033" s="14"/>
      <c r="BL2033" s="14"/>
      <c r="BM2033" s="14"/>
      <c r="BN2033" s="14"/>
      <c r="BO2033" s="14"/>
      <c r="BP2033" s="14"/>
      <c r="BQ2033" s="14"/>
      <c r="BR2033" s="14"/>
      <c r="BS2033" s="14"/>
      <c r="BT2033" s="14"/>
      <c r="BU2033" s="14"/>
      <c r="BV2033" s="14"/>
      <c r="BW2033" s="14"/>
      <c r="BX2033" s="14"/>
      <c r="BY2033" s="14"/>
      <c r="BZ2033" s="14"/>
      <c r="CA2033" s="14"/>
      <c r="CB2033" s="14"/>
      <c r="CC2033" s="14"/>
      <c r="CD2033" s="14"/>
      <c r="CE2033" s="14"/>
      <c r="CF2033" s="14"/>
      <c r="CG2033" s="14"/>
      <c r="CH2033" s="14"/>
      <c r="CI2033" s="14"/>
      <c r="CJ2033" s="14"/>
      <c r="CK2033" s="14"/>
      <c r="CL2033" s="14"/>
      <c r="CM2033" s="14"/>
      <c r="CN2033" s="14"/>
      <c r="CO2033" s="14"/>
      <c r="CP2033" s="14"/>
      <c r="CQ2033" s="14"/>
      <c r="CR2033" s="14"/>
      <c r="CS2033" s="14"/>
      <c r="CT2033" s="14"/>
      <c r="CU2033" s="14"/>
      <c r="CV2033" s="14"/>
      <c r="CW2033" s="14"/>
      <c r="CX2033" s="14"/>
      <c r="CY2033" s="14"/>
      <c r="CZ2033" s="14"/>
      <c r="DA2033" s="14"/>
      <c r="DB2033" s="14"/>
      <c r="DC2033" s="14"/>
      <c r="DD2033" s="14"/>
      <c r="DE2033" s="14"/>
      <c r="DF2033" s="14"/>
      <c r="DG2033" s="14"/>
      <c r="DH2033" s="14"/>
      <c r="DI2033" s="14"/>
    </row>
    <row r="2034" spans="2:113" x14ac:dyDescent="0.2"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4"/>
      <c r="AD2034" s="14"/>
      <c r="AE2034" s="14"/>
      <c r="AF2034" s="14"/>
      <c r="AG2034" s="14"/>
      <c r="AH2034" s="14"/>
      <c r="AI2034" s="14"/>
      <c r="AJ2034" s="14"/>
      <c r="AK2034" s="14"/>
      <c r="AL2034" s="14"/>
      <c r="AM2034" s="14"/>
      <c r="AN2034" s="14"/>
      <c r="AO2034" s="14"/>
      <c r="AP2034" s="77"/>
      <c r="AQ2034" s="77"/>
      <c r="AR2034" s="77"/>
      <c r="AS2034" s="77"/>
      <c r="AT2034" s="14"/>
      <c r="AU2034" s="14"/>
      <c r="AV2034" s="14"/>
      <c r="AW2034" s="14"/>
      <c r="AX2034" s="14"/>
      <c r="AY2034" s="14"/>
      <c r="AZ2034" s="14"/>
      <c r="BA2034" s="14"/>
      <c r="BB2034" s="14"/>
      <c r="BC2034" s="14"/>
      <c r="BD2034" s="14"/>
      <c r="BE2034" s="14"/>
      <c r="BF2034" s="14"/>
      <c r="BG2034" s="99"/>
      <c r="BH2034" s="14"/>
      <c r="BI2034" s="14"/>
      <c r="BJ2034" s="14"/>
      <c r="BK2034" s="14"/>
      <c r="BL2034" s="14"/>
      <c r="BM2034" s="14"/>
      <c r="BN2034" s="14"/>
      <c r="BO2034" s="14"/>
      <c r="BP2034" s="14"/>
      <c r="BQ2034" s="14"/>
      <c r="BR2034" s="14"/>
      <c r="BS2034" s="14"/>
      <c r="BT2034" s="14"/>
      <c r="BU2034" s="14"/>
      <c r="BV2034" s="14"/>
      <c r="BW2034" s="14"/>
      <c r="BX2034" s="14"/>
      <c r="BY2034" s="14"/>
      <c r="BZ2034" s="14"/>
      <c r="CA2034" s="14"/>
      <c r="CB2034" s="14"/>
      <c r="CC2034" s="14"/>
      <c r="CD2034" s="14"/>
      <c r="CE2034" s="14"/>
      <c r="CF2034" s="14"/>
      <c r="CG2034" s="14"/>
      <c r="CH2034" s="14"/>
      <c r="CI2034" s="14"/>
      <c r="CJ2034" s="14"/>
      <c r="CK2034" s="14"/>
      <c r="CL2034" s="14"/>
      <c r="CM2034" s="14"/>
      <c r="CN2034" s="14"/>
      <c r="CO2034" s="14"/>
      <c r="CP2034" s="14"/>
      <c r="CQ2034" s="14"/>
      <c r="CR2034" s="14"/>
      <c r="CS2034" s="14"/>
      <c r="CT2034" s="14"/>
      <c r="CU2034" s="14"/>
      <c r="CV2034" s="14"/>
      <c r="CW2034" s="14"/>
      <c r="CX2034" s="14"/>
      <c r="CY2034" s="14"/>
      <c r="CZ2034" s="14"/>
      <c r="DA2034" s="14"/>
      <c r="DB2034" s="14"/>
      <c r="DC2034" s="14"/>
      <c r="DD2034" s="14"/>
      <c r="DE2034" s="14"/>
      <c r="DF2034" s="14"/>
      <c r="DG2034" s="14"/>
      <c r="DH2034" s="14"/>
      <c r="DI2034" s="14"/>
    </row>
    <row r="2035" spans="2:113" x14ac:dyDescent="0.2"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  <c r="AG2035" s="14"/>
      <c r="AH2035" s="14"/>
      <c r="AI2035" s="14"/>
      <c r="AJ2035" s="14"/>
      <c r="AK2035" s="14"/>
      <c r="AL2035" s="14"/>
      <c r="AM2035" s="14"/>
      <c r="AN2035" s="14"/>
      <c r="AO2035" s="14"/>
      <c r="AP2035" s="77"/>
      <c r="AQ2035" s="77"/>
      <c r="AR2035" s="77"/>
      <c r="AS2035" s="77"/>
      <c r="AT2035" s="14"/>
      <c r="AU2035" s="14"/>
      <c r="AV2035" s="14"/>
      <c r="AW2035" s="14"/>
      <c r="AX2035" s="14"/>
      <c r="AY2035" s="14"/>
      <c r="AZ2035" s="14"/>
      <c r="BA2035" s="14"/>
      <c r="BB2035" s="14"/>
      <c r="BC2035" s="14"/>
      <c r="BD2035" s="14"/>
      <c r="BE2035" s="14"/>
      <c r="BF2035" s="14"/>
      <c r="BG2035" s="99"/>
      <c r="BH2035" s="14"/>
      <c r="BI2035" s="14"/>
      <c r="BJ2035" s="14"/>
      <c r="BK2035" s="14"/>
      <c r="BL2035" s="14"/>
      <c r="BM2035" s="14"/>
      <c r="BN2035" s="14"/>
      <c r="BO2035" s="14"/>
      <c r="BP2035" s="14"/>
      <c r="BQ2035" s="14"/>
      <c r="BR2035" s="14"/>
      <c r="BS2035" s="14"/>
      <c r="BT2035" s="14"/>
      <c r="BU2035" s="14"/>
      <c r="BV2035" s="14"/>
      <c r="BW2035" s="14"/>
      <c r="BX2035" s="14"/>
      <c r="BY2035" s="14"/>
      <c r="BZ2035" s="14"/>
      <c r="CA2035" s="14"/>
      <c r="CB2035" s="14"/>
      <c r="CC2035" s="14"/>
      <c r="CD2035" s="14"/>
      <c r="CE2035" s="14"/>
      <c r="CF2035" s="14"/>
      <c r="CG2035" s="14"/>
      <c r="CH2035" s="14"/>
      <c r="CI2035" s="14"/>
      <c r="CJ2035" s="14"/>
      <c r="CK2035" s="14"/>
      <c r="CL2035" s="14"/>
      <c r="CM2035" s="14"/>
      <c r="CN2035" s="14"/>
      <c r="CO2035" s="14"/>
      <c r="CP2035" s="14"/>
      <c r="CQ2035" s="14"/>
      <c r="CR2035" s="14"/>
      <c r="CS2035" s="14"/>
      <c r="CT2035" s="14"/>
      <c r="CU2035" s="14"/>
      <c r="CV2035" s="14"/>
      <c r="CW2035" s="14"/>
      <c r="CX2035" s="14"/>
      <c r="CY2035" s="14"/>
      <c r="CZ2035" s="14"/>
      <c r="DA2035" s="14"/>
      <c r="DB2035" s="14"/>
      <c r="DC2035" s="14"/>
      <c r="DD2035" s="14"/>
      <c r="DE2035" s="14"/>
      <c r="DF2035" s="14"/>
      <c r="DG2035" s="14"/>
      <c r="DH2035" s="14"/>
      <c r="DI2035" s="14"/>
    </row>
    <row r="2036" spans="2:113" x14ac:dyDescent="0.2"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  <c r="AG2036" s="14"/>
      <c r="AH2036" s="14"/>
      <c r="AI2036" s="14"/>
      <c r="AJ2036" s="14"/>
      <c r="AK2036" s="14"/>
      <c r="AL2036" s="14"/>
      <c r="AM2036" s="14"/>
      <c r="AN2036" s="14"/>
      <c r="AO2036" s="14"/>
      <c r="AP2036" s="77"/>
      <c r="AQ2036" s="77"/>
      <c r="AR2036" s="77"/>
      <c r="AS2036" s="77"/>
      <c r="AT2036" s="14"/>
      <c r="AU2036" s="14"/>
      <c r="AV2036" s="14"/>
      <c r="AW2036" s="14"/>
      <c r="AX2036" s="14"/>
      <c r="AY2036" s="14"/>
      <c r="AZ2036" s="14"/>
      <c r="BA2036" s="14"/>
      <c r="BB2036" s="14"/>
      <c r="BC2036" s="14"/>
      <c r="BD2036" s="14"/>
      <c r="BE2036" s="14"/>
      <c r="BF2036" s="14"/>
      <c r="BG2036" s="99"/>
      <c r="BH2036" s="14"/>
      <c r="BI2036" s="14"/>
      <c r="BJ2036" s="14"/>
      <c r="BK2036" s="14"/>
      <c r="BL2036" s="14"/>
      <c r="BM2036" s="14"/>
      <c r="BN2036" s="14"/>
      <c r="BO2036" s="14"/>
      <c r="BP2036" s="14"/>
      <c r="BQ2036" s="14"/>
      <c r="BR2036" s="14"/>
      <c r="BS2036" s="14"/>
      <c r="BT2036" s="14"/>
      <c r="BU2036" s="14"/>
      <c r="BV2036" s="14"/>
      <c r="BW2036" s="14"/>
      <c r="BX2036" s="14"/>
      <c r="BY2036" s="14"/>
      <c r="BZ2036" s="14"/>
      <c r="CA2036" s="14"/>
      <c r="CB2036" s="14"/>
      <c r="CC2036" s="14"/>
      <c r="CD2036" s="14"/>
      <c r="CE2036" s="14"/>
      <c r="CF2036" s="14"/>
      <c r="CG2036" s="14"/>
      <c r="CH2036" s="14"/>
      <c r="CI2036" s="14"/>
      <c r="CJ2036" s="14"/>
      <c r="CK2036" s="14"/>
      <c r="CL2036" s="14"/>
      <c r="CM2036" s="14"/>
      <c r="CN2036" s="14"/>
      <c r="CO2036" s="14"/>
      <c r="CP2036" s="14"/>
      <c r="CQ2036" s="14"/>
      <c r="CR2036" s="14"/>
      <c r="CS2036" s="14"/>
      <c r="CT2036" s="14"/>
      <c r="CU2036" s="14"/>
      <c r="CV2036" s="14"/>
      <c r="CW2036" s="14"/>
      <c r="CX2036" s="14"/>
      <c r="CY2036" s="14"/>
      <c r="CZ2036" s="14"/>
      <c r="DA2036" s="14"/>
      <c r="DB2036" s="14"/>
      <c r="DC2036" s="14"/>
      <c r="DD2036" s="14"/>
      <c r="DE2036" s="14"/>
      <c r="DF2036" s="14"/>
      <c r="DG2036" s="14"/>
      <c r="DH2036" s="14"/>
      <c r="DI2036" s="14"/>
    </row>
    <row r="2037" spans="2:113" x14ac:dyDescent="0.2"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4"/>
      <c r="AD2037" s="14"/>
      <c r="AE2037" s="14"/>
      <c r="AF2037" s="14"/>
      <c r="AG2037" s="14"/>
      <c r="AH2037" s="14"/>
      <c r="AI2037" s="14"/>
      <c r="AJ2037" s="14"/>
      <c r="AK2037" s="14"/>
      <c r="AL2037" s="14"/>
      <c r="AM2037" s="14"/>
      <c r="AN2037" s="14"/>
      <c r="AO2037" s="14"/>
      <c r="AP2037" s="77"/>
      <c r="AQ2037" s="77"/>
      <c r="AR2037" s="77"/>
      <c r="AS2037" s="77"/>
      <c r="AT2037" s="14"/>
      <c r="AU2037" s="14"/>
      <c r="AV2037" s="14"/>
      <c r="AW2037" s="14"/>
      <c r="AX2037" s="14"/>
      <c r="AY2037" s="14"/>
      <c r="AZ2037" s="14"/>
      <c r="BA2037" s="14"/>
      <c r="BB2037" s="14"/>
      <c r="BC2037" s="14"/>
      <c r="BD2037" s="14"/>
      <c r="BE2037" s="14"/>
      <c r="BF2037" s="14"/>
      <c r="BG2037" s="99"/>
      <c r="BH2037" s="14"/>
      <c r="BI2037" s="14"/>
      <c r="BJ2037" s="14"/>
      <c r="BK2037" s="14"/>
      <c r="BL2037" s="14"/>
      <c r="BM2037" s="14"/>
      <c r="BN2037" s="14"/>
      <c r="BO2037" s="14"/>
      <c r="BP2037" s="14"/>
      <c r="BQ2037" s="14"/>
      <c r="BR2037" s="14"/>
      <c r="BS2037" s="14"/>
      <c r="BT2037" s="14"/>
      <c r="BU2037" s="14"/>
      <c r="BV2037" s="14"/>
      <c r="BW2037" s="14"/>
      <c r="BX2037" s="14"/>
      <c r="BY2037" s="14"/>
      <c r="BZ2037" s="14"/>
      <c r="CA2037" s="14"/>
      <c r="CB2037" s="14"/>
      <c r="CC2037" s="14"/>
      <c r="CD2037" s="14"/>
      <c r="CE2037" s="14"/>
      <c r="CF2037" s="14"/>
      <c r="CG2037" s="14"/>
      <c r="CH2037" s="14"/>
      <c r="CI2037" s="14"/>
      <c r="CJ2037" s="14"/>
      <c r="CK2037" s="14"/>
      <c r="CL2037" s="14"/>
      <c r="CM2037" s="14"/>
      <c r="CN2037" s="14"/>
      <c r="CO2037" s="14"/>
      <c r="CP2037" s="14"/>
      <c r="CQ2037" s="14"/>
      <c r="CR2037" s="14"/>
      <c r="CS2037" s="14"/>
      <c r="CT2037" s="14"/>
      <c r="CU2037" s="14"/>
      <c r="CV2037" s="14"/>
      <c r="CW2037" s="14"/>
      <c r="CX2037" s="14"/>
      <c r="CY2037" s="14"/>
      <c r="CZ2037" s="14"/>
      <c r="DA2037" s="14"/>
      <c r="DB2037" s="14"/>
      <c r="DC2037" s="14"/>
      <c r="DD2037" s="14"/>
      <c r="DE2037" s="14"/>
      <c r="DF2037" s="14"/>
      <c r="DG2037" s="14"/>
      <c r="DH2037" s="14"/>
      <c r="DI2037" s="14"/>
    </row>
    <row r="2038" spans="2:113" x14ac:dyDescent="0.2"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  <c r="AE2038" s="14"/>
      <c r="AF2038" s="14"/>
      <c r="AG2038" s="14"/>
      <c r="AH2038" s="14"/>
      <c r="AI2038" s="14"/>
      <c r="AJ2038" s="14"/>
      <c r="AK2038" s="14"/>
      <c r="AL2038" s="14"/>
      <c r="AM2038" s="14"/>
      <c r="AN2038" s="14"/>
      <c r="AO2038" s="14"/>
      <c r="AP2038" s="77"/>
      <c r="AQ2038" s="77"/>
      <c r="AR2038" s="77"/>
      <c r="AS2038" s="77"/>
      <c r="AT2038" s="14"/>
      <c r="AU2038" s="14"/>
      <c r="AV2038" s="14"/>
      <c r="AW2038" s="14"/>
      <c r="AX2038" s="14"/>
      <c r="AY2038" s="14"/>
      <c r="AZ2038" s="14"/>
      <c r="BA2038" s="14"/>
      <c r="BB2038" s="14"/>
      <c r="BC2038" s="14"/>
      <c r="BD2038" s="14"/>
      <c r="BE2038" s="14"/>
      <c r="BF2038" s="14"/>
      <c r="BG2038" s="99"/>
      <c r="BH2038" s="14"/>
      <c r="BI2038" s="14"/>
      <c r="BJ2038" s="14"/>
      <c r="BK2038" s="14"/>
      <c r="BL2038" s="14"/>
      <c r="BM2038" s="14"/>
      <c r="BN2038" s="14"/>
      <c r="BO2038" s="14"/>
      <c r="BP2038" s="14"/>
      <c r="BQ2038" s="14"/>
      <c r="BR2038" s="14"/>
      <c r="BS2038" s="14"/>
      <c r="BT2038" s="14"/>
      <c r="BU2038" s="14"/>
      <c r="BV2038" s="14"/>
      <c r="BW2038" s="14"/>
      <c r="BX2038" s="14"/>
      <c r="BY2038" s="14"/>
      <c r="BZ2038" s="14"/>
      <c r="CA2038" s="14"/>
      <c r="CB2038" s="14"/>
      <c r="CC2038" s="14"/>
      <c r="CD2038" s="14"/>
      <c r="CE2038" s="14"/>
      <c r="CF2038" s="14"/>
      <c r="CG2038" s="14"/>
      <c r="CH2038" s="14"/>
      <c r="CI2038" s="14"/>
      <c r="CJ2038" s="14"/>
      <c r="CK2038" s="14"/>
      <c r="CL2038" s="14"/>
      <c r="CM2038" s="14"/>
      <c r="CN2038" s="14"/>
      <c r="CO2038" s="14"/>
      <c r="CP2038" s="14"/>
      <c r="CQ2038" s="14"/>
      <c r="CR2038" s="14"/>
      <c r="CS2038" s="14"/>
      <c r="CT2038" s="14"/>
      <c r="CU2038" s="14"/>
      <c r="CV2038" s="14"/>
      <c r="CW2038" s="14"/>
      <c r="CX2038" s="14"/>
      <c r="CY2038" s="14"/>
      <c r="CZ2038" s="14"/>
      <c r="DA2038" s="14"/>
      <c r="DB2038" s="14"/>
      <c r="DC2038" s="14"/>
      <c r="DD2038" s="14"/>
      <c r="DE2038" s="14"/>
      <c r="DF2038" s="14"/>
      <c r="DG2038" s="14"/>
      <c r="DH2038" s="14"/>
      <c r="DI2038" s="14"/>
    </row>
    <row r="2039" spans="2:113" x14ac:dyDescent="0.2"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F2039" s="14"/>
      <c r="AG2039" s="14"/>
      <c r="AH2039" s="14"/>
      <c r="AI2039" s="14"/>
      <c r="AJ2039" s="14"/>
      <c r="AK2039" s="14"/>
      <c r="AL2039" s="14"/>
      <c r="AM2039" s="14"/>
      <c r="AN2039" s="14"/>
      <c r="AO2039" s="14"/>
      <c r="AP2039" s="77"/>
      <c r="AQ2039" s="77"/>
      <c r="AR2039" s="77"/>
      <c r="AS2039" s="77"/>
      <c r="AT2039" s="14"/>
      <c r="AU2039" s="14"/>
      <c r="AV2039" s="14"/>
      <c r="AW2039" s="14"/>
      <c r="AX2039" s="14"/>
      <c r="AY2039" s="14"/>
      <c r="AZ2039" s="14"/>
      <c r="BA2039" s="14"/>
      <c r="BB2039" s="14"/>
      <c r="BC2039" s="14"/>
      <c r="BD2039" s="14"/>
      <c r="BE2039" s="14"/>
      <c r="BF2039" s="14"/>
      <c r="BG2039" s="99"/>
      <c r="BH2039" s="14"/>
      <c r="BI2039" s="14"/>
      <c r="BJ2039" s="14"/>
      <c r="BK2039" s="14"/>
      <c r="BL2039" s="14"/>
      <c r="BM2039" s="14"/>
      <c r="BN2039" s="14"/>
      <c r="BO2039" s="14"/>
      <c r="BP2039" s="14"/>
      <c r="BQ2039" s="14"/>
      <c r="BR2039" s="14"/>
      <c r="BS2039" s="14"/>
      <c r="BT2039" s="14"/>
      <c r="BU2039" s="14"/>
      <c r="BV2039" s="14"/>
      <c r="BW2039" s="14"/>
      <c r="BX2039" s="14"/>
      <c r="BY2039" s="14"/>
      <c r="BZ2039" s="14"/>
      <c r="CA2039" s="14"/>
      <c r="CB2039" s="14"/>
      <c r="CC2039" s="14"/>
      <c r="CD2039" s="14"/>
      <c r="CE2039" s="14"/>
      <c r="CF2039" s="14"/>
      <c r="CG2039" s="14"/>
      <c r="CH2039" s="14"/>
      <c r="CI2039" s="14"/>
      <c r="CJ2039" s="14"/>
      <c r="CK2039" s="14"/>
      <c r="CL2039" s="14"/>
      <c r="CM2039" s="14"/>
      <c r="CN2039" s="14"/>
      <c r="CO2039" s="14"/>
      <c r="CP2039" s="14"/>
      <c r="CQ2039" s="14"/>
      <c r="CR2039" s="14"/>
      <c r="CS2039" s="14"/>
      <c r="CT2039" s="14"/>
      <c r="CU2039" s="14"/>
      <c r="CV2039" s="14"/>
      <c r="CW2039" s="14"/>
      <c r="CX2039" s="14"/>
      <c r="CY2039" s="14"/>
      <c r="CZ2039" s="14"/>
      <c r="DA2039" s="14"/>
      <c r="DB2039" s="14"/>
      <c r="DC2039" s="14"/>
      <c r="DD2039" s="14"/>
      <c r="DE2039" s="14"/>
      <c r="DF2039" s="14"/>
      <c r="DG2039" s="14"/>
      <c r="DH2039" s="14"/>
      <c r="DI2039" s="14"/>
    </row>
    <row r="2040" spans="2:113" x14ac:dyDescent="0.2"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4"/>
      <c r="AD2040" s="14"/>
      <c r="AE2040" s="14"/>
      <c r="AF2040" s="14"/>
      <c r="AG2040" s="14"/>
      <c r="AH2040" s="14"/>
      <c r="AI2040" s="14"/>
      <c r="AJ2040" s="14"/>
      <c r="AK2040" s="14"/>
      <c r="AL2040" s="14"/>
      <c r="AM2040" s="14"/>
      <c r="AN2040" s="14"/>
      <c r="AO2040" s="14"/>
      <c r="AP2040" s="77"/>
      <c r="AQ2040" s="77"/>
      <c r="AR2040" s="77"/>
      <c r="AS2040" s="77"/>
      <c r="AT2040" s="14"/>
      <c r="AU2040" s="14"/>
      <c r="AV2040" s="14"/>
      <c r="AW2040" s="14"/>
      <c r="AX2040" s="14"/>
      <c r="AY2040" s="14"/>
      <c r="AZ2040" s="14"/>
      <c r="BA2040" s="14"/>
      <c r="BB2040" s="14"/>
      <c r="BC2040" s="14"/>
      <c r="BD2040" s="14"/>
      <c r="BE2040" s="14"/>
      <c r="BF2040" s="14"/>
      <c r="BG2040" s="99"/>
      <c r="BH2040" s="14"/>
      <c r="BI2040" s="14"/>
      <c r="BJ2040" s="14"/>
      <c r="BK2040" s="14"/>
      <c r="BL2040" s="14"/>
      <c r="BM2040" s="14"/>
      <c r="BN2040" s="14"/>
      <c r="BO2040" s="14"/>
      <c r="BP2040" s="14"/>
      <c r="BQ2040" s="14"/>
      <c r="BR2040" s="14"/>
      <c r="BS2040" s="14"/>
      <c r="BT2040" s="14"/>
      <c r="BU2040" s="14"/>
      <c r="BV2040" s="14"/>
      <c r="BW2040" s="14"/>
      <c r="BX2040" s="14"/>
      <c r="BY2040" s="14"/>
      <c r="BZ2040" s="14"/>
      <c r="CA2040" s="14"/>
      <c r="CB2040" s="14"/>
      <c r="CC2040" s="14"/>
      <c r="CD2040" s="14"/>
      <c r="CE2040" s="14"/>
      <c r="CF2040" s="14"/>
      <c r="CG2040" s="14"/>
      <c r="CH2040" s="14"/>
      <c r="CI2040" s="14"/>
      <c r="CJ2040" s="14"/>
      <c r="CK2040" s="14"/>
      <c r="CL2040" s="14"/>
      <c r="CM2040" s="14"/>
      <c r="CN2040" s="14"/>
      <c r="CO2040" s="14"/>
      <c r="CP2040" s="14"/>
      <c r="CQ2040" s="14"/>
      <c r="CR2040" s="14"/>
      <c r="CS2040" s="14"/>
      <c r="CT2040" s="14"/>
      <c r="CU2040" s="14"/>
      <c r="CV2040" s="14"/>
      <c r="CW2040" s="14"/>
      <c r="CX2040" s="14"/>
      <c r="CY2040" s="14"/>
      <c r="CZ2040" s="14"/>
      <c r="DA2040" s="14"/>
      <c r="DB2040" s="14"/>
      <c r="DC2040" s="14"/>
      <c r="DD2040" s="14"/>
      <c r="DE2040" s="14"/>
      <c r="DF2040" s="14"/>
      <c r="DG2040" s="14"/>
      <c r="DH2040" s="14"/>
      <c r="DI2040" s="14"/>
    </row>
    <row r="2041" spans="2:113" x14ac:dyDescent="0.2"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  <c r="AE2041" s="14"/>
      <c r="AF2041" s="14"/>
      <c r="AG2041" s="14"/>
      <c r="AH2041" s="14"/>
      <c r="AI2041" s="14"/>
      <c r="AJ2041" s="14"/>
      <c r="AK2041" s="14"/>
      <c r="AL2041" s="14"/>
      <c r="AM2041" s="14"/>
      <c r="AN2041" s="14"/>
      <c r="AO2041" s="14"/>
      <c r="AP2041" s="77"/>
      <c r="AQ2041" s="77"/>
      <c r="AR2041" s="77"/>
      <c r="AS2041" s="77"/>
      <c r="AT2041" s="14"/>
      <c r="AU2041" s="14"/>
      <c r="AV2041" s="14"/>
      <c r="AW2041" s="14"/>
      <c r="AX2041" s="14"/>
      <c r="AY2041" s="14"/>
      <c r="AZ2041" s="14"/>
      <c r="BA2041" s="14"/>
      <c r="BB2041" s="14"/>
      <c r="BC2041" s="14"/>
      <c r="BD2041" s="14"/>
      <c r="BE2041" s="14"/>
      <c r="BF2041" s="14"/>
      <c r="BG2041" s="99"/>
      <c r="BH2041" s="14"/>
      <c r="BI2041" s="14"/>
      <c r="BJ2041" s="14"/>
      <c r="BK2041" s="14"/>
      <c r="BL2041" s="14"/>
      <c r="BM2041" s="14"/>
      <c r="BN2041" s="14"/>
      <c r="BO2041" s="14"/>
      <c r="BP2041" s="14"/>
      <c r="BQ2041" s="14"/>
      <c r="BR2041" s="14"/>
      <c r="BS2041" s="14"/>
      <c r="BT2041" s="14"/>
      <c r="BU2041" s="14"/>
      <c r="BV2041" s="14"/>
      <c r="BW2041" s="14"/>
      <c r="BX2041" s="14"/>
      <c r="BY2041" s="14"/>
      <c r="BZ2041" s="14"/>
      <c r="CA2041" s="14"/>
      <c r="CB2041" s="14"/>
      <c r="CC2041" s="14"/>
      <c r="CD2041" s="14"/>
      <c r="CE2041" s="14"/>
      <c r="CF2041" s="14"/>
      <c r="CG2041" s="14"/>
      <c r="CH2041" s="14"/>
      <c r="CI2041" s="14"/>
      <c r="CJ2041" s="14"/>
      <c r="CK2041" s="14"/>
      <c r="CL2041" s="14"/>
      <c r="CM2041" s="14"/>
      <c r="CN2041" s="14"/>
      <c r="CO2041" s="14"/>
      <c r="CP2041" s="14"/>
      <c r="CQ2041" s="14"/>
      <c r="CR2041" s="14"/>
      <c r="CS2041" s="14"/>
      <c r="CT2041" s="14"/>
      <c r="CU2041" s="14"/>
      <c r="CV2041" s="14"/>
      <c r="CW2041" s="14"/>
      <c r="CX2041" s="14"/>
      <c r="CY2041" s="14"/>
      <c r="CZ2041" s="14"/>
      <c r="DA2041" s="14"/>
      <c r="DB2041" s="14"/>
      <c r="DC2041" s="14"/>
      <c r="DD2041" s="14"/>
      <c r="DE2041" s="14"/>
      <c r="DF2041" s="14"/>
      <c r="DG2041" s="14"/>
      <c r="DH2041" s="14"/>
      <c r="DI2041" s="14"/>
    </row>
    <row r="2042" spans="2:113" x14ac:dyDescent="0.2"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  <c r="AE2042" s="14"/>
      <c r="AF2042" s="14"/>
      <c r="AG2042" s="14"/>
      <c r="AH2042" s="14"/>
      <c r="AI2042" s="14"/>
      <c r="AJ2042" s="14"/>
      <c r="AK2042" s="14"/>
      <c r="AL2042" s="14"/>
      <c r="AM2042" s="14"/>
      <c r="AN2042" s="14"/>
      <c r="AO2042" s="14"/>
      <c r="AP2042" s="77"/>
      <c r="AQ2042" s="77"/>
      <c r="AR2042" s="77"/>
      <c r="AS2042" s="77"/>
      <c r="AT2042" s="14"/>
      <c r="AU2042" s="14"/>
      <c r="AV2042" s="14"/>
      <c r="AW2042" s="14"/>
      <c r="AX2042" s="14"/>
      <c r="AY2042" s="14"/>
      <c r="AZ2042" s="14"/>
      <c r="BA2042" s="14"/>
      <c r="BB2042" s="14"/>
      <c r="BC2042" s="14"/>
      <c r="BD2042" s="14"/>
      <c r="BE2042" s="14"/>
      <c r="BF2042" s="14"/>
      <c r="BG2042" s="99"/>
      <c r="BH2042" s="14"/>
      <c r="BI2042" s="14"/>
      <c r="BJ2042" s="14"/>
      <c r="BK2042" s="14"/>
      <c r="BL2042" s="14"/>
      <c r="BM2042" s="14"/>
      <c r="BN2042" s="14"/>
      <c r="BO2042" s="14"/>
      <c r="BP2042" s="14"/>
      <c r="BQ2042" s="14"/>
      <c r="BR2042" s="14"/>
      <c r="BS2042" s="14"/>
      <c r="BT2042" s="14"/>
      <c r="BU2042" s="14"/>
      <c r="BV2042" s="14"/>
      <c r="BW2042" s="14"/>
      <c r="BX2042" s="14"/>
      <c r="BY2042" s="14"/>
      <c r="BZ2042" s="14"/>
      <c r="CA2042" s="14"/>
      <c r="CB2042" s="14"/>
      <c r="CC2042" s="14"/>
      <c r="CD2042" s="14"/>
      <c r="CE2042" s="14"/>
      <c r="CF2042" s="14"/>
      <c r="CG2042" s="14"/>
      <c r="CH2042" s="14"/>
      <c r="CI2042" s="14"/>
      <c r="CJ2042" s="14"/>
      <c r="CK2042" s="14"/>
      <c r="CL2042" s="14"/>
      <c r="CM2042" s="14"/>
      <c r="CN2042" s="14"/>
      <c r="CO2042" s="14"/>
      <c r="CP2042" s="14"/>
      <c r="CQ2042" s="14"/>
      <c r="CR2042" s="14"/>
      <c r="CS2042" s="14"/>
      <c r="CT2042" s="14"/>
      <c r="CU2042" s="14"/>
      <c r="CV2042" s="14"/>
      <c r="CW2042" s="14"/>
      <c r="CX2042" s="14"/>
      <c r="CY2042" s="14"/>
      <c r="CZ2042" s="14"/>
      <c r="DA2042" s="14"/>
      <c r="DB2042" s="14"/>
      <c r="DC2042" s="14"/>
      <c r="DD2042" s="14"/>
      <c r="DE2042" s="14"/>
      <c r="DF2042" s="14"/>
      <c r="DG2042" s="14"/>
      <c r="DH2042" s="14"/>
      <c r="DI2042" s="14"/>
    </row>
    <row r="2043" spans="2:113" x14ac:dyDescent="0.2"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  <c r="AE2043" s="14"/>
      <c r="AF2043" s="14"/>
      <c r="AG2043" s="14"/>
      <c r="AH2043" s="14"/>
      <c r="AI2043" s="14"/>
      <c r="AJ2043" s="14"/>
      <c r="AK2043" s="14"/>
      <c r="AL2043" s="14"/>
      <c r="AM2043" s="14"/>
      <c r="AN2043" s="14"/>
      <c r="AO2043" s="14"/>
      <c r="AP2043" s="77"/>
      <c r="AQ2043" s="77"/>
      <c r="AR2043" s="77"/>
      <c r="AS2043" s="77"/>
      <c r="AT2043" s="14"/>
      <c r="AU2043" s="14"/>
      <c r="AV2043" s="14"/>
      <c r="AW2043" s="14"/>
      <c r="AX2043" s="14"/>
      <c r="AY2043" s="14"/>
      <c r="AZ2043" s="14"/>
      <c r="BA2043" s="14"/>
      <c r="BB2043" s="14"/>
      <c r="BC2043" s="14"/>
      <c r="BD2043" s="14"/>
      <c r="BE2043" s="14"/>
      <c r="BF2043" s="14"/>
      <c r="BG2043" s="99"/>
      <c r="BH2043" s="14"/>
      <c r="BI2043" s="14"/>
      <c r="BJ2043" s="14"/>
      <c r="BK2043" s="14"/>
      <c r="BL2043" s="14"/>
      <c r="BM2043" s="14"/>
      <c r="BN2043" s="14"/>
      <c r="BO2043" s="14"/>
      <c r="BP2043" s="14"/>
      <c r="BQ2043" s="14"/>
      <c r="BR2043" s="14"/>
      <c r="BS2043" s="14"/>
      <c r="BT2043" s="14"/>
      <c r="BU2043" s="14"/>
      <c r="BV2043" s="14"/>
      <c r="BW2043" s="14"/>
      <c r="BX2043" s="14"/>
      <c r="BY2043" s="14"/>
      <c r="BZ2043" s="14"/>
      <c r="CA2043" s="14"/>
      <c r="CB2043" s="14"/>
      <c r="CC2043" s="14"/>
      <c r="CD2043" s="14"/>
      <c r="CE2043" s="14"/>
      <c r="CF2043" s="14"/>
      <c r="CG2043" s="14"/>
      <c r="CH2043" s="14"/>
      <c r="CI2043" s="14"/>
      <c r="CJ2043" s="14"/>
      <c r="CK2043" s="14"/>
      <c r="CL2043" s="14"/>
      <c r="CM2043" s="14"/>
      <c r="CN2043" s="14"/>
      <c r="CO2043" s="14"/>
      <c r="CP2043" s="14"/>
      <c r="CQ2043" s="14"/>
      <c r="CR2043" s="14"/>
      <c r="CS2043" s="14"/>
      <c r="CT2043" s="14"/>
      <c r="CU2043" s="14"/>
      <c r="CV2043" s="14"/>
      <c r="CW2043" s="14"/>
      <c r="CX2043" s="14"/>
      <c r="CY2043" s="14"/>
      <c r="CZ2043" s="14"/>
      <c r="DA2043" s="14"/>
      <c r="DB2043" s="14"/>
      <c r="DC2043" s="14"/>
      <c r="DD2043" s="14"/>
      <c r="DE2043" s="14"/>
      <c r="DF2043" s="14"/>
      <c r="DG2043" s="14"/>
      <c r="DH2043" s="14"/>
      <c r="DI2043" s="14"/>
    </row>
    <row r="2044" spans="2:113" x14ac:dyDescent="0.2"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4"/>
      <c r="AD2044" s="14"/>
      <c r="AE2044" s="14"/>
      <c r="AF2044" s="14"/>
      <c r="AG2044" s="14"/>
      <c r="AH2044" s="14"/>
      <c r="AI2044" s="14"/>
      <c r="AJ2044" s="14"/>
      <c r="AK2044" s="14"/>
      <c r="AL2044" s="14"/>
      <c r="AM2044" s="14"/>
      <c r="AN2044" s="14"/>
      <c r="AO2044" s="14"/>
      <c r="AP2044" s="77"/>
      <c r="AQ2044" s="77"/>
      <c r="AR2044" s="77"/>
      <c r="AS2044" s="77"/>
      <c r="AT2044" s="14"/>
      <c r="AU2044" s="14"/>
      <c r="AV2044" s="14"/>
      <c r="AW2044" s="14"/>
      <c r="AX2044" s="14"/>
      <c r="AY2044" s="14"/>
      <c r="AZ2044" s="14"/>
      <c r="BA2044" s="14"/>
      <c r="BB2044" s="14"/>
      <c r="BC2044" s="14"/>
      <c r="BD2044" s="14"/>
      <c r="BE2044" s="14"/>
      <c r="BF2044" s="14"/>
      <c r="BG2044" s="99"/>
      <c r="BH2044" s="14"/>
      <c r="BI2044" s="14"/>
      <c r="BJ2044" s="14"/>
      <c r="BK2044" s="14"/>
      <c r="BL2044" s="14"/>
      <c r="BM2044" s="14"/>
      <c r="BN2044" s="14"/>
      <c r="BO2044" s="14"/>
      <c r="BP2044" s="14"/>
      <c r="BQ2044" s="14"/>
      <c r="BR2044" s="14"/>
      <c r="BS2044" s="14"/>
      <c r="BT2044" s="14"/>
      <c r="BU2044" s="14"/>
      <c r="BV2044" s="14"/>
      <c r="BW2044" s="14"/>
      <c r="BX2044" s="14"/>
      <c r="BY2044" s="14"/>
      <c r="BZ2044" s="14"/>
      <c r="CA2044" s="14"/>
      <c r="CB2044" s="14"/>
      <c r="CC2044" s="14"/>
      <c r="CD2044" s="14"/>
      <c r="CE2044" s="14"/>
      <c r="CF2044" s="14"/>
      <c r="CG2044" s="14"/>
      <c r="CH2044" s="14"/>
      <c r="CI2044" s="14"/>
      <c r="CJ2044" s="14"/>
      <c r="CK2044" s="14"/>
      <c r="CL2044" s="14"/>
      <c r="CM2044" s="14"/>
      <c r="CN2044" s="14"/>
      <c r="CO2044" s="14"/>
      <c r="CP2044" s="14"/>
      <c r="CQ2044" s="14"/>
      <c r="CR2044" s="14"/>
      <c r="CS2044" s="14"/>
      <c r="CT2044" s="14"/>
      <c r="CU2044" s="14"/>
      <c r="CV2044" s="14"/>
      <c r="CW2044" s="14"/>
      <c r="CX2044" s="14"/>
      <c r="CY2044" s="14"/>
      <c r="CZ2044" s="14"/>
      <c r="DA2044" s="14"/>
      <c r="DB2044" s="14"/>
      <c r="DC2044" s="14"/>
      <c r="DD2044" s="14"/>
      <c r="DE2044" s="14"/>
      <c r="DF2044" s="14"/>
      <c r="DG2044" s="14"/>
      <c r="DH2044" s="14"/>
      <c r="DI2044" s="14"/>
    </row>
    <row r="2045" spans="2:113" x14ac:dyDescent="0.2"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  <c r="AK2045" s="14"/>
      <c r="AL2045" s="14"/>
      <c r="AM2045" s="14"/>
      <c r="AN2045" s="14"/>
      <c r="AO2045" s="14"/>
      <c r="AP2045" s="77"/>
      <c r="AQ2045" s="77"/>
      <c r="AR2045" s="77"/>
      <c r="AS2045" s="77"/>
      <c r="AT2045" s="14"/>
      <c r="AU2045" s="14"/>
      <c r="AV2045" s="14"/>
      <c r="AW2045" s="14"/>
      <c r="AX2045" s="14"/>
      <c r="AY2045" s="14"/>
      <c r="AZ2045" s="14"/>
      <c r="BA2045" s="14"/>
      <c r="BB2045" s="14"/>
      <c r="BC2045" s="14"/>
      <c r="BD2045" s="14"/>
      <c r="BE2045" s="14"/>
      <c r="BF2045" s="14"/>
      <c r="BG2045" s="99"/>
      <c r="BH2045" s="14"/>
      <c r="BI2045" s="14"/>
      <c r="BJ2045" s="14"/>
      <c r="BK2045" s="14"/>
      <c r="BL2045" s="14"/>
      <c r="BM2045" s="14"/>
      <c r="BN2045" s="14"/>
      <c r="BO2045" s="14"/>
      <c r="BP2045" s="14"/>
      <c r="BQ2045" s="14"/>
      <c r="BR2045" s="14"/>
      <c r="BS2045" s="14"/>
      <c r="BT2045" s="14"/>
      <c r="BU2045" s="14"/>
      <c r="BV2045" s="14"/>
      <c r="BW2045" s="14"/>
      <c r="BX2045" s="14"/>
      <c r="BY2045" s="14"/>
      <c r="BZ2045" s="14"/>
      <c r="CA2045" s="14"/>
      <c r="CB2045" s="14"/>
      <c r="CC2045" s="14"/>
      <c r="CD2045" s="14"/>
      <c r="CE2045" s="14"/>
      <c r="CF2045" s="14"/>
      <c r="CG2045" s="14"/>
      <c r="CH2045" s="14"/>
      <c r="CI2045" s="14"/>
      <c r="CJ2045" s="14"/>
      <c r="CK2045" s="14"/>
      <c r="CL2045" s="14"/>
      <c r="CM2045" s="14"/>
      <c r="CN2045" s="14"/>
      <c r="CO2045" s="14"/>
      <c r="CP2045" s="14"/>
      <c r="CQ2045" s="14"/>
      <c r="CR2045" s="14"/>
      <c r="CS2045" s="14"/>
      <c r="CT2045" s="14"/>
      <c r="CU2045" s="14"/>
      <c r="CV2045" s="14"/>
      <c r="CW2045" s="14"/>
      <c r="CX2045" s="14"/>
      <c r="CY2045" s="14"/>
      <c r="CZ2045" s="14"/>
      <c r="DA2045" s="14"/>
      <c r="DB2045" s="14"/>
      <c r="DC2045" s="14"/>
      <c r="DD2045" s="14"/>
      <c r="DE2045" s="14"/>
      <c r="DF2045" s="14"/>
      <c r="DG2045" s="14"/>
      <c r="DH2045" s="14"/>
      <c r="DI2045" s="14"/>
    </row>
    <row r="2046" spans="2:113" x14ac:dyDescent="0.2"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4"/>
      <c r="AD2046" s="14"/>
      <c r="AE2046" s="14"/>
      <c r="AF2046" s="14"/>
      <c r="AG2046" s="14"/>
      <c r="AH2046" s="14"/>
      <c r="AI2046" s="14"/>
      <c r="AJ2046" s="14"/>
      <c r="AK2046" s="14"/>
      <c r="AL2046" s="14"/>
      <c r="AM2046" s="14"/>
      <c r="AN2046" s="14"/>
      <c r="AO2046" s="14"/>
      <c r="AP2046" s="77"/>
      <c r="AQ2046" s="77"/>
      <c r="AR2046" s="77"/>
      <c r="AS2046" s="77"/>
      <c r="AT2046" s="14"/>
      <c r="AU2046" s="14"/>
      <c r="AV2046" s="14"/>
      <c r="AW2046" s="14"/>
      <c r="AX2046" s="14"/>
      <c r="AY2046" s="14"/>
      <c r="AZ2046" s="14"/>
      <c r="BA2046" s="14"/>
      <c r="BB2046" s="14"/>
      <c r="BC2046" s="14"/>
      <c r="BD2046" s="14"/>
      <c r="BE2046" s="14"/>
      <c r="BF2046" s="14"/>
      <c r="BG2046" s="99"/>
      <c r="BH2046" s="14"/>
      <c r="BI2046" s="14"/>
      <c r="BJ2046" s="14"/>
      <c r="BK2046" s="14"/>
      <c r="BL2046" s="14"/>
      <c r="BM2046" s="14"/>
      <c r="BN2046" s="14"/>
      <c r="BO2046" s="14"/>
      <c r="BP2046" s="14"/>
      <c r="BQ2046" s="14"/>
      <c r="BR2046" s="14"/>
      <c r="BS2046" s="14"/>
      <c r="BT2046" s="14"/>
      <c r="BU2046" s="14"/>
      <c r="BV2046" s="14"/>
      <c r="BW2046" s="14"/>
      <c r="BX2046" s="14"/>
      <c r="BY2046" s="14"/>
      <c r="BZ2046" s="14"/>
      <c r="CA2046" s="14"/>
      <c r="CB2046" s="14"/>
      <c r="CC2046" s="14"/>
      <c r="CD2046" s="14"/>
      <c r="CE2046" s="14"/>
      <c r="CF2046" s="14"/>
      <c r="CG2046" s="14"/>
      <c r="CH2046" s="14"/>
      <c r="CI2046" s="14"/>
      <c r="CJ2046" s="14"/>
      <c r="CK2046" s="14"/>
      <c r="CL2046" s="14"/>
      <c r="CM2046" s="14"/>
      <c r="CN2046" s="14"/>
      <c r="CO2046" s="14"/>
      <c r="CP2046" s="14"/>
      <c r="CQ2046" s="14"/>
      <c r="CR2046" s="14"/>
      <c r="CS2046" s="14"/>
      <c r="CT2046" s="14"/>
      <c r="CU2046" s="14"/>
      <c r="CV2046" s="14"/>
      <c r="CW2046" s="14"/>
      <c r="CX2046" s="14"/>
      <c r="CY2046" s="14"/>
      <c r="CZ2046" s="14"/>
      <c r="DA2046" s="14"/>
      <c r="DB2046" s="14"/>
      <c r="DC2046" s="14"/>
      <c r="DD2046" s="14"/>
      <c r="DE2046" s="14"/>
      <c r="DF2046" s="14"/>
      <c r="DG2046" s="14"/>
      <c r="DH2046" s="14"/>
      <c r="DI2046" s="14"/>
    </row>
    <row r="2047" spans="2:113" x14ac:dyDescent="0.2"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4"/>
      <c r="AD2047" s="14"/>
      <c r="AE2047" s="14"/>
      <c r="AF2047" s="14"/>
      <c r="AG2047" s="14"/>
      <c r="AH2047" s="14"/>
      <c r="AI2047" s="14"/>
      <c r="AJ2047" s="14"/>
      <c r="AK2047" s="14"/>
      <c r="AL2047" s="14"/>
      <c r="AM2047" s="14"/>
      <c r="AN2047" s="14"/>
      <c r="AO2047" s="14"/>
      <c r="AP2047" s="77"/>
      <c r="AQ2047" s="77"/>
      <c r="AR2047" s="77"/>
      <c r="AS2047" s="77"/>
      <c r="AT2047" s="14"/>
      <c r="AU2047" s="14"/>
      <c r="AV2047" s="14"/>
      <c r="AW2047" s="14"/>
      <c r="AX2047" s="14"/>
      <c r="AY2047" s="14"/>
      <c r="AZ2047" s="14"/>
      <c r="BA2047" s="14"/>
      <c r="BB2047" s="14"/>
      <c r="BC2047" s="14"/>
      <c r="BD2047" s="14"/>
      <c r="BE2047" s="14"/>
      <c r="BF2047" s="14"/>
      <c r="BG2047" s="99"/>
      <c r="BH2047" s="14"/>
      <c r="BI2047" s="14"/>
      <c r="BJ2047" s="14"/>
      <c r="BK2047" s="14"/>
      <c r="BL2047" s="14"/>
      <c r="BM2047" s="14"/>
      <c r="BN2047" s="14"/>
      <c r="BO2047" s="14"/>
      <c r="BP2047" s="14"/>
      <c r="BQ2047" s="14"/>
      <c r="BR2047" s="14"/>
      <c r="BS2047" s="14"/>
      <c r="BT2047" s="14"/>
      <c r="BU2047" s="14"/>
      <c r="BV2047" s="14"/>
      <c r="BW2047" s="14"/>
      <c r="BX2047" s="14"/>
      <c r="BY2047" s="14"/>
      <c r="BZ2047" s="14"/>
      <c r="CA2047" s="14"/>
      <c r="CB2047" s="14"/>
      <c r="CC2047" s="14"/>
      <c r="CD2047" s="14"/>
      <c r="CE2047" s="14"/>
      <c r="CF2047" s="14"/>
      <c r="CG2047" s="14"/>
      <c r="CH2047" s="14"/>
      <c r="CI2047" s="14"/>
      <c r="CJ2047" s="14"/>
      <c r="CK2047" s="14"/>
      <c r="CL2047" s="14"/>
      <c r="CM2047" s="14"/>
      <c r="CN2047" s="14"/>
      <c r="CO2047" s="14"/>
      <c r="CP2047" s="14"/>
      <c r="CQ2047" s="14"/>
      <c r="CR2047" s="14"/>
      <c r="CS2047" s="14"/>
      <c r="CT2047" s="14"/>
      <c r="CU2047" s="14"/>
      <c r="CV2047" s="14"/>
      <c r="CW2047" s="14"/>
      <c r="CX2047" s="14"/>
      <c r="CY2047" s="14"/>
      <c r="CZ2047" s="14"/>
      <c r="DA2047" s="14"/>
      <c r="DB2047" s="14"/>
      <c r="DC2047" s="14"/>
      <c r="DD2047" s="14"/>
      <c r="DE2047" s="14"/>
      <c r="DF2047" s="14"/>
      <c r="DG2047" s="14"/>
      <c r="DH2047" s="14"/>
      <c r="DI2047" s="14"/>
    </row>
    <row r="2048" spans="2:113" x14ac:dyDescent="0.2"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  <c r="AE2048" s="14"/>
      <c r="AF2048" s="14"/>
      <c r="AG2048" s="14"/>
      <c r="AH2048" s="14"/>
      <c r="AI2048" s="14"/>
      <c r="AJ2048" s="14"/>
      <c r="AK2048" s="14"/>
      <c r="AL2048" s="14"/>
      <c r="AM2048" s="14"/>
      <c r="AN2048" s="14"/>
      <c r="AO2048" s="14"/>
      <c r="AP2048" s="77"/>
      <c r="AQ2048" s="77"/>
      <c r="AR2048" s="77"/>
      <c r="AS2048" s="77"/>
      <c r="AT2048" s="14"/>
      <c r="AU2048" s="14"/>
      <c r="AV2048" s="14"/>
      <c r="AW2048" s="14"/>
      <c r="AX2048" s="14"/>
      <c r="AY2048" s="14"/>
      <c r="AZ2048" s="14"/>
      <c r="BA2048" s="14"/>
      <c r="BB2048" s="14"/>
      <c r="BC2048" s="14"/>
      <c r="BD2048" s="14"/>
      <c r="BE2048" s="14"/>
      <c r="BF2048" s="14"/>
      <c r="BG2048" s="99"/>
      <c r="BH2048" s="14"/>
      <c r="BI2048" s="14"/>
      <c r="BJ2048" s="14"/>
      <c r="BK2048" s="14"/>
      <c r="BL2048" s="14"/>
      <c r="BM2048" s="14"/>
      <c r="BN2048" s="14"/>
      <c r="BO2048" s="14"/>
      <c r="BP2048" s="14"/>
      <c r="BQ2048" s="14"/>
      <c r="BR2048" s="14"/>
      <c r="BS2048" s="14"/>
      <c r="BT2048" s="14"/>
      <c r="BU2048" s="14"/>
      <c r="BV2048" s="14"/>
      <c r="BW2048" s="14"/>
      <c r="BX2048" s="14"/>
      <c r="BY2048" s="14"/>
      <c r="BZ2048" s="14"/>
      <c r="CA2048" s="14"/>
      <c r="CB2048" s="14"/>
      <c r="CC2048" s="14"/>
      <c r="CD2048" s="14"/>
      <c r="CE2048" s="14"/>
      <c r="CF2048" s="14"/>
      <c r="CG2048" s="14"/>
      <c r="CH2048" s="14"/>
      <c r="CI2048" s="14"/>
      <c r="CJ2048" s="14"/>
      <c r="CK2048" s="14"/>
      <c r="CL2048" s="14"/>
      <c r="CM2048" s="14"/>
      <c r="CN2048" s="14"/>
      <c r="CO2048" s="14"/>
      <c r="CP2048" s="14"/>
      <c r="CQ2048" s="14"/>
      <c r="CR2048" s="14"/>
      <c r="CS2048" s="14"/>
      <c r="CT2048" s="14"/>
      <c r="CU2048" s="14"/>
      <c r="CV2048" s="14"/>
      <c r="CW2048" s="14"/>
      <c r="CX2048" s="14"/>
      <c r="CY2048" s="14"/>
      <c r="CZ2048" s="14"/>
      <c r="DA2048" s="14"/>
      <c r="DB2048" s="14"/>
      <c r="DC2048" s="14"/>
      <c r="DD2048" s="14"/>
      <c r="DE2048" s="14"/>
      <c r="DF2048" s="14"/>
      <c r="DG2048" s="14"/>
      <c r="DH2048" s="14"/>
      <c r="DI2048" s="14"/>
    </row>
    <row r="2049" spans="2:113" x14ac:dyDescent="0.2"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4"/>
      <c r="AD2049" s="14"/>
      <c r="AE2049" s="14"/>
      <c r="AF2049" s="14"/>
      <c r="AG2049" s="14"/>
      <c r="AH2049" s="14"/>
      <c r="AI2049" s="14"/>
      <c r="AJ2049" s="14"/>
      <c r="AK2049" s="14"/>
      <c r="AL2049" s="14"/>
      <c r="AM2049" s="14"/>
      <c r="AN2049" s="14"/>
      <c r="AO2049" s="14"/>
      <c r="AP2049" s="77"/>
      <c r="AQ2049" s="77"/>
      <c r="AR2049" s="77"/>
      <c r="AS2049" s="77"/>
      <c r="AT2049" s="14"/>
      <c r="AU2049" s="14"/>
      <c r="AV2049" s="14"/>
      <c r="AW2049" s="14"/>
      <c r="AX2049" s="14"/>
      <c r="AY2049" s="14"/>
      <c r="AZ2049" s="14"/>
      <c r="BA2049" s="14"/>
      <c r="BB2049" s="14"/>
      <c r="BC2049" s="14"/>
      <c r="BD2049" s="14"/>
      <c r="BE2049" s="14"/>
      <c r="BF2049" s="14"/>
      <c r="BG2049" s="99"/>
      <c r="BH2049" s="14"/>
      <c r="BI2049" s="14"/>
      <c r="BJ2049" s="14"/>
      <c r="BK2049" s="14"/>
      <c r="BL2049" s="14"/>
      <c r="BM2049" s="14"/>
      <c r="BN2049" s="14"/>
      <c r="BO2049" s="14"/>
      <c r="BP2049" s="14"/>
      <c r="BQ2049" s="14"/>
      <c r="BR2049" s="14"/>
      <c r="BS2049" s="14"/>
      <c r="BT2049" s="14"/>
      <c r="BU2049" s="14"/>
      <c r="BV2049" s="14"/>
      <c r="BW2049" s="14"/>
      <c r="BX2049" s="14"/>
      <c r="BY2049" s="14"/>
      <c r="BZ2049" s="14"/>
      <c r="CA2049" s="14"/>
      <c r="CB2049" s="14"/>
      <c r="CC2049" s="14"/>
      <c r="CD2049" s="14"/>
      <c r="CE2049" s="14"/>
      <c r="CF2049" s="14"/>
      <c r="CG2049" s="14"/>
      <c r="CH2049" s="14"/>
      <c r="CI2049" s="14"/>
      <c r="CJ2049" s="14"/>
      <c r="CK2049" s="14"/>
      <c r="CL2049" s="14"/>
      <c r="CM2049" s="14"/>
      <c r="CN2049" s="14"/>
      <c r="CO2049" s="14"/>
      <c r="CP2049" s="14"/>
      <c r="CQ2049" s="14"/>
      <c r="CR2049" s="14"/>
      <c r="CS2049" s="14"/>
      <c r="CT2049" s="14"/>
      <c r="CU2049" s="14"/>
      <c r="CV2049" s="14"/>
      <c r="CW2049" s="14"/>
      <c r="CX2049" s="14"/>
      <c r="CY2049" s="14"/>
      <c r="CZ2049" s="14"/>
      <c r="DA2049" s="14"/>
      <c r="DB2049" s="14"/>
      <c r="DC2049" s="14"/>
      <c r="DD2049" s="14"/>
      <c r="DE2049" s="14"/>
      <c r="DF2049" s="14"/>
      <c r="DG2049" s="14"/>
      <c r="DH2049" s="14"/>
      <c r="DI2049" s="14"/>
    </row>
    <row r="2050" spans="2:113" x14ac:dyDescent="0.2"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4"/>
      <c r="AD2050" s="14"/>
      <c r="AE2050" s="14"/>
      <c r="AF2050" s="14"/>
      <c r="AG2050" s="14"/>
      <c r="AH2050" s="14"/>
      <c r="AI2050" s="14"/>
      <c r="AJ2050" s="14"/>
      <c r="AK2050" s="14"/>
      <c r="AL2050" s="14"/>
      <c r="AM2050" s="14"/>
      <c r="AN2050" s="14"/>
      <c r="AO2050" s="14"/>
      <c r="AP2050" s="77"/>
      <c r="AQ2050" s="77"/>
      <c r="AR2050" s="77"/>
      <c r="AS2050" s="77"/>
      <c r="AT2050" s="14"/>
      <c r="AU2050" s="14"/>
      <c r="AV2050" s="14"/>
      <c r="AW2050" s="14"/>
      <c r="AX2050" s="14"/>
      <c r="AY2050" s="14"/>
      <c r="AZ2050" s="14"/>
      <c r="BA2050" s="14"/>
      <c r="BB2050" s="14"/>
      <c r="BC2050" s="14"/>
      <c r="BD2050" s="14"/>
      <c r="BE2050" s="14"/>
      <c r="BF2050" s="14"/>
      <c r="BG2050" s="99"/>
      <c r="BH2050" s="14"/>
      <c r="BI2050" s="14"/>
      <c r="BJ2050" s="14"/>
      <c r="BK2050" s="14"/>
      <c r="BL2050" s="14"/>
      <c r="BM2050" s="14"/>
      <c r="BN2050" s="14"/>
      <c r="BO2050" s="14"/>
      <c r="BP2050" s="14"/>
      <c r="BQ2050" s="14"/>
      <c r="BR2050" s="14"/>
      <c r="BS2050" s="14"/>
      <c r="BT2050" s="14"/>
      <c r="BU2050" s="14"/>
      <c r="BV2050" s="14"/>
      <c r="BW2050" s="14"/>
      <c r="BX2050" s="14"/>
      <c r="BY2050" s="14"/>
      <c r="BZ2050" s="14"/>
      <c r="CA2050" s="14"/>
      <c r="CB2050" s="14"/>
      <c r="CC2050" s="14"/>
      <c r="CD2050" s="14"/>
      <c r="CE2050" s="14"/>
      <c r="CF2050" s="14"/>
      <c r="CG2050" s="14"/>
      <c r="CH2050" s="14"/>
      <c r="CI2050" s="14"/>
      <c r="CJ2050" s="14"/>
      <c r="CK2050" s="14"/>
      <c r="CL2050" s="14"/>
      <c r="CM2050" s="14"/>
      <c r="CN2050" s="14"/>
      <c r="CO2050" s="14"/>
      <c r="CP2050" s="14"/>
      <c r="CQ2050" s="14"/>
      <c r="CR2050" s="14"/>
      <c r="CS2050" s="14"/>
      <c r="CT2050" s="14"/>
      <c r="CU2050" s="14"/>
      <c r="CV2050" s="14"/>
      <c r="CW2050" s="14"/>
      <c r="CX2050" s="14"/>
      <c r="CY2050" s="14"/>
      <c r="CZ2050" s="14"/>
      <c r="DA2050" s="14"/>
      <c r="DB2050" s="14"/>
      <c r="DC2050" s="14"/>
      <c r="DD2050" s="14"/>
      <c r="DE2050" s="14"/>
      <c r="DF2050" s="14"/>
      <c r="DG2050" s="14"/>
      <c r="DH2050" s="14"/>
      <c r="DI2050" s="14"/>
    </row>
    <row r="2051" spans="2:113" x14ac:dyDescent="0.2"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  <c r="AK2051" s="14"/>
      <c r="AL2051" s="14"/>
      <c r="AM2051" s="14"/>
      <c r="AN2051" s="14"/>
      <c r="AO2051" s="14"/>
      <c r="AP2051" s="77"/>
      <c r="AQ2051" s="77"/>
      <c r="AR2051" s="77"/>
      <c r="AS2051" s="77"/>
      <c r="AT2051" s="14"/>
      <c r="AU2051" s="14"/>
      <c r="AV2051" s="14"/>
      <c r="AW2051" s="14"/>
      <c r="AX2051" s="14"/>
      <c r="AY2051" s="14"/>
      <c r="AZ2051" s="14"/>
      <c r="BA2051" s="14"/>
      <c r="BB2051" s="14"/>
      <c r="BC2051" s="14"/>
      <c r="BD2051" s="14"/>
      <c r="BE2051" s="14"/>
      <c r="BF2051" s="14"/>
      <c r="BG2051" s="99"/>
      <c r="BH2051" s="14"/>
      <c r="BI2051" s="14"/>
      <c r="BJ2051" s="14"/>
      <c r="BK2051" s="14"/>
      <c r="BL2051" s="14"/>
      <c r="BM2051" s="14"/>
      <c r="BN2051" s="14"/>
      <c r="BO2051" s="14"/>
      <c r="BP2051" s="14"/>
      <c r="BQ2051" s="14"/>
      <c r="BR2051" s="14"/>
      <c r="BS2051" s="14"/>
      <c r="BT2051" s="14"/>
      <c r="BU2051" s="14"/>
      <c r="BV2051" s="14"/>
      <c r="BW2051" s="14"/>
      <c r="BX2051" s="14"/>
      <c r="BY2051" s="14"/>
      <c r="BZ2051" s="14"/>
      <c r="CA2051" s="14"/>
      <c r="CB2051" s="14"/>
      <c r="CC2051" s="14"/>
      <c r="CD2051" s="14"/>
      <c r="CE2051" s="14"/>
      <c r="CF2051" s="14"/>
      <c r="CG2051" s="14"/>
      <c r="CH2051" s="14"/>
      <c r="CI2051" s="14"/>
      <c r="CJ2051" s="14"/>
      <c r="CK2051" s="14"/>
      <c r="CL2051" s="14"/>
      <c r="CM2051" s="14"/>
      <c r="CN2051" s="14"/>
      <c r="CO2051" s="14"/>
      <c r="CP2051" s="14"/>
      <c r="CQ2051" s="14"/>
      <c r="CR2051" s="14"/>
      <c r="CS2051" s="14"/>
      <c r="CT2051" s="14"/>
      <c r="CU2051" s="14"/>
      <c r="CV2051" s="14"/>
      <c r="CW2051" s="14"/>
      <c r="CX2051" s="14"/>
      <c r="CY2051" s="14"/>
      <c r="CZ2051" s="14"/>
      <c r="DA2051" s="14"/>
      <c r="DB2051" s="14"/>
      <c r="DC2051" s="14"/>
      <c r="DD2051" s="14"/>
      <c r="DE2051" s="14"/>
      <c r="DF2051" s="14"/>
      <c r="DG2051" s="14"/>
      <c r="DH2051" s="14"/>
      <c r="DI2051" s="14"/>
    </row>
    <row r="2052" spans="2:113" x14ac:dyDescent="0.2"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14"/>
      <c r="AE2052" s="14"/>
      <c r="AF2052" s="14"/>
      <c r="AG2052" s="14"/>
      <c r="AH2052" s="14"/>
      <c r="AI2052" s="14"/>
      <c r="AJ2052" s="14"/>
      <c r="AK2052" s="14"/>
      <c r="AL2052" s="14"/>
      <c r="AM2052" s="14"/>
      <c r="AN2052" s="14"/>
      <c r="AO2052" s="14"/>
      <c r="AP2052" s="77"/>
      <c r="AQ2052" s="77"/>
      <c r="AR2052" s="77"/>
      <c r="AS2052" s="77"/>
      <c r="AT2052" s="14"/>
      <c r="AU2052" s="14"/>
      <c r="AV2052" s="14"/>
      <c r="AW2052" s="14"/>
      <c r="AX2052" s="14"/>
      <c r="AY2052" s="14"/>
      <c r="AZ2052" s="14"/>
      <c r="BA2052" s="14"/>
      <c r="BB2052" s="14"/>
      <c r="BC2052" s="14"/>
      <c r="BD2052" s="14"/>
      <c r="BE2052" s="14"/>
      <c r="BF2052" s="14"/>
      <c r="BG2052" s="99"/>
      <c r="BH2052" s="14"/>
      <c r="BI2052" s="14"/>
      <c r="BJ2052" s="14"/>
      <c r="BK2052" s="14"/>
      <c r="BL2052" s="14"/>
      <c r="BM2052" s="14"/>
      <c r="BN2052" s="14"/>
      <c r="BO2052" s="14"/>
      <c r="BP2052" s="14"/>
      <c r="BQ2052" s="14"/>
      <c r="BR2052" s="14"/>
      <c r="BS2052" s="14"/>
      <c r="BT2052" s="14"/>
      <c r="BU2052" s="14"/>
      <c r="BV2052" s="14"/>
      <c r="BW2052" s="14"/>
      <c r="BX2052" s="14"/>
      <c r="BY2052" s="14"/>
      <c r="BZ2052" s="14"/>
      <c r="CA2052" s="14"/>
      <c r="CB2052" s="14"/>
      <c r="CC2052" s="14"/>
      <c r="CD2052" s="14"/>
      <c r="CE2052" s="14"/>
      <c r="CF2052" s="14"/>
      <c r="CG2052" s="14"/>
      <c r="CH2052" s="14"/>
      <c r="CI2052" s="14"/>
      <c r="CJ2052" s="14"/>
      <c r="CK2052" s="14"/>
      <c r="CL2052" s="14"/>
      <c r="CM2052" s="14"/>
      <c r="CN2052" s="14"/>
      <c r="CO2052" s="14"/>
      <c r="CP2052" s="14"/>
      <c r="CQ2052" s="14"/>
      <c r="CR2052" s="14"/>
      <c r="CS2052" s="14"/>
      <c r="CT2052" s="14"/>
      <c r="CU2052" s="14"/>
      <c r="CV2052" s="14"/>
      <c r="CW2052" s="14"/>
      <c r="CX2052" s="14"/>
      <c r="CY2052" s="14"/>
      <c r="CZ2052" s="14"/>
      <c r="DA2052" s="14"/>
      <c r="DB2052" s="14"/>
      <c r="DC2052" s="14"/>
      <c r="DD2052" s="14"/>
      <c r="DE2052" s="14"/>
      <c r="DF2052" s="14"/>
      <c r="DG2052" s="14"/>
      <c r="DH2052" s="14"/>
      <c r="DI2052" s="14"/>
    </row>
    <row r="2053" spans="2:113" x14ac:dyDescent="0.2"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  <c r="AE2053" s="14"/>
      <c r="AF2053" s="14"/>
      <c r="AG2053" s="14"/>
      <c r="AH2053" s="14"/>
      <c r="AI2053" s="14"/>
      <c r="AJ2053" s="14"/>
      <c r="AK2053" s="14"/>
      <c r="AL2053" s="14"/>
      <c r="AM2053" s="14"/>
      <c r="AN2053" s="14"/>
      <c r="AO2053" s="14"/>
      <c r="AP2053" s="77"/>
      <c r="AQ2053" s="77"/>
      <c r="AR2053" s="77"/>
      <c r="AS2053" s="77"/>
      <c r="AT2053" s="14"/>
      <c r="AU2053" s="14"/>
      <c r="AV2053" s="14"/>
      <c r="AW2053" s="14"/>
      <c r="AX2053" s="14"/>
      <c r="AY2053" s="14"/>
      <c r="AZ2053" s="14"/>
      <c r="BA2053" s="14"/>
      <c r="BB2053" s="14"/>
      <c r="BC2053" s="14"/>
      <c r="BD2053" s="14"/>
      <c r="BE2053" s="14"/>
      <c r="BF2053" s="14"/>
      <c r="BG2053" s="99"/>
      <c r="BH2053" s="14"/>
      <c r="BI2053" s="14"/>
      <c r="BJ2053" s="14"/>
      <c r="BK2053" s="14"/>
      <c r="BL2053" s="14"/>
      <c r="BM2053" s="14"/>
      <c r="BN2053" s="14"/>
      <c r="BO2053" s="14"/>
      <c r="BP2053" s="14"/>
      <c r="BQ2053" s="14"/>
      <c r="BR2053" s="14"/>
      <c r="BS2053" s="14"/>
      <c r="BT2053" s="14"/>
      <c r="BU2053" s="14"/>
      <c r="BV2053" s="14"/>
      <c r="BW2053" s="14"/>
      <c r="BX2053" s="14"/>
      <c r="BY2053" s="14"/>
      <c r="BZ2053" s="14"/>
      <c r="CA2053" s="14"/>
      <c r="CB2053" s="14"/>
      <c r="CC2053" s="14"/>
      <c r="CD2053" s="14"/>
      <c r="CE2053" s="14"/>
      <c r="CF2053" s="14"/>
      <c r="CG2053" s="14"/>
      <c r="CH2053" s="14"/>
      <c r="CI2053" s="14"/>
      <c r="CJ2053" s="14"/>
      <c r="CK2053" s="14"/>
      <c r="CL2053" s="14"/>
      <c r="CM2053" s="14"/>
      <c r="CN2053" s="14"/>
      <c r="CO2053" s="14"/>
      <c r="CP2053" s="14"/>
      <c r="CQ2053" s="14"/>
      <c r="CR2053" s="14"/>
      <c r="CS2053" s="14"/>
      <c r="CT2053" s="14"/>
      <c r="CU2053" s="14"/>
      <c r="CV2053" s="14"/>
      <c r="CW2053" s="14"/>
      <c r="CX2053" s="14"/>
      <c r="CY2053" s="14"/>
      <c r="CZ2053" s="14"/>
      <c r="DA2053" s="14"/>
      <c r="DB2053" s="14"/>
      <c r="DC2053" s="14"/>
      <c r="DD2053" s="14"/>
      <c r="DE2053" s="14"/>
      <c r="DF2053" s="14"/>
      <c r="DG2053" s="14"/>
      <c r="DH2053" s="14"/>
      <c r="DI2053" s="14"/>
    </row>
    <row r="2054" spans="2:113" x14ac:dyDescent="0.2"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77"/>
      <c r="AQ2054" s="77"/>
      <c r="AR2054" s="77"/>
      <c r="AS2054" s="77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99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</row>
    <row r="2055" spans="2:113" x14ac:dyDescent="0.2"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/>
      <c r="AI2055" s="14"/>
      <c r="AJ2055" s="14"/>
      <c r="AK2055" s="14"/>
      <c r="AL2055" s="14"/>
      <c r="AM2055" s="14"/>
      <c r="AN2055" s="14"/>
      <c r="AO2055" s="14"/>
      <c r="AP2055" s="77"/>
      <c r="AQ2055" s="77"/>
      <c r="AR2055" s="77"/>
      <c r="AS2055" s="77"/>
      <c r="AT2055" s="14"/>
      <c r="AU2055" s="14"/>
      <c r="AV2055" s="14"/>
      <c r="AW2055" s="14"/>
      <c r="AX2055" s="14"/>
      <c r="AY2055" s="14"/>
      <c r="AZ2055" s="14"/>
      <c r="BA2055" s="14"/>
      <c r="BB2055" s="14"/>
      <c r="BC2055" s="14"/>
      <c r="BD2055" s="14"/>
      <c r="BE2055" s="14"/>
      <c r="BF2055" s="14"/>
      <c r="BG2055" s="99"/>
      <c r="BH2055" s="14"/>
      <c r="BI2055" s="14"/>
      <c r="BJ2055" s="14"/>
      <c r="BK2055" s="14"/>
      <c r="BL2055" s="14"/>
      <c r="BM2055" s="14"/>
      <c r="BN2055" s="14"/>
      <c r="BO2055" s="14"/>
      <c r="BP2055" s="14"/>
      <c r="BQ2055" s="14"/>
      <c r="BR2055" s="14"/>
      <c r="BS2055" s="14"/>
      <c r="BT2055" s="14"/>
      <c r="BU2055" s="14"/>
      <c r="BV2055" s="14"/>
      <c r="BW2055" s="14"/>
      <c r="BX2055" s="14"/>
      <c r="BY2055" s="14"/>
      <c r="BZ2055" s="14"/>
      <c r="CA2055" s="14"/>
      <c r="CB2055" s="14"/>
      <c r="CC2055" s="14"/>
      <c r="CD2055" s="14"/>
      <c r="CE2055" s="14"/>
      <c r="CF2055" s="14"/>
      <c r="CG2055" s="14"/>
      <c r="CH2055" s="14"/>
      <c r="CI2055" s="14"/>
      <c r="CJ2055" s="14"/>
      <c r="CK2055" s="14"/>
      <c r="CL2055" s="14"/>
      <c r="CM2055" s="14"/>
      <c r="CN2055" s="14"/>
      <c r="CO2055" s="14"/>
      <c r="CP2055" s="14"/>
      <c r="CQ2055" s="14"/>
      <c r="CR2055" s="14"/>
      <c r="CS2055" s="14"/>
      <c r="CT2055" s="14"/>
      <c r="CU2055" s="14"/>
      <c r="CV2055" s="14"/>
      <c r="CW2055" s="14"/>
      <c r="CX2055" s="14"/>
      <c r="CY2055" s="14"/>
      <c r="CZ2055" s="14"/>
      <c r="DA2055" s="14"/>
      <c r="DB2055" s="14"/>
      <c r="DC2055" s="14"/>
      <c r="DD2055" s="14"/>
      <c r="DE2055" s="14"/>
      <c r="DF2055" s="14"/>
      <c r="DG2055" s="14"/>
      <c r="DH2055" s="14"/>
      <c r="DI2055" s="14"/>
    </row>
    <row r="2056" spans="2:113" x14ac:dyDescent="0.2"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  <c r="AE2056" s="14"/>
      <c r="AF2056" s="14"/>
      <c r="AG2056" s="14"/>
      <c r="AH2056" s="14"/>
      <c r="AI2056" s="14"/>
      <c r="AJ2056" s="14"/>
      <c r="AK2056" s="14"/>
      <c r="AL2056" s="14"/>
      <c r="AM2056" s="14"/>
      <c r="AN2056" s="14"/>
      <c r="AO2056" s="14"/>
      <c r="AP2056" s="77"/>
      <c r="AQ2056" s="77"/>
      <c r="AR2056" s="77"/>
      <c r="AS2056" s="77"/>
      <c r="AT2056" s="14"/>
      <c r="AU2056" s="14"/>
      <c r="AV2056" s="14"/>
      <c r="AW2056" s="14"/>
      <c r="AX2056" s="14"/>
      <c r="AY2056" s="14"/>
      <c r="AZ2056" s="14"/>
      <c r="BA2056" s="14"/>
      <c r="BB2056" s="14"/>
      <c r="BC2056" s="14"/>
      <c r="BD2056" s="14"/>
      <c r="BE2056" s="14"/>
      <c r="BF2056" s="14"/>
      <c r="BG2056" s="99"/>
      <c r="BH2056" s="14"/>
      <c r="BI2056" s="14"/>
      <c r="BJ2056" s="14"/>
      <c r="BK2056" s="14"/>
      <c r="BL2056" s="14"/>
      <c r="BM2056" s="14"/>
      <c r="BN2056" s="14"/>
      <c r="BO2056" s="14"/>
      <c r="BP2056" s="14"/>
      <c r="BQ2056" s="14"/>
      <c r="BR2056" s="14"/>
      <c r="BS2056" s="14"/>
      <c r="BT2056" s="14"/>
      <c r="BU2056" s="14"/>
      <c r="BV2056" s="14"/>
      <c r="BW2056" s="14"/>
      <c r="BX2056" s="14"/>
      <c r="BY2056" s="14"/>
      <c r="BZ2056" s="14"/>
      <c r="CA2056" s="14"/>
      <c r="CB2056" s="14"/>
      <c r="CC2056" s="14"/>
      <c r="CD2056" s="14"/>
      <c r="CE2056" s="14"/>
      <c r="CF2056" s="14"/>
      <c r="CG2056" s="14"/>
      <c r="CH2056" s="14"/>
      <c r="CI2056" s="14"/>
      <c r="CJ2056" s="14"/>
      <c r="CK2056" s="14"/>
      <c r="CL2056" s="14"/>
      <c r="CM2056" s="14"/>
      <c r="CN2056" s="14"/>
      <c r="CO2056" s="14"/>
      <c r="CP2056" s="14"/>
      <c r="CQ2056" s="14"/>
      <c r="CR2056" s="14"/>
      <c r="CS2056" s="14"/>
      <c r="CT2056" s="14"/>
      <c r="CU2056" s="14"/>
      <c r="CV2056" s="14"/>
      <c r="CW2056" s="14"/>
      <c r="CX2056" s="14"/>
      <c r="CY2056" s="14"/>
      <c r="CZ2056" s="14"/>
      <c r="DA2056" s="14"/>
      <c r="DB2056" s="14"/>
      <c r="DC2056" s="14"/>
      <c r="DD2056" s="14"/>
      <c r="DE2056" s="14"/>
      <c r="DF2056" s="14"/>
      <c r="DG2056" s="14"/>
      <c r="DH2056" s="14"/>
      <c r="DI2056" s="14"/>
    </row>
    <row r="2057" spans="2:113" x14ac:dyDescent="0.2"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F2057" s="14"/>
      <c r="AG2057" s="14"/>
      <c r="AH2057" s="14"/>
      <c r="AI2057" s="14"/>
      <c r="AJ2057" s="14"/>
      <c r="AK2057" s="14"/>
      <c r="AL2057" s="14"/>
      <c r="AM2057" s="14"/>
      <c r="AN2057" s="14"/>
      <c r="AO2057" s="14"/>
      <c r="AP2057" s="77"/>
      <c r="AQ2057" s="77"/>
      <c r="AR2057" s="77"/>
      <c r="AS2057" s="77"/>
      <c r="AT2057" s="14"/>
      <c r="AU2057" s="14"/>
      <c r="AV2057" s="14"/>
      <c r="AW2057" s="14"/>
      <c r="AX2057" s="14"/>
      <c r="AY2057" s="14"/>
      <c r="AZ2057" s="14"/>
      <c r="BA2057" s="14"/>
      <c r="BB2057" s="14"/>
      <c r="BC2057" s="14"/>
      <c r="BD2057" s="14"/>
      <c r="BE2057" s="14"/>
      <c r="BF2057" s="14"/>
      <c r="BG2057" s="99"/>
      <c r="BH2057" s="14"/>
      <c r="BI2057" s="14"/>
      <c r="BJ2057" s="14"/>
      <c r="BK2057" s="14"/>
      <c r="BL2057" s="14"/>
      <c r="BM2057" s="14"/>
      <c r="BN2057" s="14"/>
      <c r="BO2057" s="14"/>
      <c r="BP2057" s="14"/>
      <c r="BQ2057" s="14"/>
      <c r="BR2057" s="14"/>
      <c r="BS2057" s="14"/>
      <c r="BT2057" s="14"/>
      <c r="BU2057" s="14"/>
      <c r="BV2057" s="14"/>
      <c r="BW2057" s="14"/>
      <c r="BX2057" s="14"/>
      <c r="BY2057" s="14"/>
      <c r="BZ2057" s="14"/>
      <c r="CA2057" s="14"/>
      <c r="CB2057" s="14"/>
      <c r="CC2057" s="14"/>
      <c r="CD2057" s="14"/>
      <c r="CE2057" s="14"/>
      <c r="CF2057" s="14"/>
      <c r="CG2057" s="14"/>
      <c r="CH2057" s="14"/>
      <c r="CI2057" s="14"/>
      <c r="CJ2057" s="14"/>
      <c r="CK2057" s="14"/>
      <c r="CL2057" s="14"/>
      <c r="CM2057" s="14"/>
      <c r="CN2057" s="14"/>
      <c r="CO2057" s="14"/>
      <c r="CP2057" s="14"/>
      <c r="CQ2057" s="14"/>
      <c r="CR2057" s="14"/>
      <c r="CS2057" s="14"/>
      <c r="CT2057" s="14"/>
      <c r="CU2057" s="14"/>
      <c r="CV2057" s="14"/>
      <c r="CW2057" s="14"/>
      <c r="CX2057" s="14"/>
      <c r="CY2057" s="14"/>
      <c r="CZ2057" s="14"/>
      <c r="DA2057" s="14"/>
      <c r="DB2057" s="14"/>
      <c r="DC2057" s="14"/>
      <c r="DD2057" s="14"/>
      <c r="DE2057" s="14"/>
      <c r="DF2057" s="14"/>
      <c r="DG2057" s="14"/>
      <c r="DH2057" s="14"/>
      <c r="DI2057" s="14"/>
    </row>
    <row r="2058" spans="2:113" x14ac:dyDescent="0.2"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  <c r="AE2058" s="14"/>
      <c r="AF2058" s="14"/>
      <c r="AG2058" s="14"/>
      <c r="AH2058" s="14"/>
      <c r="AI2058" s="14"/>
      <c r="AJ2058" s="14"/>
      <c r="AK2058" s="14"/>
      <c r="AL2058" s="14"/>
      <c r="AM2058" s="14"/>
      <c r="AN2058" s="14"/>
      <c r="AO2058" s="14"/>
      <c r="AP2058" s="77"/>
      <c r="AQ2058" s="77"/>
      <c r="AR2058" s="77"/>
      <c r="AS2058" s="77"/>
      <c r="AT2058" s="14"/>
      <c r="AU2058" s="14"/>
      <c r="AV2058" s="14"/>
      <c r="AW2058" s="14"/>
      <c r="AX2058" s="14"/>
      <c r="AY2058" s="14"/>
      <c r="AZ2058" s="14"/>
      <c r="BA2058" s="14"/>
      <c r="BB2058" s="14"/>
      <c r="BC2058" s="14"/>
      <c r="BD2058" s="14"/>
      <c r="BE2058" s="14"/>
      <c r="BF2058" s="14"/>
      <c r="BG2058" s="99"/>
      <c r="BH2058" s="14"/>
      <c r="BI2058" s="14"/>
      <c r="BJ2058" s="14"/>
      <c r="BK2058" s="14"/>
      <c r="BL2058" s="14"/>
      <c r="BM2058" s="14"/>
      <c r="BN2058" s="14"/>
      <c r="BO2058" s="14"/>
      <c r="BP2058" s="14"/>
      <c r="BQ2058" s="14"/>
      <c r="BR2058" s="14"/>
      <c r="BS2058" s="14"/>
      <c r="BT2058" s="14"/>
      <c r="BU2058" s="14"/>
      <c r="BV2058" s="14"/>
      <c r="BW2058" s="14"/>
      <c r="BX2058" s="14"/>
      <c r="BY2058" s="14"/>
      <c r="BZ2058" s="14"/>
      <c r="CA2058" s="14"/>
      <c r="CB2058" s="14"/>
      <c r="CC2058" s="14"/>
      <c r="CD2058" s="14"/>
      <c r="CE2058" s="14"/>
      <c r="CF2058" s="14"/>
      <c r="CG2058" s="14"/>
      <c r="CH2058" s="14"/>
      <c r="CI2058" s="14"/>
      <c r="CJ2058" s="14"/>
      <c r="CK2058" s="14"/>
      <c r="CL2058" s="14"/>
      <c r="CM2058" s="14"/>
      <c r="CN2058" s="14"/>
      <c r="CO2058" s="14"/>
      <c r="CP2058" s="14"/>
      <c r="CQ2058" s="14"/>
      <c r="CR2058" s="14"/>
      <c r="CS2058" s="14"/>
      <c r="CT2058" s="14"/>
      <c r="CU2058" s="14"/>
      <c r="CV2058" s="14"/>
      <c r="CW2058" s="14"/>
      <c r="CX2058" s="14"/>
      <c r="CY2058" s="14"/>
      <c r="CZ2058" s="14"/>
      <c r="DA2058" s="14"/>
      <c r="DB2058" s="14"/>
      <c r="DC2058" s="14"/>
      <c r="DD2058" s="14"/>
      <c r="DE2058" s="14"/>
      <c r="DF2058" s="14"/>
      <c r="DG2058" s="14"/>
      <c r="DH2058" s="14"/>
      <c r="DI2058" s="14"/>
    </row>
    <row r="2059" spans="2:113" x14ac:dyDescent="0.2"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14"/>
      <c r="AE2059" s="14"/>
      <c r="AF2059" s="14"/>
      <c r="AG2059" s="14"/>
      <c r="AH2059" s="14"/>
      <c r="AI2059" s="14"/>
      <c r="AJ2059" s="14"/>
      <c r="AK2059" s="14"/>
      <c r="AL2059" s="14"/>
      <c r="AM2059" s="14"/>
      <c r="AN2059" s="14"/>
      <c r="AO2059" s="14"/>
      <c r="AP2059" s="77"/>
      <c r="AQ2059" s="77"/>
      <c r="AR2059" s="77"/>
      <c r="AS2059" s="77"/>
      <c r="AT2059" s="14"/>
      <c r="AU2059" s="14"/>
      <c r="AV2059" s="14"/>
      <c r="AW2059" s="14"/>
      <c r="AX2059" s="14"/>
      <c r="AY2059" s="14"/>
      <c r="AZ2059" s="14"/>
      <c r="BA2059" s="14"/>
      <c r="BB2059" s="14"/>
      <c r="BC2059" s="14"/>
      <c r="BD2059" s="14"/>
      <c r="BE2059" s="14"/>
      <c r="BF2059" s="14"/>
      <c r="BG2059" s="99"/>
      <c r="BH2059" s="14"/>
      <c r="BI2059" s="14"/>
      <c r="BJ2059" s="14"/>
      <c r="BK2059" s="14"/>
      <c r="BL2059" s="14"/>
      <c r="BM2059" s="14"/>
      <c r="BN2059" s="14"/>
      <c r="BO2059" s="14"/>
      <c r="BP2059" s="14"/>
      <c r="BQ2059" s="14"/>
      <c r="BR2059" s="14"/>
      <c r="BS2059" s="14"/>
      <c r="BT2059" s="14"/>
      <c r="BU2059" s="14"/>
      <c r="BV2059" s="14"/>
      <c r="BW2059" s="14"/>
      <c r="BX2059" s="14"/>
      <c r="BY2059" s="14"/>
      <c r="BZ2059" s="14"/>
      <c r="CA2059" s="14"/>
      <c r="CB2059" s="14"/>
      <c r="CC2059" s="14"/>
      <c r="CD2059" s="14"/>
      <c r="CE2059" s="14"/>
      <c r="CF2059" s="14"/>
      <c r="CG2059" s="14"/>
      <c r="CH2059" s="14"/>
      <c r="CI2059" s="14"/>
      <c r="CJ2059" s="14"/>
      <c r="CK2059" s="14"/>
      <c r="CL2059" s="14"/>
      <c r="CM2059" s="14"/>
      <c r="CN2059" s="14"/>
      <c r="CO2059" s="14"/>
      <c r="CP2059" s="14"/>
      <c r="CQ2059" s="14"/>
      <c r="CR2059" s="14"/>
      <c r="CS2059" s="14"/>
      <c r="CT2059" s="14"/>
      <c r="CU2059" s="14"/>
      <c r="CV2059" s="14"/>
      <c r="CW2059" s="14"/>
      <c r="CX2059" s="14"/>
      <c r="CY2059" s="14"/>
      <c r="CZ2059" s="14"/>
      <c r="DA2059" s="14"/>
      <c r="DB2059" s="14"/>
      <c r="DC2059" s="14"/>
      <c r="DD2059" s="14"/>
      <c r="DE2059" s="14"/>
      <c r="DF2059" s="14"/>
      <c r="DG2059" s="14"/>
      <c r="DH2059" s="14"/>
      <c r="DI2059" s="14"/>
    </row>
    <row r="2060" spans="2:113" x14ac:dyDescent="0.2"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  <c r="AE2060" s="14"/>
      <c r="AF2060" s="14"/>
      <c r="AG2060" s="14"/>
      <c r="AH2060" s="14"/>
      <c r="AI2060" s="14"/>
      <c r="AJ2060" s="14"/>
      <c r="AK2060" s="14"/>
      <c r="AL2060" s="14"/>
      <c r="AM2060" s="14"/>
      <c r="AN2060" s="14"/>
      <c r="AO2060" s="14"/>
      <c r="AP2060" s="77"/>
      <c r="AQ2060" s="77"/>
      <c r="AR2060" s="77"/>
      <c r="AS2060" s="77"/>
      <c r="AT2060" s="14"/>
      <c r="AU2060" s="14"/>
      <c r="AV2060" s="14"/>
      <c r="AW2060" s="14"/>
      <c r="AX2060" s="14"/>
      <c r="AY2060" s="14"/>
      <c r="AZ2060" s="14"/>
      <c r="BA2060" s="14"/>
      <c r="BB2060" s="14"/>
      <c r="BC2060" s="14"/>
      <c r="BD2060" s="14"/>
      <c r="BE2060" s="14"/>
      <c r="BF2060" s="14"/>
      <c r="BG2060" s="99"/>
      <c r="BH2060" s="14"/>
      <c r="BI2060" s="14"/>
      <c r="BJ2060" s="14"/>
      <c r="BK2060" s="14"/>
      <c r="BL2060" s="14"/>
      <c r="BM2060" s="14"/>
      <c r="BN2060" s="14"/>
      <c r="BO2060" s="14"/>
      <c r="BP2060" s="14"/>
      <c r="BQ2060" s="14"/>
      <c r="BR2060" s="14"/>
      <c r="BS2060" s="14"/>
      <c r="BT2060" s="14"/>
      <c r="BU2060" s="14"/>
      <c r="BV2060" s="14"/>
      <c r="BW2060" s="14"/>
      <c r="BX2060" s="14"/>
      <c r="BY2060" s="14"/>
      <c r="BZ2060" s="14"/>
      <c r="CA2060" s="14"/>
      <c r="CB2060" s="14"/>
      <c r="CC2060" s="14"/>
      <c r="CD2060" s="14"/>
      <c r="CE2060" s="14"/>
      <c r="CF2060" s="14"/>
      <c r="CG2060" s="14"/>
      <c r="CH2060" s="14"/>
      <c r="CI2060" s="14"/>
      <c r="CJ2060" s="14"/>
      <c r="CK2060" s="14"/>
      <c r="CL2060" s="14"/>
      <c r="CM2060" s="14"/>
      <c r="CN2060" s="14"/>
      <c r="CO2060" s="14"/>
      <c r="CP2060" s="14"/>
      <c r="CQ2060" s="14"/>
      <c r="CR2060" s="14"/>
      <c r="CS2060" s="14"/>
      <c r="CT2060" s="14"/>
      <c r="CU2060" s="14"/>
      <c r="CV2060" s="14"/>
      <c r="CW2060" s="14"/>
      <c r="CX2060" s="14"/>
      <c r="CY2060" s="14"/>
      <c r="CZ2060" s="14"/>
      <c r="DA2060" s="14"/>
      <c r="DB2060" s="14"/>
      <c r="DC2060" s="14"/>
      <c r="DD2060" s="14"/>
      <c r="DE2060" s="14"/>
      <c r="DF2060" s="14"/>
      <c r="DG2060" s="14"/>
      <c r="DH2060" s="14"/>
      <c r="DI2060" s="14"/>
    </row>
    <row r="2061" spans="2:113" x14ac:dyDescent="0.2"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4"/>
      <c r="AD2061" s="14"/>
      <c r="AE2061" s="14"/>
      <c r="AF2061" s="14"/>
      <c r="AG2061" s="14"/>
      <c r="AH2061" s="14"/>
      <c r="AI2061" s="14"/>
      <c r="AJ2061" s="14"/>
      <c r="AK2061" s="14"/>
      <c r="AL2061" s="14"/>
      <c r="AM2061" s="14"/>
      <c r="AN2061" s="14"/>
      <c r="AO2061" s="14"/>
      <c r="AP2061" s="77"/>
      <c r="AQ2061" s="77"/>
      <c r="AR2061" s="77"/>
      <c r="AS2061" s="77"/>
      <c r="AT2061" s="14"/>
      <c r="AU2061" s="14"/>
      <c r="AV2061" s="14"/>
      <c r="AW2061" s="14"/>
      <c r="AX2061" s="14"/>
      <c r="AY2061" s="14"/>
      <c r="AZ2061" s="14"/>
      <c r="BA2061" s="14"/>
      <c r="BB2061" s="14"/>
      <c r="BC2061" s="14"/>
      <c r="BD2061" s="14"/>
      <c r="BE2061" s="14"/>
      <c r="BF2061" s="14"/>
      <c r="BG2061" s="99"/>
      <c r="BH2061" s="14"/>
      <c r="BI2061" s="14"/>
      <c r="BJ2061" s="14"/>
      <c r="BK2061" s="14"/>
      <c r="BL2061" s="14"/>
      <c r="BM2061" s="14"/>
      <c r="BN2061" s="14"/>
      <c r="BO2061" s="14"/>
      <c r="BP2061" s="14"/>
      <c r="BQ2061" s="14"/>
      <c r="BR2061" s="14"/>
      <c r="BS2061" s="14"/>
      <c r="BT2061" s="14"/>
      <c r="BU2061" s="14"/>
      <c r="BV2061" s="14"/>
      <c r="BW2061" s="14"/>
      <c r="BX2061" s="14"/>
      <c r="BY2061" s="14"/>
      <c r="BZ2061" s="14"/>
      <c r="CA2061" s="14"/>
      <c r="CB2061" s="14"/>
      <c r="CC2061" s="14"/>
      <c r="CD2061" s="14"/>
      <c r="CE2061" s="14"/>
      <c r="CF2061" s="14"/>
      <c r="CG2061" s="14"/>
      <c r="CH2061" s="14"/>
      <c r="CI2061" s="14"/>
      <c r="CJ2061" s="14"/>
      <c r="CK2061" s="14"/>
      <c r="CL2061" s="14"/>
      <c r="CM2061" s="14"/>
      <c r="CN2061" s="14"/>
      <c r="CO2061" s="14"/>
      <c r="CP2061" s="14"/>
      <c r="CQ2061" s="14"/>
      <c r="CR2061" s="14"/>
      <c r="CS2061" s="14"/>
      <c r="CT2061" s="14"/>
      <c r="CU2061" s="14"/>
      <c r="CV2061" s="14"/>
      <c r="CW2061" s="14"/>
      <c r="CX2061" s="14"/>
      <c r="CY2061" s="14"/>
      <c r="CZ2061" s="14"/>
      <c r="DA2061" s="14"/>
      <c r="DB2061" s="14"/>
      <c r="DC2061" s="14"/>
      <c r="DD2061" s="14"/>
      <c r="DE2061" s="14"/>
      <c r="DF2061" s="14"/>
      <c r="DG2061" s="14"/>
      <c r="DH2061" s="14"/>
      <c r="DI2061" s="14"/>
    </row>
    <row r="2062" spans="2:113" x14ac:dyDescent="0.2"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4"/>
      <c r="AD2062" s="14"/>
      <c r="AE2062" s="14"/>
      <c r="AF2062" s="14"/>
      <c r="AG2062" s="14"/>
      <c r="AH2062" s="14"/>
      <c r="AI2062" s="14"/>
      <c r="AJ2062" s="14"/>
      <c r="AK2062" s="14"/>
      <c r="AL2062" s="14"/>
      <c r="AM2062" s="14"/>
      <c r="AN2062" s="14"/>
      <c r="AO2062" s="14"/>
      <c r="AP2062" s="77"/>
      <c r="AQ2062" s="77"/>
      <c r="AR2062" s="77"/>
      <c r="AS2062" s="77"/>
      <c r="AT2062" s="14"/>
      <c r="AU2062" s="14"/>
      <c r="AV2062" s="14"/>
      <c r="AW2062" s="14"/>
      <c r="AX2062" s="14"/>
      <c r="AY2062" s="14"/>
      <c r="AZ2062" s="14"/>
      <c r="BA2062" s="14"/>
      <c r="BB2062" s="14"/>
      <c r="BC2062" s="14"/>
      <c r="BD2062" s="14"/>
      <c r="BE2062" s="14"/>
      <c r="BF2062" s="14"/>
      <c r="BG2062" s="99"/>
      <c r="BH2062" s="14"/>
      <c r="BI2062" s="14"/>
      <c r="BJ2062" s="14"/>
      <c r="BK2062" s="14"/>
      <c r="BL2062" s="14"/>
      <c r="BM2062" s="14"/>
      <c r="BN2062" s="14"/>
      <c r="BO2062" s="14"/>
      <c r="BP2062" s="14"/>
      <c r="BQ2062" s="14"/>
      <c r="BR2062" s="14"/>
      <c r="BS2062" s="14"/>
      <c r="BT2062" s="14"/>
      <c r="BU2062" s="14"/>
      <c r="BV2062" s="14"/>
      <c r="BW2062" s="14"/>
      <c r="BX2062" s="14"/>
      <c r="BY2062" s="14"/>
      <c r="BZ2062" s="14"/>
      <c r="CA2062" s="14"/>
      <c r="CB2062" s="14"/>
      <c r="CC2062" s="14"/>
      <c r="CD2062" s="14"/>
      <c r="CE2062" s="14"/>
      <c r="CF2062" s="14"/>
      <c r="CG2062" s="14"/>
      <c r="CH2062" s="14"/>
      <c r="CI2062" s="14"/>
      <c r="CJ2062" s="14"/>
      <c r="CK2062" s="14"/>
      <c r="CL2062" s="14"/>
      <c r="CM2062" s="14"/>
      <c r="CN2062" s="14"/>
      <c r="CO2062" s="14"/>
      <c r="CP2062" s="14"/>
      <c r="CQ2062" s="14"/>
      <c r="CR2062" s="14"/>
      <c r="CS2062" s="14"/>
      <c r="CT2062" s="14"/>
      <c r="CU2062" s="14"/>
      <c r="CV2062" s="14"/>
      <c r="CW2062" s="14"/>
      <c r="CX2062" s="14"/>
      <c r="CY2062" s="14"/>
      <c r="CZ2062" s="14"/>
      <c r="DA2062" s="14"/>
      <c r="DB2062" s="14"/>
      <c r="DC2062" s="14"/>
      <c r="DD2062" s="14"/>
      <c r="DE2062" s="14"/>
      <c r="DF2062" s="14"/>
      <c r="DG2062" s="14"/>
      <c r="DH2062" s="14"/>
      <c r="DI2062" s="14"/>
    </row>
    <row r="2063" spans="2:113" x14ac:dyDescent="0.2"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F2063" s="14"/>
      <c r="AG2063" s="14"/>
      <c r="AH2063" s="14"/>
      <c r="AI2063" s="14"/>
      <c r="AJ2063" s="14"/>
      <c r="AK2063" s="14"/>
      <c r="AL2063" s="14"/>
      <c r="AM2063" s="14"/>
      <c r="AN2063" s="14"/>
      <c r="AO2063" s="14"/>
      <c r="AP2063" s="77"/>
      <c r="AQ2063" s="77"/>
      <c r="AR2063" s="77"/>
      <c r="AS2063" s="77"/>
      <c r="AT2063" s="14"/>
      <c r="AU2063" s="14"/>
      <c r="AV2063" s="14"/>
      <c r="AW2063" s="14"/>
      <c r="AX2063" s="14"/>
      <c r="AY2063" s="14"/>
      <c r="AZ2063" s="14"/>
      <c r="BA2063" s="14"/>
      <c r="BB2063" s="14"/>
      <c r="BC2063" s="14"/>
      <c r="BD2063" s="14"/>
      <c r="BE2063" s="14"/>
      <c r="BF2063" s="14"/>
      <c r="BG2063" s="99"/>
      <c r="BH2063" s="14"/>
      <c r="BI2063" s="14"/>
      <c r="BJ2063" s="14"/>
      <c r="BK2063" s="14"/>
      <c r="BL2063" s="14"/>
      <c r="BM2063" s="14"/>
      <c r="BN2063" s="14"/>
      <c r="BO2063" s="14"/>
      <c r="BP2063" s="14"/>
      <c r="BQ2063" s="14"/>
      <c r="BR2063" s="14"/>
      <c r="BS2063" s="14"/>
      <c r="BT2063" s="14"/>
      <c r="BU2063" s="14"/>
      <c r="BV2063" s="14"/>
      <c r="BW2063" s="14"/>
      <c r="BX2063" s="14"/>
      <c r="BY2063" s="14"/>
      <c r="BZ2063" s="14"/>
      <c r="CA2063" s="14"/>
      <c r="CB2063" s="14"/>
      <c r="CC2063" s="14"/>
      <c r="CD2063" s="14"/>
      <c r="CE2063" s="14"/>
      <c r="CF2063" s="14"/>
      <c r="CG2063" s="14"/>
      <c r="CH2063" s="14"/>
      <c r="CI2063" s="14"/>
      <c r="CJ2063" s="14"/>
      <c r="CK2063" s="14"/>
      <c r="CL2063" s="14"/>
      <c r="CM2063" s="14"/>
      <c r="CN2063" s="14"/>
      <c r="CO2063" s="14"/>
      <c r="CP2063" s="14"/>
      <c r="CQ2063" s="14"/>
      <c r="CR2063" s="14"/>
      <c r="CS2063" s="14"/>
      <c r="CT2063" s="14"/>
      <c r="CU2063" s="14"/>
      <c r="CV2063" s="14"/>
      <c r="CW2063" s="14"/>
      <c r="CX2063" s="14"/>
      <c r="CY2063" s="14"/>
      <c r="CZ2063" s="14"/>
      <c r="DA2063" s="14"/>
      <c r="DB2063" s="14"/>
      <c r="DC2063" s="14"/>
      <c r="DD2063" s="14"/>
      <c r="DE2063" s="14"/>
      <c r="DF2063" s="14"/>
      <c r="DG2063" s="14"/>
      <c r="DH2063" s="14"/>
      <c r="DI2063" s="14"/>
    </row>
    <row r="2064" spans="2:113" x14ac:dyDescent="0.2"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  <c r="AE2064" s="14"/>
      <c r="AF2064" s="14"/>
      <c r="AG2064" s="14"/>
      <c r="AH2064" s="14"/>
      <c r="AI2064" s="14"/>
      <c r="AJ2064" s="14"/>
      <c r="AK2064" s="14"/>
      <c r="AL2064" s="14"/>
      <c r="AM2064" s="14"/>
      <c r="AN2064" s="14"/>
      <c r="AO2064" s="14"/>
      <c r="AP2064" s="77"/>
      <c r="AQ2064" s="77"/>
      <c r="AR2064" s="77"/>
      <c r="AS2064" s="77"/>
      <c r="AT2064" s="14"/>
      <c r="AU2064" s="14"/>
      <c r="AV2064" s="14"/>
      <c r="AW2064" s="14"/>
      <c r="AX2064" s="14"/>
      <c r="AY2064" s="14"/>
      <c r="AZ2064" s="14"/>
      <c r="BA2064" s="14"/>
      <c r="BB2064" s="14"/>
      <c r="BC2064" s="14"/>
      <c r="BD2064" s="14"/>
      <c r="BE2064" s="14"/>
      <c r="BF2064" s="14"/>
      <c r="BG2064" s="99"/>
      <c r="BH2064" s="14"/>
      <c r="BI2064" s="14"/>
      <c r="BJ2064" s="14"/>
      <c r="BK2064" s="14"/>
      <c r="BL2064" s="14"/>
      <c r="BM2064" s="14"/>
      <c r="BN2064" s="14"/>
      <c r="BO2064" s="14"/>
      <c r="BP2064" s="14"/>
      <c r="BQ2064" s="14"/>
      <c r="BR2064" s="14"/>
      <c r="BS2064" s="14"/>
      <c r="BT2064" s="14"/>
      <c r="BU2064" s="14"/>
      <c r="BV2064" s="14"/>
      <c r="BW2064" s="14"/>
      <c r="BX2064" s="14"/>
      <c r="BY2064" s="14"/>
      <c r="BZ2064" s="14"/>
      <c r="CA2064" s="14"/>
      <c r="CB2064" s="14"/>
      <c r="CC2064" s="14"/>
      <c r="CD2064" s="14"/>
      <c r="CE2064" s="14"/>
      <c r="CF2064" s="14"/>
      <c r="CG2064" s="14"/>
      <c r="CH2064" s="14"/>
      <c r="CI2064" s="14"/>
      <c r="CJ2064" s="14"/>
      <c r="CK2064" s="14"/>
      <c r="CL2064" s="14"/>
      <c r="CM2064" s="14"/>
      <c r="CN2064" s="14"/>
      <c r="CO2064" s="14"/>
      <c r="CP2064" s="14"/>
      <c r="CQ2064" s="14"/>
      <c r="CR2064" s="14"/>
      <c r="CS2064" s="14"/>
      <c r="CT2064" s="14"/>
      <c r="CU2064" s="14"/>
      <c r="CV2064" s="14"/>
      <c r="CW2064" s="14"/>
      <c r="CX2064" s="14"/>
      <c r="CY2064" s="14"/>
      <c r="CZ2064" s="14"/>
      <c r="DA2064" s="14"/>
      <c r="DB2064" s="14"/>
      <c r="DC2064" s="14"/>
      <c r="DD2064" s="14"/>
      <c r="DE2064" s="14"/>
      <c r="DF2064" s="14"/>
      <c r="DG2064" s="14"/>
      <c r="DH2064" s="14"/>
      <c r="DI2064" s="14"/>
    </row>
    <row r="2065" spans="2:113" x14ac:dyDescent="0.2"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4"/>
      <c r="AD2065" s="14"/>
      <c r="AE2065" s="14"/>
      <c r="AF2065" s="14"/>
      <c r="AG2065" s="14"/>
      <c r="AH2065" s="14"/>
      <c r="AI2065" s="14"/>
      <c r="AJ2065" s="14"/>
      <c r="AK2065" s="14"/>
      <c r="AL2065" s="14"/>
      <c r="AM2065" s="14"/>
      <c r="AN2065" s="14"/>
      <c r="AO2065" s="14"/>
      <c r="AP2065" s="77"/>
      <c r="AQ2065" s="77"/>
      <c r="AR2065" s="77"/>
      <c r="AS2065" s="77"/>
      <c r="AT2065" s="14"/>
      <c r="AU2065" s="14"/>
      <c r="AV2065" s="14"/>
      <c r="AW2065" s="14"/>
      <c r="AX2065" s="14"/>
      <c r="AY2065" s="14"/>
      <c r="AZ2065" s="14"/>
      <c r="BA2065" s="14"/>
      <c r="BB2065" s="14"/>
      <c r="BC2065" s="14"/>
      <c r="BD2065" s="14"/>
      <c r="BE2065" s="14"/>
      <c r="BF2065" s="14"/>
      <c r="BG2065" s="99"/>
      <c r="BH2065" s="14"/>
      <c r="BI2065" s="14"/>
      <c r="BJ2065" s="14"/>
      <c r="BK2065" s="14"/>
      <c r="BL2065" s="14"/>
      <c r="BM2065" s="14"/>
      <c r="BN2065" s="14"/>
      <c r="BO2065" s="14"/>
      <c r="BP2065" s="14"/>
      <c r="BQ2065" s="14"/>
      <c r="BR2065" s="14"/>
      <c r="BS2065" s="14"/>
      <c r="BT2065" s="14"/>
      <c r="BU2065" s="14"/>
      <c r="BV2065" s="14"/>
      <c r="BW2065" s="14"/>
      <c r="BX2065" s="14"/>
      <c r="BY2065" s="14"/>
      <c r="BZ2065" s="14"/>
      <c r="CA2065" s="14"/>
      <c r="CB2065" s="14"/>
      <c r="CC2065" s="14"/>
      <c r="CD2065" s="14"/>
      <c r="CE2065" s="14"/>
      <c r="CF2065" s="14"/>
      <c r="CG2065" s="14"/>
      <c r="CH2065" s="14"/>
      <c r="CI2065" s="14"/>
      <c r="CJ2065" s="14"/>
      <c r="CK2065" s="14"/>
      <c r="CL2065" s="14"/>
      <c r="CM2065" s="14"/>
      <c r="CN2065" s="14"/>
      <c r="CO2065" s="14"/>
      <c r="CP2065" s="14"/>
      <c r="CQ2065" s="14"/>
      <c r="CR2065" s="14"/>
      <c r="CS2065" s="14"/>
      <c r="CT2065" s="14"/>
      <c r="CU2065" s="14"/>
      <c r="CV2065" s="14"/>
      <c r="CW2065" s="14"/>
      <c r="CX2065" s="14"/>
      <c r="CY2065" s="14"/>
      <c r="CZ2065" s="14"/>
      <c r="DA2065" s="14"/>
      <c r="DB2065" s="14"/>
      <c r="DC2065" s="14"/>
      <c r="DD2065" s="14"/>
      <c r="DE2065" s="14"/>
      <c r="DF2065" s="14"/>
      <c r="DG2065" s="14"/>
      <c r="DH2065" s="14"/>
      <c r="DI2065" s="14"/>
    </row>
    <row r="2066" spans="2:113" x14ac:dyDescent="0.2"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  <c r="AE2066" s="14"/>
      <c r="AF2066" s="14"/>
      <c r="AG2066" s="14"/>
      <c r="AH2066" s="14"/>
      <c r="AI2066" s="14"/>
      <c r="AJ2066" s="14"/>
      <c r="AK2066" s="14"/>
      <c r="AL2066" s="14"/>
      <c r="AM2066" s="14"/>
      <c r="AN2066" s="14"/>
      <c r="AO2066" s="14"/>
      <c r="AP2066" s="77"/>
      <c r="AQ2066" s="77"/>
      <c r="AR2066" s="77"/>
      <c r="AS2066" s="77"/>
      <c r="AT2066" s="14"/>
      <c r="AU2066" s="14"/>
      <c r="AV2066" s="14"/>
      <c r="AW2066" s="14"/>
      <c r="AX2066" s="14"/>
      <c r="AY2066" s="14"/>
      <c r="AZ2066" s="14"/>
      <c r="BA2066" s="14"/>
      <c r="BB2066" s="14"/>
      <c r="BC2066" s="14"/>
      <c r="BD2066" s="14"/>
      <c r="BE2066" s="14"/>
      <c r="BF2066" s="14"/>
      <c r="BG2066" s="99"/>
      <c r="BH2066" s="14"/>
      <c r="BI2066" s="14"/>
      <c r="BJ2066" s="14"/>
      <c r="BK2066" s="14"/>
      <c r="BL2066" s="14"/>
      <c r="BM2066" s="14"/>
      <c r="BN2066" s="14"/>
      <c r="BO2066" s="14"/>
      <c r="BP2066" s="14"/>
      <c r="BQ2066" s="14"/>
      <c r="BR2066" s="14"/>
      <c r="BS2066" s="14"/>
      <c r="BT2066" s="14"/>
      <c r="BU2066" s="14"/>
      <c r="BV2066" s="14"/>
      <c r="BW2066" s="14"/>
      <c r="BX2066" s="14"/>
      <c r="BY2066" s="14"/>
      <c r="BZ2066" s="14"/>
      <c r="CA2066" s="14"/>
      <c r="CB2066" s="14"/>
      <c r="CC2066" s="14"/>
      <c r="CD2066" s="14"/>
      <c r="CE2066" s="14"/>
      <c r="CF2066" s="14"/>
      <c r="CG2066" s="14"/>
      <c r="CH2066" s="14"/>
      <c r="CI2066" s="14"/>
      <c r="CJ2066" s="14"/>
      <c r="CK2066" s="14"/>
      <c r="CL2066" s="14"/>
      <c r="CM2066" s="14"/>
      <c r="CN2066" s="14"/>
      <c r="CO2066" s="14"/>
      <c r="CP2066" s="14"/>
      <c r="CQ2066" s="14"/>
      <c r="CR2066" s="14"/>
      <c r="CS2066" s="14"/>
      <c r="CT2066" s="14"/>
      <c r="CU2066" s="14"/>
      <c r="CV2066" s="14"/>
      <c r="CW2066" s="14"/>
      <c r="CX2066" s="14"/>
      <c r="CY2066" s="14"/>
      <c r="CZ2066" s="14"/>
      <c r="DA2066" s="14"/>
      <c r="DB2066" s="14"/>
      <c r="DC2066" s="14"/>
      <c r="DD2066" s="14"/>
      <c r="DE2066" s="14"/>
      <c r="DF2066" s="14"/>
      <c r="DG2066" s="14"/>
      <c r="DH2066" s="14"/>
      <c r="DI2066" s="14"/>
    </row>
    <row r="2067" spans="2:113" x14ac:dyDescent="0.2"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  <c r="AE2067" s="14"/>
      <c r="AF2067" s="14"/>
      <c r="AG2067" s="14"/>
      <c r="AH2067" s="14"/>
      <c r="AI2067" s="14"/>
      <c r="AJ2067" s="14"/>
      <c r="AK2067" s="14"/>
      <c r="AL2067" s="14"/>
      <c r="AM2067" s="14"/>
      <c r="AN2067" s="14"/>
      <c r="AO2067" s="14"/>
      <c r="AP2067" s="77"/>
      <c r="AQ2067" s="77"/>
      <c r="AR2067" s="77"/>
      <c r="AS2067" s="77"/>
      <c r="AT2067" s="14"/>
      <c r="AU2067" s="14"/>
      <c r="AV2067" s="14"/>
      <c r="AW2067" s="14"/>
      <c r="AX2067" s="14"/>
      <c r="AY2067" s="14"/>
      <c r="AZ2067" s="14"/>
      <c r="BA2067" s="14"/>
      <c r="BB2067" s="14"/>
      <c r="BC2067" s="14"/>
      <c r="BD2067" s="14"/>
      <c r="BE2067" s="14"/>
      <c r="BF2067" s="14"/>
      <c r="BG2067" s="99"/>
      <c r="BH2067" s="14"/>
      <c r="BI2067" s="14"/>
      <c r="BJ2067" s="14"/>
      <c r="BK2067" s="14"/>
      <c r="BL2067" s="14"/>
      <c r="BM2067" s="14"/>
      <c r="BN2067" s="14"/>
      <c r="BO2067" s="14"/>
      <c r="BP2067" s="14"/>
      <c r="BQ2067" s="14"/>
      <c r="BR2067" s="14"/>
      <c r="BS2067" s="14"/>
      <c r="BT2067" s="14"/>
      <c r="BU2067" s="14"/>
      <c r="BV2067" s="14"/>
      <c r="BW2067" s="14"/>
      <c r="BX2067" s="14"/>
      <c r="BY2067" s="14"/>
      <c r="BZ2067" s="14"/>
      <c r="CA2067" s="14"/>
      <c r="CB2067" s="14"/>
      <c r="CC2067" s="14"/>
      <c r="CD2067" s="14"/>
      <c r="CE2067" s="14"/>
      <c r="CF2067" s="14"/>
      <c r="CG2067" s="14"/>
      <c r="CH2067" s="14"/>
      <c r="CI2067" s="14"/>
      <c r="CJ2067" s="14"/>
      <c r="CK2067" s="14"/>
      <c r="CL2067" s="14"/>
      <c r="CM2067" s="14"/>
      <c r="CN2067" s="14"/>
      <c r="CO2067" s="14"/>
      <c r="CP2067" s="14"/>
      <c r="CQ2067" s="14"/>
      <c r="CR2067" s="14"/>
      <c r="CS2067" s="14"/>
      <c r="CT2067" s="14"/>
      <c r="CU2067" s="14"/>
      <c r="CV2067" s="14"/>
      <c r="CW2067" s="14"/>
      <c r="CX2067" s="14"/>
      <c r="CY2067" s="14"/>
      <c r="CZ2067" s="14"/>
      <c r="DA2067" s="14"/>
      <c r="DB2067" s="14"/>
      <c r="DC2067" s="14"/>
      <c r="DD2067" s="14"/>
      <c r="DE2067" s="14"/>
      <c r="DF2067" s="14"/>
      <c r="DG2067" s="14"/>
      <c r="DH2067" s="14"/>
      <c r="DI2067" s="14"/>
    </row>
    <row r="2068" spans="2:113" x14ac:dyDescent="0.2"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4"/>
      <c r="AD2068" s="14"/>
      <c r="AE2068" s="14"/>
      <c r="AF2068" s="14"/>
      <c r="AG2068" s="14"/>
      <c r="AH2068" s="14"/>
      <c r="AI2068" s="14"/>
      <c r="AJ2068" s="14"/>
      <c r="AK2068" s="14"/>
      <c r="AL2068" s="14"/>
      <c r="AM2068" s="14"/>
      <c r="AN2068" s="14"/>
      <c r="AO2068" s="14"/>
      <c r="AP2068" s="77"/>
      <c r="AQ2068" s="77"/>
      <c r="AR2068" s="77"/>
      <c r="AS2068" s="77"/>
      <c r="AT2068" s="14"/>
      <c r="AU2068" s="14"/>
      <c r="AV2068" s="14"/>
      <c r="AW2068" s="14"/>
      <c r="AX2068" s="14"/>
      <c r="AY2068" s="14"/>
      <c r="AZ2068" s="14"/>
      <c r="BA2068" s="14"/>
      <c r="BB2068" s="14"/>
      <c r="BC2068" s="14"/>
      <c r="BD2068" s="14"/>
      <c r="BE2068" s="14"/>
      <c r="BF2068" s="14"/>
      <c r="BG2068" s="99"/>
      <c r="BH2068" s="14"/>
      <c r="BI2068" s="14"/>
      <c r="BJ2068" s="14"/>
      <c r="BK2068" s="14"/>
      <c r="BL2068" s="14"/>
      <c r="BM2068" s="14"/>
      <c r="BN2068" s="14"/>
      <c r="BO2068" s="14"/>
      <c r="BP2068" s="14"/>
      <c r="BQ2068" s="14"/>
      <c r="BR2068" s="14"/>
      <c r="BS2068" s="14"/>
      <c r="BT2068" s="14"/>
      <c r="BU2068" s="14"/>
      <c r="BV2068" s="14"/>
      <c r="BW2068" s="14"/>
      <c r="BX2068" s="14"/>
      <c r="BY2068" s="14"/>
      <c r="BZ2068" s="14"/>
      <c r="CA2068" s="14"/>
      <c r="CB2068" s="14"/>
      <c r="CC2068" s="14"/>
      <c r="CD2068" s="14"/>
      <c r="CE2068" s="14"/>
      <c r="CF2068" s="14"/>
      <c r="CG2068" s="14"/>
      <c r="CH2068" s="14"/>
      <c r="CI2068" s="14"/>
      <c r="CJ2068" s="14"/>
      <c r="CK2068" s="14"/>
      <c r="CL2068" s="14"/>
      <c r="CM2068" s="14"/>
      <c r="CN2068" s="14"/>
      <c r="CO2068" s="14"/>
      <c r="CP2068" s="14"/>
      <c r="CQ2068" s="14"/>
      <c r="CR2068" s="14"/>
      <c r="CS2068" s="14"/>
      <c r="CT2068" s="14"/>
      <c r="CU2068" s="14"/>
      <c r="CV2068" s="14"/>
      <c r="CW2068" s="14"/>
      <c r="CX2068" s="14"/>
      <c r="CY2068" s="14"/>
      <c r="CZ2068" s="14"/>
      <c r="DA2068" s="14"/>
      <c r="DB2068" s="14"/>
      <c r="DC2068" s="14"/>
      <c r="DD2068" s="14"/>
      <c r="DE2068" s="14"/>
      <c r="DF2068" s="14"/>
      <c r="DG2068" s="14"/>
      <c r="DH2068" s="14"/>
      <c r="DI2068" s="14"/>
    </row>
    <row r="2069" spans="2:113" x14ac:dyDescent="0.2"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F2069" s="14"/>
      <c r="AG2069" s="14"/>
      <c r="AH2069" s="14"/>
      <c r="AI2069" s="14"/>
      <c r="AJ2069" s="14"/>
      <c r="AK2069" s="14"/>
      <c r="AL2069" s="14"/>
      <c r="AM2069" s="14"/>
      <c r="AN2069" s="14"/>
      <c r="AO2069" s="14"/>
      <c r="AP2069" s="77"/>
      <c r="AQ2069" s="77"/>
      <c r="AR2069" s="77"/>
      <c r="AS2069" s="77"/>
      <c r="AT2069" s="14"/>
      <c r="AU2069" s="14"/>
      <c r="AV2069" s="14"/>
      <c r="AW2069" s="14"/>
      <c r="AX2069" s="14"/>
      <c r="AY2069" s="14"/>
      <c r="AZ2069" s="14"/>
      <c r="BA2069" s="14"/>
      <c r="BB2069" s="14"/>
      <c r="BC2069" s="14"/>
      <c r="BD2069" s="14"/>
      <c r="BE2069" s="14"/>
      <c r="BF2069" s="14"/>
      <c r="BG2069" s="99"/>
      <c r="BH2069" s="14"/>
      <c r="BI2069" s="14"/>
      <c r="BJ2069" s="14"/>
      <c r="BK2069" s="14"/>
      <c r="BL2069" s="14"/>
      <c r="BM2069" s="14"/>
      <c r="BN2069" s="14"/>
      <c r="BO2069" s="14"/>
      <c r="BP2069" s="14"/>
      <c r="BQ2069" s="14"/>
      <c r="BR2069" s="14"/>
      <c r="BS2069" s="14"/>
      <c r="BT2069" s="14"/>
      <c r="BU2069" s="14"/>
      <c r="BV2069" s="14"/>
      <c r="BW2069" s="14"/>
      <c r="BX2069" s="14"/>
      <c r="BY2069" s="14"/>
      <c r="BZ2069" s="14"/>
      <c r="CA2069" s="14"/>
      <c r="CB2069" s="14"/>
      <c r="CC2069" s="14"/>
      <c r="CD2069" s="14"/>
      <c r="CE2069" s="14"/>
      <c r="CF2069" s="14"/>
      <c r="CG2069" s="14"/>
      <c r="CH2069" s="14"/>
      <c r="CI2069" s="14"/>
      <c r="CJ2069" s="14"/>
      <c r="CK2069" s="14"/>
      <c r="CL2069" s="14"/>
      <c r="CM2069" s="14"/>
      <c r="CN2069" s="14"/>
      <c r="CO2069" s="14"/>
      <c r="CP2069" s="14"/>
      <c r="CQ2069" s="14"/>
      <c r="CR2069" s="14"/>
      <c r="CS2069" s="14"/>
      <c r="CT2069" s="14"/>
      <c r="CU2069" s="14"/>
      <c r="CV2069" s="14"/>
      <c r="CW2069" s="14"/>
      <c r="CX2069" s="14"/>
      <c r="CY2069" s="14"/>
      <c r="CZ2069" s="14"/>
      <c r="DA2069" s="14"/>
      <c r="DB2069" s="14"/>
      <c r="DC2069" s="14"/>
      <c r="DD2069" s="14"/>
      <c r="DE2069" s="14"/>
      <c r="DF2069" s="14"/>
      <c r="DG2069" s="14"/>
      <c r="DH2069" s="14"/>
      <c r="DI2069" s="14"/>
    </row>
    <row r="2070" spans="2:113" x14ac:dyDescent="0.2"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4"/>
      <c r="AD2070" s="14"/>
      <c r="AE2070" s="14"/>
      <c r="AF2070" s="14"/>
      <c r="AG2070" s="14"/>
      <c r="AH2070" s="14"/>
      <c r="AI2070" s="14"/>
      <c r="AJ2070" s="14"/>
      <c r="AK2070" s="14"/>
      <c r="AL2070" s="14"/>
      <c r="AM2070" s="14"/>
      <c r="AN2070" s="14"/>
      <c r="AO2070" s="14"/>
      <c r="AP2070" s="77"/>
      <c r="AQ2070" s="77"/>
      <c r="AR2070" s="77"/>
      <c r="AS2070" s="77"/>
      <c r="AT2070" s="14"/>
      <c r="AU2070" s="14"/>
      <c r="AV2070" s="14"/>
      <c r="AW2070" s="14"/>
      <c r="AX2070" s="14"/>
      <c r="AY2070" s="14"/>
      <c r="AZ2070" s="14"/>
      <c r="BA2070" s="14"/>
      <c r="BB2070" s="14"/>
      <c r="BC2070" s="14"/>
      <c r="BD2070" s="14"/>
      <c r="BE2070" s="14"/>
      <c r="BF2070" s="14"/>
      <c r="BG2070" s="99"/>
      <c r="BH2070" s="14"/>
      <c r="BI2070" s="14"/>
      <c r="BJ2070" s="14"/>
      <c r="BK2070" s="14"/>
      <c r="BL2070" s="14"/>
      <c r="BM2070" s="14"/>
      <c r="BN2070" s="14"/>
      <c r="BO2070" s="14"/>
      <c r="BP2070" s="14"/>
      <c r="BQ2070" s="14"/>
      <c r="BR2070" s="14"/>
      <c r="BS2070" s="14"/>
      <c r="BT2070" s="14"/>
      <c r="BU2070" s="14"/>
      <c r="BV2070" s="14"/>
      <c r="BW2070" s="14"/>
      <c r="BX2070" s="14"/>
      <c r="BY2070" s="14"/>
      <c r="BZ2070" s="14"/>
      <c r="CA2070" s="14"/>
      <c r="CB2070" s="14"/>
      <c r="CC2070" s="14"/>
      <c r="CD2070" s="14"/>
      <c r="CE2070" s="14"/>
      <c r="CF2070" s="14"/>
      <c r="CG2070" s="14"/>
      <c r="CH2070" s="14"/>
      <c r="CI2070" s="14"/>
      <c r="CJ2070" s="14"/>
      <c r="CK2070" s="14"/>
      <c r="CL2070" s="14"/>
      <c r="CM2070" s="14"/>
      <c r="CN2070" s="14"/>
      <c r="CO2070" s="14"/>
      <c r="CP2070" s="14"/>
      <c r="CQ2070" s="14"/>
      <c r="CR2070" s="14"/>
      <c r="CS2070" s="14"/>
      <c r="CT2070" s="14"/>
      <c r="CU2070" s="14"/>
      <c r="CV2070" s="14"/>
      <c r="CW2070" s="14"/>
      <c r="CX2070" s="14"/>
      <c r="CY2070" s="14"/>
      <c r="CZ2070" s="14"/>
      <c r="DA2070" s="14"/>
      <c r="DB2070" s="14"/>
      <c r="DC2070" s="14"/>
      <c r="DD2070" s="14"/>
      <c r="DE2070" s="14"/>
      <c r="DF2070" s="14"/>
      <c r="DG2070" s="14"/>
      <c r="DH2070" s="14"/>
      <c r="DI2070" s="14"/>
    </row>
    <row r="2071" spans="2:113" x14ac:dyDescent="0.2"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4"/>
      <c r="AD2071" s="14"/>
      <c r="AE2071" s="14"/>
      <c r="AF2071" s="14"/>
      <c r="AG2071" s="14"/>
      <c r="AH2071" s="14"/>
      <c r="AI2071" s="14"/>
      <c r="AJ2071" s="14"/>
      <c r="AK2071" s="14"/>
      <c r="AL2071" s="14"/>
      <c r="AM2071" s="14"/>
      <c r="AN2071" s="14"/>
      <c r="AO2071" s="14"/>
      <c r="AP2071" s="77"/>
      <c r="AQ2071" s="77"/>
      <c r="AR2071" s="77"/>
      <c r="AS2071" s="77"/>
      <c r="AT2071" s="14"/>
      <c r="AU2071" s="14"/>
      <c r="AV2071" s="14"/>
      <c r="AW2071" s="14"/>
      <c r="AX2071" s="14"/>
      <c r="AY2071" s="14"/>
      <c r="AZ2071" s="14"/>
      <c r="BA2071" s="14"/>
      <c r="BB2071" s="14"/>
      <c r="BC2071" s="14"/>
      <c r="BD2071" s="14"/>
      <c r="BE2071" s="14"/>
      <c r="BF2071" s="14"/>
      <c r="BG2071" s="99"/>
      <c r="BH2071" s="14"/>
      <c r="BI2071" s="14"/>
      <c r="BJ2071" s="14"/>
      <c r="BK2071" s="14"/>
      <c r="BL2071" s="14"/>
      <c r="BM2071" s="14"/>
      <c r="BN2071" s="14"/>
      <c r="BO2071" s="14"/>
      <c r="BP2071" s="14"/>
      <c r="BQ2071" s="14"/>
      <c r="BR2071" s="14"/>
      <c r="BS2071" s="14"/>
      <c r="BT2071" s="14"/>
      <c r="BU2071" s="14"/>
      <c r="BV2071" s="14"/>
      <c r="BW2071" s="14"/>
      <c r="BX2071" s="14"/>
      <c r="BY2071" s="14"/>
      <c r="BZ2071" s="14"/>
      <c r="CA2071" s="14"/>
      <c r="CB2071" s="14"/>
      <c r="CC2071" s="14"/>
      <c r="CD2071" s="14"/>
      <c r="CE2071" s="14"/>
      <c r="CF2071" s="14"/>
      <c r="CG2071" s="14"/>
      <c r="CH2071" s="14"/>
      <c r="CI2071" s="14"/>
      <c r="CJ2071" s="14"/>
      <c r="CK2071" s="14"/>
      <c r="CL2071" s="14"/>
      <c r="CM2071" s="14"/>
      <c r="CN2071" s="14"/>
      <c r="CO2071" s="14"/>
      <c r="CP2071" s="14"/>
      <c r="CQ2071" s="14"/>
      <c r="CR2071" s="14"/>
      <c r="CS2071" s="14"/>
      <c r="CT2071" s="14"/>
      <c r="CU2071" s="14"/>
      <c r="CV2071" s="14"/>
      <c r="CW2071" s="14"/>
      <c r="CX2071" s="14"/>
      <c r="CY2071" s="14"/>
      <c r="CZ2071" s="14"/>
      <c r="DA2071" s="14"/>
      <c r="DB2071" s="14"/>
      <c r="DC2071" s="14"/>
      <c r="DD2071" s="14"/>
      <c r="DE2071" s="14"/>
      <c r="DF2071" s="14"/>
      <c r="DG2071" s="14"/>
      <c r="DH2071" s="14"/>
      <c r="DI2071" s="14"/>
    </row>
    <row r="2072" spans="2:113" x14ac:dyDescent="0.2"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  <c r="AE2072" s="14"/>
      <c r="AF2072" s="14"/>
      <c r="AG2072" s="14"/>
      <c r="AH2072" s="14"/>
      <c r="AI2072" s="14"/>
      <c r="AJ2072" s="14"/>
      <c r="AK2072" s="14"/>
      <c r="AL2072" s="14"/>
      <c r="AM2072" s="14"/>
      <c r="AN2072" s="14"/>
      <c r="AO2072" s="14"/>
      <c r="AP2072" s="77"/>
      <c r="AQ2072" s="77"/>
      <c r="AR2072" s="77"/>
      <c r="AS2072" s="77"/>
      <c r="AT2072" s="14"/>
      <c r="AU2072" s="14"/>
      <c r="AV2072" s="14"/>
      <c r="AW2072" s="14"/>
      <c r="AX2072" s="14"/>
      <c r="AY2072" s="14"/>
      <c r="AZ2072" s="14"/>
      <c r="BA2072" s="14"/>
      <c r="BB2072" s="14"/>
      <c r="BC2072" s="14"/>
      <c r="BD2072" s="14"/>
      <c r="BE2072" s="14"/>
      <c r="BF2072" s="14"/>
      <c r="BG2072" s="99"/>
      <c r="BH2072" s="14"/>
      <c r="BI2072" s="14"/>
      <c r="BJ2072" s="14"/>
      <c r="BK2072" s="14"/>
      <c r="BL2072" s="14"/>
      <c r="BM2072" s="14"/>
      <c r="BN2072" s="14"/>
      <c r="BO2072" s="14"/>
      <c r="BP2072" s="14"/>
      <c r="BQ2072" s="14"/>
      <c r="BR2072" s="14"/>
      <c r="BS2072" s="14"/>
      <c r="BT2072" s="14"/>
      <c r="BU2072" s="14"/>
      <c r="BV2072" s="14"/>
      <c r="BW2072" s="14"/>
      <c r="BX2072" s="14"/>
      <c r="BY2072" s="14"/>
      <c r="BZ2072" s="14"/>
      <c r="CA2072" s="14"/>
      <c r="CB2072" s="14"/>
      <c r="CC2072" s="14"/>
      <c r="CD2072" s="14"/>
      <c r="CE2072" s="14"/>
      <c r="CF2072" s="14"/>
      <c r="CG2072" s="14"/>
      <c r="CH2072" s="14"/>
      <c r="CI2072" s="14"/>
      <c r="CJ2072" s="14"/>
      <c r="CK2072" s="14"/>
      <c r="CL2072" s="14"/>
      <c r="CM2072" s="14"/>
      <c r="CN2072" s="14"/>
      <c r="CO2072" s="14"/>
      <c r="CP2072" s="14"/>
      <c r="CQ2072" s="14"/>
      <c r="CR2072" s="14"/>
      <c r="CS2072" s="14"/>
      <c r="CT2072" s="14"/>
      <c r="CU2072" s="14"/>
      <c r="CV2072" s="14"/>
      <c r="CW2072" s="14"/>
      <c r="CX2072" s="14"/>
      <c r="CY2072" s="14"/>
      <c r="CZ2072" s="14"/>
      <c r="DA2072" s="14"/>
      <c r="DB2072" s="14"/>
      <c r="DC2072" s="14"/>
      <c r="DD2072" s="14"/>
      <c r="DE2072" s="14"/>
      <c r="DF2072" s="14"/>
      <c r="DG2072" s="14"/>
      <c r="DH2072" s="14"/>
      <c r="DI2072" s="14"/>
    </row>
    <row r="2073" spans="2:113" x14ac:dyDescent="0.2"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4"/>
      <c r="AD2073" s="14"/>
      <c r="AE2073" s="14"/>
      <c r="AF2073" s="14"/>
      <c r="AG2073" s="14"/>
      <c r="AH2073" s="14"/>
      <c r="AI2073" s="14"/>
      <c r="AJ2073" s="14"/>
      <c r="AK2073" s="14"/>
      <c r="AL2073" s="14"/>
      <c r="AM2073" s="14"/>
      <c r="AN2073" s="14"/>
      <c r="AO2073" s="14"/>
      <c r="AP2073" s="77"/>
      <c r="AQ2073" s="77"/>
      <c r="AR2073" s="77"/>
      <c r="AS2073" s="77"/>
      <c r="AT2073" s="14"/>
      <c r="AU2073" s="14"/>
      <c r="AV2073" s="14"/>
      <c r="AW2073" s="14"/>
      <c r="AX2073" s="14"/>
      <c r="AY2073" s="14"/>
      <c r="AZ2073" s="14"/>
      <c r="BA2073" s="14"/>
      <c r="BB2073" s="14"/>
      <c r="BC2073" s="14"/>
      <c r="BD2073" s="14"/>
      <c r="BE2073" s="14"/>
      <c r="BF2073" s="14"/>
      <c r="BG2073" s="99"/>
      <c r="BH2073" s="14"/>
      <c r="BI2073" s="14"/>
      <c r="BJ2073" s="14"/>
      <c r="BK2073" s="14"/>
      <c r="BL2073" s="14"/>
      <c r="BM2073" s="14"/>
      <c r="BN2073" s="14"/>
      <c r="BO2073" s="14"/>
      <c r="BP2073" s="14"/>
      <c r="BQ2073" s="14"/>
      <c r="BR2073" s="14"/>
      <c r="BS2073" s="14"/>
      <c r="BT2073" s="14"/>
      <c r="BU2073" s="14"/>
      <c r="BV2073" s="14"/>
      <c r="BW2073" s="14"/>
      <c r="BX2073" s="14"/>
      <c r="BY2073" s="14"/>
      <c r="BZ2073" s="14"/>
      <c r="CA2073" s="14"/>
      <c r="CB2073" s="14"/>
      <c r="CC2073" s="14"/>
      <c r="CD2073" s="14"/>
      <c r="CE2073" s="14"/>
      <c r="CF2073" s="14"/>
      <c r="CG2073" s="14"/>
      <c r="CH2073" s="14"/>
      <c r="CI2073" s="14"/>
      <c r="CJ2073" s="14"/>
      <c r="CK2073" s="14"/>
      <c r="CL2073" s="14"/>
      <c r="CM2073" s="14"/>
      <c r="CN2073" s="14"/>
      <c r="CO2073" s="14"/>
      <c r="CP2073" s="14"/>
      <c r="CQ2073" s="14"/>
      <c r="CR2073" s="14"/>
      <c r="CS2073" s="14"/>
      <c r="CT2073" s="14"/>
      <c r="CU2073" s="14"/>
      <c r="CV2073" s="14"/>
      <c r="CW2073" s="14"/>
      <c r="CX2073" s="14"/>
      <c r="CY2073" s="14"/>
      <c r="CZ2073" s="14"/>
      <c r="DA2073" s="14"/>
      <c r="DB2073" s="14"/>
      <c r="DC2073" s="14"/>
      <c r="DD2073" s="14"/>
      <c r="DE2073" s="14"/>
      <c r="DF2073" s="14"/>
      <c r="DG2073" s="14"/>
      <c r="DH2073" s="14"/>
      <c r="DI2073" s="14"/>
    </row>
    <row r="2074" spans="2:113" x14ac:dyDescent="0.2"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4"/>
      <c r="AD2074" s="14"/>
      <c r="AE2074" s="14"/>
      <c r="AF2074" s="14"/>
      <c r="AG2074" s="14"/>
      <c r="AH2074" s="14"/>
      <c r="AI2074" s="14"/>
      <c r="AJ2074" s="14"/>
      <c r="AK2074" s="14"/>
      <c r="AL2074" s="14"/>
      <c r="AM2074" s="14"/>
      <c r="AN2074" s="14"/>
      <c r="AO2074" s="14"/>
      <c r="AP2074" s="77"/>
      <c r="AQ2074" s="77"/>
      <c r="AR2074" s="77"/>
      <c r="AS2074" s="77"/>
      <c r="AT2074" s="14"/>
      <c r="AU2074" s="14"/>
      <c r="AV2074" s="14"/>
      <c r="AW2074" s="14"/>
      <c r="AX2074" s="14"/>
      <c r="AY2074" s="14"/>
      <c r="AZ2074" s="14"/>
      <c r="BA2074" s="14"/>
      <c r="BB2074" s="14"/>
      <c r="BC2074" s="14"/>
      <c r="BD2074" s="14"/>
      <c r="BE2074" s="14"/>
      <c r="BF2074" s="14"/>
      <c r="BG2074" s="99"/>
      <c r="BH2074" s="14"/>
      <c r="BI2074" s="14"/>
      <c r="BJ2074" s="14"/>
      <c r="BK2074" s="14"/>
      <c r="BL2074" s="14"/>
      <c r="BM2074" s="14"/>
      <c r="BN2074" s="14"/>
      <c r="BO2074" s="14"/>
      <c r="BP2074" s="14"/>
      <c r="BQ2074" s="14"/>
      <c r="BR2074" s="14"/>
      <c r="BS2074" s="14"/>
      <c r="BT2074" s="14"/>
      <c r="BU2074" s="14"/>
      <c r="BV2074" s="14"/>
      <c r="BW2074" s="14"/>
      <c r="BX2074" s="14"/>
      <c r="BY2074" s="14"/>
      <c r="BZ2074" s="14"/>
      <c r="CA2074" s="14"/>
      <c r="CB2074" s="14"/>
      <c r="CC2074" s="14"/>
      <c r="CD2074" s="14"/>
      <c r="CE2074" s="14"/>
      <c r="CF2074" s="14"/>
      <c r="CG2074" s="14"/>
      <c r="CH2074" s="14"/>
      <c r="CI2074" s="14"/>
      <c r="CJ2074" s="14"/>
      <c r="CK2074" s="14"/>
      <c r="CL2074" s="14"/>
      <c r="CM2074" s="14"/>
      <c r="CN2074" s="14"/>
      <c r="CO2074" s="14"/>
      <c r="CP2074" s="14"/>
      <c r="CQ2074" s="14"/>
      <c r="CR2074" s="14"/>
      <c r="CS2074" s="14"/>
      <c r="CT2074" s="14"/>
      <c r="CU2074" s="14"/>
      <c r="CV2074" s="14"/>
      <c r="CW2074" s="14"/>
      <c r="CX2074" s="14"/>
      <c r="CY2074" s="14"/>
      <c r="CZ2074" s="14"/>
      <c r="DA2074" s="14"/>
      <c r="DB2074" s="14"/>
      <c r="DC2074" s="14"/>
      <c r="DD2074" s="14"/>
      <c r="DE2074" s="14"/>
      <c r="DF2074" s="14"/>
      <c r="DG2074" s="14"/>
      <c r="DH2074" s="14"/>
      <c r="DI2074" s="14"/>
    </row>
    <row r="2075" spans="2:113" x14ac:dyDescent="0.2"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  <c r="AE2075" s="14"/>
      <c r="AF2075" s="14"/>
      <c r="AG2075" s="14"/>
      <c r="AH2075" s="14"/>
      <c r="AI2075" s="14"/>
      <c r="AJ2075" s="14"/>
      <c r="AK2075" s="14"/>
      <c r="AL2075" s="14"/>
      <c r="AM2075" s="14"/>
      <c r="AN2075" s="14"/>
      <c r="AO2075" s="14"/>
      <c r="AP2075" s="77"/>
      <c r="AQ2075" s="77"/>
      <c r="AR2075" s="77"/>
      <c r="AS2075" s="77"/>
      <c r="AT2075" s="14"/>
      <c r="AU2075" s="14"/>
      <c r="AV2075" s="14"/>
      <c r="AW2075" s="14"/>
      <c r="AX2075" s="14"/>
      <c r="AY2075" s="14"/>
      <c r="AZ2075" s="14"/>
      <c r="BA2075" s="14"/>
      <c r="BB2075" s="14"/>
      <c r="BC2075" s="14"/>
      <c r="BD2075" s="14"/>
      <c r="BE2075" s="14"/>
      <c r="BF2075" s="14"/>
      <c r="BG2075" s="99"/>
      <c r="BH2075" s="14"/>
      <c r="BI2075" s="14"/>
      <c r="BJ2075" s="14"/>
      <c r="BK2075" s="14"/>
      <c r="BL2075" s="14"/>
      <c r="BM2075" s="14"/>
      <c r="BN2075" s="14"/>
      <c r="BO2075" s="14"/>
      <c r="BP2075" s="14"/>
      <c r="BQ2075" s="14"/>
      <c r="BR2075" s="14"/>
      <c r="BS2075" s="14"/>
      <c r="BT2075" s="14"/>
      <c r="BU2075" s="14"/>
      <c r="BV2075" s="14"/>
      <c r="BW2075" s="14"/>
      <c r="BX2075" s="14"/>
      <c r="BY2075" s="14"/>
      <c r="BZ2075" s="14"/>
      <c r="CA2075" s="14"/>
      <c r="CB2075" s="14"/>
      <c r="CC2075" s="14"/>
      <c r="CD2075" s="14"/>
      <c r="CE2075" s="14"/>
      <c r="CF2075" s="14"/>
      <c r="CG2075" s="14"/>
      <c r="CH2075" s="14"/>
      <c r="CI2075" s="14"/>
      <c r="CJ2075" s="14"/>
      <c r="CK2075" s="14"/>
      <c r="CL2075" s="14"/>
      <c r="CM2075" s="14"/>
      <c r="CN2075" s="14"/>
      <c r="CO2075" s="14"/>
      <c r="CP2075" s="14"/>
      <c r="CQ2075" s="14"/>
      <c r="CR2075" s="14"/>
      <c r="CS2075" s="14"/>
      <c r="CT2075" s="14"/>
      <c r="CU2075" s="14"/>
      <c r="CV2075" s="14"/>
      <c r="CW2075" s="14"/>
      <c r="CX2075" s="14"/>
      <c r="CY2075" s="14"/>
      <c r="CZ2075" s="14"/>
      <c r="DA2075" s="14"/>
      <c r="DB2075" s="14"/>
      <c r="DC2075" s="14"/>
      <c r="DD2075" s="14"/>
      <c r="DE2075" s="14"/>
      <c r="DF2075" s="14"/>
      <c r="DG2075" s="14"/>
      <c r="DH2075" s="14"/>
      <c r="DI2075" s="14"/>
    </row>
    <row r="2076" spans="2:113" x14ac:dyDescent="0.2"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4"/>
      <c r="AD2076" s="14"/>
      <c r="AE2076" s="14"/>
      <c r="AF2076" s="14"/>
      <c r="AG2076" s="14"/>
      <c r="AH2076" s="14"/>
      <c r="AI2076" s="14"/>
      <c r="AJ2076" s="14"/>
      <c r="AK2076" s="14"/>
      <c r="AL2076" s="14"/>
      <c r="AM2076" s="14"/>
      <c r="AN2076" s="14"/>
      <c r="AO2076" s="14"/>
      <c r="AP2076" s="77"/>
      <c r="AQ2076" s="77"/>
      <c r="AR2076" s="77"/>
      <c r="AS2076" s="77"/>
      <c r="AT2076" s="14"/>
      <c r="AU2076" s="14"/>
      <c r="AV2076" s="14"/>
      <c r="AW2076" s="14"/>
      <c r="AX2076" s="14"/>
      <c r="AY2076" s="14"/>
      <c r="AZ2076" s="14"/>
      <c r="BA2076" s="14"/>
      <c r="BB2076" s="14"/>
      <c r="BC2076" s="14"/>
      <c r="BD2076" s="14"/>
      <c r="BE2076" s="14"/>
      <c r="BF2076" s="14"/>
      <c r="BG2076" s="99"/>
      <c r="BH2076" s="14"/>
      <c r="BI2076" s="14"/>
      <c r="BJ2076" s="14"/>
      <c r="BK2076" s="14"/>
      <c r="BL2076" s="14"/>
      <c r="BM2076" s="14"/>
      <c r="BN2076" s="14"/>
      <c r="BO2076" s="14"/>
      <c r="BP2076" s="14"/>
      <c r="BQ2076" s="14"/>
      <c r="BR2076" s="14"/>
      <c r="BS2076" s="14"/>
      <c r="BT2076" s="14"/>
      <c r="BU2076" s="14"/>
      <c r="BV2076" s="14"/>
      <c r="BW2076" s="14"/>
      <c r="BX2076" s="14"/>
      <c r="BY2076" s="14"/>
      <c r="BZ2076" s="14"/>
      <c r="CA2076" s="14"/>
      <c r="CB2076" s="14"/>
      <c r="CC2076" s="14"/>
      <c r="CD2076" s="14"/>
      <c r="CE2076" s="14"/>
      <c r="CF2076" s="14"/>
      <c r="CG2076" s="14"/>
      <c r="CH2076" s="14"/>
      <c r="CI2076" s="14"/>
      <c r="CJ2076" s="14"/>
      <c r="CK2076" s="14"/>
      <c r="CL2076" s="14"/>
      <c r="CM2076" s="14"/>
      <c r="CN2076" s="14"/>
      <c r="CO2076" s="14"/>
      <c r="CP2076" s="14"/>
      <c r="CQ2076" s="14"/>
      <c r="CR2076" s="14"/>
      <c r="CS2076" s="14"/>
      <c r="CT2076" s="14"/>
      <c r="CU2076" s="14"/>
      <c r="CV2076" s="14"/>
      <c r="CW2076" s="14"/>
      <c r="CX2076" s="14"/>
      <c r="CY2076" s="14"/>
      <c r="CZ2076" s="14"/>
      <c r="DA2076" s="14"/>
      <c r="DB2076" s="14"/>
      <c r="DC2076" s="14"/>
      <c r="DD2076" s="14"/>
      <c r="DE2076" s="14"/>
      <c r="DF2076" s="14"/>
      <c r="DG2076" s="14"/>
      <c r="DH2076" s="14"/>
      <c r="DI2076" s="14"/>
    </row>
    <row r="2077" spans="2:113" x14ac:dyDescent="0.2"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4"/>
      <c r="AD2077" s="14"/>
      <c r="AE2077" s="14"/>
      <c r="AF2077" s="14"/>
      <c r="AG2077" s="14"/>
      <c r="AH2077" s="14"/>
      <c r="AI2077" s="14"/>
      <c r="AJ2077" s="14"/>
      <c r="AK2077" s="14"/>
      <c r="AL2077" s="14"/>
      <c r="AM2077" s="14"/>
      <c r="AN2077" s="14"/>
      <c r="AO2077" s="14"/>
      <c r="AP2077" s="77"/>
      <c r="AQ2077" s="77"/>
      <c r="AR2077" s="77"/>
      <c r="AS2077" s="77"/>
      <c r="AT2077" s="14"/>
      <c r="AU2077" s="14"/>
      <c r="AV2077" s="14"/>
      <c r="AW2077" s="14"/>
      <c r="AX2077" s="14"/>
      <c r="AY2077" s="14"/>
      <c r="AZ2077" s="14"/>
      <c r="BA2077" s="14"/>
      <c r="BB2077" s="14"/>
      <c r="BC2077" s="14"/>
      <c r="BD2077" s="14"/>
      <c r="BE2077" s="14"/>
      <c r="BF2077" s="14"/>
      <c r="BG2077" s="99"/>
      <c r="BH2077" s="14"/>
      <c r="BI2077" s="14"/>
      <c r="BJ2077" s="14"/>
      <c r="BK2077" s="14"/>
      <c r="BL2077" s="14"/>
      <c r="BM2077" s="14"/>
      <c r="BN2077" s="14"/>
      <c r="BO2077" s="14"/>
      <c r="BP2077" s="14"/>
      <c r="BQ2077" s="14"/>
      <c r="BR2077" s="14"/>
      <c r="BS2077" s="14"/>
      <c r="BT2077" s="14"/>
      <c r="BU2077" s="14"/>
      <c r="BV2077" s="14"/>
      <c r="BW2077" s="14"/>
      <c r="BX2077" s="14"/>
      <c r="BY2077" s="14"/>
      <c r="BZ2077" s="14"/>
      <c r="CA2077" s="14"/>
      <c r="CB2077" s="14"/>
      <c r="CC2077" s="14"/>
      <c r="CD2077" s="14"/>
      <c r="CE2077" s="14"/>
      <c r="CF2077" s="14"/>
      <c r="CG2077" s="14"/>
      <c r="CH2077" s="14"/>
      <c r="CI2077" s="14"/>
      <c r="CJ2077" s="14"/>
      <c r="CK2077" s="14"/>
      <c r="CL2077" s="14"/>
      <c r="CM2077" s="14"/>
      <c r="CN2077" s="14"/>
      <c r="CO2077" s="14"/>
      <c r="CP2077" s="14"/>
      <c r="CQ2077" s="14"/>
      <c r="CR2077" s="14"/>
      <c r="CS2077" s="14"/>
      <c r="CT2077" s="14"/>
      <c r="CU2077" s="14"/>
      <c r="CV2077" s="14"/>
      <c r="CW2077" s="14"/>
      <c r="CX2077" s="14"/>
      <c r="CY2077" s="14"/>
      <c r="CZ2077" s="14"/>
      <c r="DA2077" s="14"/>
      <c r="DB2077" s="14"/>
      <c r="DC2077" s="14"/>
      <c r="DD2077" s="14"/>
      <c r="DE2077" s="14"/>
      <c r="DF2077" s="14"/>
      <c r="DG2077" s="14"/>
      <c r="DH2077" s="14"/>
      <c r="DI2077" s="14"/>
    </row>
    <row r="2078" spans="2:113" x14ac:dyDescent="0.2"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  <c r="AE2078" s="14"/>
      <c r="AF2078" s="14"/>
      <c r="AG2078" s="14"/>
      <c r="AH2078" s="14"/>
      <c r="AI2078" s="14"/>
      <c r="AJ2078" s="14"/>
      <c r="AK2078" s="14"/>
      <c r="AL2078" s="14"/>
      <c r="AM2078" s="14"/>
      <c r="AN2078" s="14"/>
      <c r="AO2078" s="14"/>
      <c r="AP2078" s="77"/>
      <c r="AQ2078" s="77"/>
      <c r="AR2078" s="77"/>
      <c r="AS2078" s="77"/>
      <c r="AT2078" s="14"/>
      <c r="AU2078" s="14"/>
      <c r="AV2078" s="14"/>
      <c r="AW2078" s="14"/>
      <c r="AX2078" s="14"/>
      <c r="AY2078" s="14"/>
      <c r="AZ2078" s="14"/>
      <c r="BA2078" s="14"/>
      <c r="BB2078" s="14"/>
      <c r="BC2078" s="14"/>
      <c r="BD2078" s="14"/>
      <c r="BE2078" s="14"/>
      <c r="BF2078" s="14"/>
      <c r="BG2078" s="99"/>
      <c r="BH2078" s="14"/>
      <c r="BI2078" s="14"/>
      <c r="BJ2078" s="14"/>
      <c r="BK2078" s="14"/>
      <c r="BL2078" s="14"/>
      <c r="BM2078" s="14"/>
      <c r="BN2078" s="14"/>
      <c r="BO2078" s="14"/>
      <c r="BP2078" s="14"/>
      <c r="BQ2078" s="14"/>
      <c r="BR2078" s="14"/>
      <c r="BS2078" s="14"/>
      <c r="BT2078" s="14"/>
      <c r="BU2078" s="14"/>
      <c r="BV2078" s="14"/>
      <c r="BW2078" s="14"/>
      <c r="BX2078" s="14"/>
      <c r="BY2078" s="14"/>
      <c r="BZ2078" s="14"/>
      <c r="CA2078" s="14"/>
      <c r="CB2078" s="14"/>
      <c r="CC2078" s="14"/>
      <c r="CD2078" s="14"/>
      <c r="CE2078" s="14"/>
      <c r="CF2078" s="14"/>
      <c r="CG2078" s="14"/>
      <c r="CH2078" s="14"/>
      <c r="CI2078" s="14"/>
      <c r="CJ2078" s="14"/>
      <c r="CK2078" s="14"/>
      <c r="CL2078" s="14"/>
      <c r="CM2078" s="14"/>
      <c r="CN2078" s="14"/>
      <c r="CO2078" s="14"/>
      <c r="CP2078" s="14"/>
      <c r="CQ2078" s="14"/>
      <c r="CR2078" s="14"/>
      <c r="CS2078" s="14"/>
      <c r="CT2078" s="14"/>
      <c r="CU2078" s="14"/>
      <c r="CV2078" s="14"/>
      <c r="CW2078" s="14"/>
      <c r="CX2078" s="14"/>
      <c r="CY2078" s="14"/>
      <c r="CZ2078" s="14"/>
      <c r="DA2078" s="14"/>
      <c r="DB2078" s="14"/>
      <c r="DC2078" s="14"/>
      <c r="DD2078" s="14"/>
      <c r="DE2078" s="14"/>
      <c r="DF2078" s="14"/>
      <c r="DG2078" s="14"/>
      <c r="DH2078" s="14"/>
      <c r="DI2078" s="14"/>
    </row>
    <row r="2079" spans="2:113" x14ac:dyDescent="0.2"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  <c r="AE2079" s="14"/>
      <c r="AF2079" s="14"/>
      <c r="AG2079" s="14"/>
      <c r="AH2079" s="14"/>
      <c r="AI2079" s="14"/>
      <c r="AJ2079" s="14"/>
      <c r="AK2079" s="14"/>
      <c r="AL2079" s="14"/>
      <c r="AM2079" s="14"/>
      <c r="AN2079" s="14"/>
      <c r="AO2079" s="14"/>
      <c r="AP2079" s="77"/>
      <c r="AQ2079" s="77"/>
      <c r="AR2079" s="77"/>
      <c r="AS2079" s="77"/>
      <c r="AT2079" s="14"/>
      <c r="AU2079" s="14"/>
      <c r="AV2079" s="14"/>
      <c r="AW2079" s="14"/>
      <c r="AX2079" s="14"/>
      <c r="AY2079" s="14"/>
      <c r="AZ2079" s="14"/>
      <c r="BA2079" s="14"/>
      <c r="BB2079" s="14"/>
      <c r="BC2079" s="14"/>
      <c r="BD2079" s="14"/>
      <c r="BE2079" s="14"/>
      <c r="BF2079" s="14"/>
      <c r="BG2079" s="99"/>
      <c r="BH2079" s="14"/>
      <c r="BI2079" s="14"/>
      <c r="BJ2079" s="14"/>
      <c r="BK2079" s="14"/>
      <c r="BL2079" s="14"/>
      <c r="BM2079" s="14"/>
      <c r="BN2079" s="14"/>
      <c r="BO2079" s="14"/>
      <c r="BP2079" s="14"/>
      <c r="BQ2079" s="14"/>
      <c r="BR2079" s="14"/>
      <c r="BS2079" s="14"/>
      <c r="BT2079" s="14"/>
      <c r="BU2079" s="14"/>
      <c r="BV2079" s="14"/>
      <c r="BW2079" s="14"/>
      <c r="BX2079" s="14"/>
      <c r="BY2079" s="14"/>
      <c r="BZ2079" s="14"/>
      <c r="CA2079" s="14"/>
      <c r="CB2079" s="14"/>
      <c r="CC2079" s="14"/>
      <c r="CD2079" s="14"/>
      <c r="CE2079" s="14"/>
      <c r="CF2079" s="14"/>
      <c r="CG2079" s="14"/>
      <c r="CH2079" s="14"/>
      <c r="CI2079" s="14"/>
      <c r="CJ2079" s="14"/>
      <c r="CK2079" s="14"/>
      <c r="CL2079" s="14"/>
      <c r="CM2079" s="14"/>
      <c r="CN2079" s="14"/>
      <c r="CO2079" s="14"/>
      <c r="CP2079" s="14"/>
      <c r="CQ2079" s="14"/>
      <c r="CR2079" s="14"/>
      <c r="CS2079" s="14"/>
      <c r="CT2079" s="14"/>
      <c r="CU2079" s="14"/>
      <c r="CV2079" s="14"/>
      <c r="CW2079" s="14"/>
      <c r="CX2079" s="14"/>
      <c r="CY2079" s="14"/>
      <c r="CZ2079" s="14"/>
      <c r="DA2079" s="14"/>
      <c r="DB2079" s="14"/>
      <c r="DC2079" s="14"/>
      <c r="DD2079" s="14"/>
      <c r="DE2079" s="14"/>
      <c r="DF2079" s="14"/>
      <c r="DG2079" s="14"/>
      <c r="DH2079" s="14"/>
      <c r="DI2079" s="14"/>
    </row>
    <row r="2080" spans="2:113" x14ac:dyDescent="0.2"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4"/>
      <c r="AD2080" s="14"/>
      <c r="AE2080" s="14"/>
      <c r="AF2080" s="14"/>
      <c r="AG2080" s="14"/>
      <c r="AH2080" s="14"/>
      <c r="AI2080" s="14"/>
      <c r="AJ2080" s="14"/>
      <c r="AK2080" s="14"/>
      <c r="AL2080" s="14"/>
      <c r="AM2080" s="14"/>
      <c r="AN2080" s="14"/>
      <c r="AO2080" s="14"/>
      <c r="AP2080" s="77"/>
      <c r="AQ2080" s="77"/>
      <c r="AR2080" s="77"/>
      <c r="AS2080" s="77"/>
      <c r="AT2080" s="14"/>
      <c r="AU2080" s="14"/>
      <c r="AV2080" s="14"/>
      <c r="AW2080" s="14"/>
      <c r="AX2080" s="14"/>
      <c r="AY2080" s="14"/>
      <c r="AZ2080" s="14"/>
      <c r="BA2080" s="14"/>
      <c r="BB2080" s="14"/>
      <c r="BC2080" s="14"/>
      <c r="BD2080" s="14"/>
      <c r="BE2080" s="14"/>
      <c r="BF2080" s="14"/>
      <c r="BG2080" s="99"/>
      <c r="BH2080" s="14"/>
      <c r="BI2080" s="14"/>
      <c r="BJ2080" s="14"/>
      <c r="BK2080" s="14"/>
      <c r="BL2080" s="14"/>
      <c r="BM2080" s="14"/>
      <c r="BN2080" s="14"/>
      <c r="BO2080" s="14"/>
      <c r="BP2080" s="14"/>
      <c r="BQ2080" s="14"/>
      <c r="BR2080" s="14"/>
      <c r="BS2080" s="14"/>
      <c r="BT2080" s="14"/>
      <c r="BU2080" s="14"/>
      <c r="BV2080" s="14"/>
      <c r="BW2080" s="14"/>
      <c r="BX2080" s="14"/>
      <c r="BY2080" s="14"/>
      <c r="BZ2080" s="14"/>
      <c r="CA2080" s="14"/>
      <c r="CB2080" s="14"/>
      <c r="CC2080" s="14"/>
      <c r="CD2080" s="14"/>
      <c r="CE2080" s="14"/>
      <c r="CF2080" s="14"/>
      <c r="CG2080" s="14"/>
      <c r="CH2080" s="14"/>
      <c r="CI2080" s="14"/>
      <c r="CJ2080" s="14"/>
      <c r="CK2080" s="14"/>
      <c r="CL2080" s="14"/>
      <c r="CM2080" s="14"/>
      <c r="CN2080" s="14"/>
      <c r="CO2080" s="14"/>
      <c r="CP2080" s="14"/>
      <c r="CQ2080" s="14"/>
      <c r="CR2080" s="14"/>
      <c r="CS2080" s="14"/>
      <c r="CT2080" s="14"/>
      <c r="CU2080" s="14"/>
      <c r="CV2080" s="14"/>
      <c r="CW2080" s="14"/>
      <c r="CX2080" s="14"/>
      <c r="CY2080" s="14"/>
      <c r="CZ2080" s="14"/>
      <c r="DA2080" s="14"/>
      <c r="DB2080" s="14"/>
      <c r="DC2080" s="14"/>
      <c r="DD2080" s="14"/>
      <c r="DE2080" s="14"/>
      <c r="DF2080" s="14"/>
      <c r="DG2080" s="14"/>
      <c r="DH2080" s="14"/>
      <c r="DI2080" s="14"/>
    </row>
    <row r="2081" spans="2:113" x14ac:dyDescent="0.2"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F2081" s="14"/>
      <c r="AG2081" s="14"/>
      <c r="AH2081" s="14"/>
      <c r="AI2081" s="14"/>
      <c r="AJ2081" s="14"/>
      <c r="AK2081" s="14"/>
      <c r="AL2081" s="14"/>
      <c r="AM2081" s="14"/>
      <c r="AN2081" s="14"/>
      <c r="AO2081" s="14"/>
      <c r="AP2081" s="77"/>
      <c r="AQ2081" s="77"/>
      <c r="AR2081" s="77"/>
      <c r="AS2081" s="77"/>
      <c r="AT2081" s="14"/>
      <c r="AU2081" s="14"/>
      <c r="AV2081" s="14"/>
      <c r="AW2081" s="14"/>
      <c r="AX2081" s="14"/>
      <c r="AY2081" s="14"/>
      <c r="AZ2081" s="14"/>
      <c r="BA2081" s="14"/>
      <c r="BB2081" s="14"/>
      <c r="BC2081" s="14"/>
      <c r="BD2081" s="14"/>
      <c r="BE2081" s="14"/>
      <c r="BF2081" s="14"/>
      <c r="BG2081" s="99"/>
      <c r="BH2081" s="14"/>
      <c r="BI2081" s="14"/>
      <c r="BJ2081" s="14"/>
      <c r="BK2081" s="14"/>
      <c r="BL2081" s="14"/>
      <c r="BM2081" s="14"/>
      <c r="BN2081" s="14"/>
      <c r="BO2081" s="14"/>
      <c r="BP2081" s="14"/>
      <c r="BQ2081" s="14"/>
      <c r="BR2081" s="14"/>
      <c r="BS2081" s="14"/>
      <c r="BT2081" s="14"/>
      <c r="BU2081" s="14"/>
      <c r="BV2081" s="14"/>
      <c r="BW2081" s="14"/>
      <c r="BX2081" s="14"/>
      <c r="BY2081" s="14"/>
      <c r="BZ2081" s="14"/>
      <c r="CA2081" s="14"/>
      <c r="CB2081" s="14"/>
      <c r="CC2081" s="14"/>
      <c r="CD2081" s="14"/>
      <c r="CE2081" s="14"/>
      <c r="CF2081" s="14"/>
      <c r="CG2081" s="14"/>
      <c r="CH2081" s="14"/>
      <c r="CI2081" s="14"/>
      <c r="CJ2081" s="14"/>
      <c r="CK2081" s="14"/>
      <c r="CL2081" s="14"/>
      <c r="CM2081" s="14"/>
      <c r="CN2081" s="14"/>
      <c r="CO2081" s="14"/>
      <c r="CP2081" s="14"/>
      <c r="CQ2081" s="14"/>
      <c r="CR2081" s="14"/>
      <c r="CS2081" s="14"/>
      <c r="CT2081" s="14"/>
      <c r="CU2081" s="14"/>
      <c r="CV2081" s="14"/>
      <c r="CW2081" s="14"/>
      <c r="CX2081" s="14"/>
      <c r="CY2081" s="14"/>
      <c r="CZ2081" s="14"/>
      <c r="DA2081" s="14"/>
      <c r="DB2081" s="14"/>
      <c r="DC2081" s="14"/>
      <c r="DD2081" s="14"/>
      <c r="DE2081" s="14"/>
      <c r="DF2081" s="14"/>
      <c r="DG2081" s="14"/>
      <c r="DH2081" s="14"/>
      <c r="DI2081" s="14"/>
    </row>
    <row r="2082" spans="2:113" x14ac:dyDescent="0.2"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  <c r="AE2082" s="14"/>
      <c r="AF2082" s="14"/>
      <c r="AG2082" s="14"/>
      <c r="AH2082" s="14"/>
      <c r="AI2082" s="14"/>
      <c r="AJ2082" s="14"/>
      <c r="AK2082" s="14"/>
      <c r="AL2082" s="14"/>
      <c r="AM2082" s="14"/>
      <c r="AN2082" s="14"/>
      <c r="AO2082" s="14"/>
      <c r="AP2082" s="77"/>
      <c r="AQ2082" s="77"/>
      <c r="AR2082" s="77"/>
      <c r="AS2082" s="77"/>
      <c r="AT2082" s="14"/>
      <c r="AU2082" s="14"/>
      <c r="AV2082" s="14"/>
      <c r="AW2082" s="14"/>
      <c r="AX2082" s="14"/>
      <c r="AY2082" s="14"/>
      <c r="AZ2082" s="14"/>
      <c r="BA2082" s="14"/>
      <c r="BB2082" s="14"/>
      <c r="BC2082" s="14"/>
      <c r="BD2082" s="14"/>
      <c r="BE2082" s="14"/>
      <c r="BF2082" s="14"/>
      <c r="BG2082" s="99"/>
      <c r="BH2082" s="14"/>
      <c r="BI2082" s="14"/>
      <c r="BJ2082" s="14"/>
      <c r="BK2082" s="14"/>
      <c r="BL2082" s="14"/>
      <c r="BM2082" s="14"/>
      <c r="BN2082" s="14"/>
      <c r="BO2082" s="14"/>
      <c r="BP2082" s="14"/>
      <c r="BQ2082" s="14"/>
      <c r="BR2082" s="14"/>
      <c r="BS2082" s="14"/>
      <c r="BT2082" s="14"/>
      <c r="BU2082" s="14"/>
      <c r="BV2082" s="14"/>
      <c r="BW2082" s="14"/>
      <c r="BX2082" s="14"/>
      <c r="BY2082" s="14"/>
      <c r="BZ2082" s="14"/>
      <c r="CA2082" s="14"/>
      <c r="CB2082" s="14"/>
      <c r="CC2082" s="14"/>
      <c r="CD2082" s="14"/>
      <c r="CE2082" s="14"/>
      <c r="CF2082" s="14"/>
      <c r="CG2082" s="14"/>
      <c r="CH2082" s="14"/>
      <c r="CI2082" s="14"/>
      <c r="CJ2082" s="14"/>
      <c r="CK2082" s="14"/>
      <c r="CL2082" s="14"/>
      <c r="CM2082" s="14"/>
      <c r="CN2082" s="14"/>
      <c r="CO2082" s="14"/>
      <c r="CP2082" s="14"/>
      <c r="CQ2082" s="14"/>
      <c r="CR2082" s="14"/>
      <c r="CS2082" s="14"/>
      <c r="CT2082" s="14"/>
      <c r="CU2082" s="14"/>
      <c r="CV2082" s="14"/>
      <c r="CW2082" s="14"/>
      <c r="CX2082" s="14"/>
      <c r="CY2082" s="14"/>
      <c r="CZ2082" s="14"/>
      <c r="DA2082" s="14"/>
      <c r="DB2082" s="14"/>
      <c r="DC2082" s="14"/>
      <c r="DD2082" s="14"/>
      <c r="DE2082" s="14"/>
      <c r="DF2082" s="14"/>
      <c r="DG2082" s="14"/>
      <c r="DH2082" s="14"/>
      <c r="DI2082" s="14"/>
    </row>
    <row r="2083" spans="2:113" x14ac:dyDescent="0.2"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4"/>
      <c r="AD2083" s="14"/>
      <c r="AE2083" s="14"/>
      <c r="AF2083" s="14"/>
      <c r="AG2083" s="14"/>
      <c r="AH2083" s="14"/>
      <c r="AI2083" s="14"/>
      <c r="AJ2083" s="14"/>
      <c r="AK2083" s="14"/>
      <c r="AL2083" s="14"/>
      <c r="AM2083" s="14"/>
      <c r="AN2083" s="14"/>
      <c r="AO2083" s="14"/>
      <c r="AP2083" s="77"/>
      <c r="AQ2083" s="77"/>
      <c r="AR2083" s="77"/>
      <c r="AS2083" s="77"/>
      <c r="AT2083" s="14"/>
      <c r="AU2083" s="14"/>
      <c r="AV2083" s="14"/>
      <c r="AW2083" s="14"/>
      <c r="AX2083" s="14"/>
      <c r="AY2083" s="14"/>
      <c r="AZ2083" s="14"/>
      <c r="BA2083" s="14"/>
      <c r="BB2083" s="14"/>
      <c r="BC2083" s="14"/>
      <c r="BD2083" s="14"/>
      <c r="BE2083" s="14"/>
      <c r="BF2083" s="14"/>
      <c r="BG2083" s="99"/>
      <c r="BH2083" s="14"/>
      <c r="BI2083" s="14"/>
      <c r="BJ2083" s="14"/>
      <c r="BK2083" s="14"/>
      <c r="BL2083" s="14"/>
      <c r="BM2083" s="14"/>
      <c r="BN2083" s="14"/>
      <c r="BO2083" s="14"/>
      <c r="BP2083" s="14"/>
      <c r="BQ2083" s="14"/>
      <c r="BR2083" s="14"/>
      <c r="BS2083" s="14"/>
      <c r="BT2083" s="14"/>
      <c r="BU2083" s="14"/>
      <c r="BV2083" s="14"/>
      <c r="BW2083" s="14"/>
      <c r="BX2083" s="14"/>
      <c r="BY2083" s="14"/>
      <c r="BZ2083" s="14"/>
      <c r="CA2083" s="14"/>
      <c r="CB2083" s="14"/>
      <c r="CC2083" s="14"/>
      <c r="CD2083" s="14"/>
      <c r="CE2083" s="14"/>
      <c r="CF2083" s="14"/>
      <c r="CG2083" s="14"/>
      <c r="CH2083" s="14"/>
      <c r="CI2083" s="14"/>
      <c r="CJ2083" s="14"/>
      <c r="CK2083" s="14"/>
      <c r="CL2083" s="14"/>
      <c r="CM2083" s="14"/>
      <c r="CN2083" s="14"/>
      <c r="CO2083" s="14"/>
      <c r="CP2083" s="14"/>
      <c r="CQ2083" s="14"/>
      <c r="CR2083" s="14"/>
      <c r="CS2083" s="14"/>
      <c r="CT2083" s="14"/>
      <c r="CU2083" s="14"/>
      <c r="CV2083" s="14"/>
      <c r="CW2083" s="14"/>
      <c r="CX2083" s="14"/>
      <c r="CY2083" s="14"/>
      <c r="CZ2083" s="14"/>
      <c r="DA2083" s="14"/>
      <c r="DB2083" s="14"/>
      <c r="DC2083" s="14"/>
      <c r="DD2083" s="14"/>
      <c r="DE2083" s="14"/>
      <c r="DF2083" s="14"/>
      <c r="DG2083" s="14"/>
      <c r="DH2083" s="14"/>
      <c r="DI2083" s="14"/>
    </row>
    <row r="2084" spans="2:113" x14ac:dyDescent="0.2"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  <c r="AE2084" s="14"/>
      <c r="AF2084" s="14"/>
      <c r="AG2084" s="14"/>
      <c r="AH2084" s="14"/>
      <c r="AI2084" s="14"/>
      <c r="AJ2084" s="14"/>
      <c r="AK2084" s="14"/>
      <c r="AL2084" s="14"/>
      <c r="AM2084" s="14"/>
      <c r="AN2084" s="14"/>
      <c r="AO2084" s="14"/>
      <c r="AP2084" s="77"/>
      <c r="AQ2084" s="77"/>
      <c r="AR2084" s="77"/>
      <c r="AS2084" s="77"/>
      <c r="AT2084" s="14"/>
      <c r="AU2084" s="14"/>
      <c r="AV2084" s="14"/>
      <c r="AW2084" s="14"/>
      <c r="AX2084" s="14"/>
      <c r="AY2084" s="14"/>
      <c r="AZ2084" s="14"/>
      <c r="BA2084" s="14"/>
      <c r="BB2084" s="14"/>
      <c r="BC2084" s="14"/>
      <c r="BD2084" s="14"/>
      <c r="BE2084" s="14"/>
      <c r="BF2084" s="14"/>
      <c r="BG2084" s="99"/>
      <c r="BH2084" s="14"/>
      <c r="BI2084" s="14"/>
      <c r="BJ2084" s="14"/>
      <c r="BK2084" s="14"/>
      <c r="BL2084" s="14"/>
      <c r="BM2084" s="14"/>
      <c r="BN2084" s="14"/>
      <c r="BO2084" s="14"/>
      <c r="BP2084" s="14"/>
      <c r="BQ2084" s="14"/>
      <c r="BR2084" s="14"/>
      <c r="BS2084" s="14"/>
      <c r="BT2084" s="14"/>
      <c r="BU2084" s="14"/>
      <c r="BV2084" s="14"/>
      <c r="BW2084" s="14"/>
      <c r="BX2084" s="14"/>
      <c r="BY2084" s="14"/>
      <c r="BZ2084" s="14"/>
      <c r="CA2084" s="14"/>
      <c r="CB2084" s="14"/>
      <c r="CC2084" s="14"/>
      <c r="CD2084" s="14"/>
      <c r="CE2084" s="14"/>
      <c r="CF2084" s="14"/>
      <c r="CG2084" s="14"/>
      <c r="CH2084" s="14"/>
      <c r="CI2084" s="14"/>
      <c r="CJ2084" s="14"/>
      <c r="CK2084" s="14"/>
      <c r="CL2084" s="14"/>
      <c r="CM2084" s="14"/>
      <c r="CN2084" s="14"/>
      <c r="CO2084" s="14"/>
      <c r="CP2084" s="14"/>
      <c r="CQ2084" s="14"/>
      <c r="CR2084" s="14"/>
      <c r="CS2084" s="14"/>
      <c r="CT2084" s="14"/>
      <c r="CU2084" s="14"/>
      <c r="CV2084" s="14"/>
      <c r="CW2084" s="14"/>
      <c r="CX2084" s="14"/>
      <c r="CY2084" s="14"/>
      <c r="CZ2084" s="14"/>
      <c r="DA2084" s="14"/>
      <c r="DB2084" s="14"/>
      <c r="DC2084" s="14"/>
      <c r="DD2084" s="14"/>
      <c r="DE2084" s="14"/>
      <c r="DF2084" s="14"/>
      <c r="DG2084" s="14"/>
      <c r="DH2084" s="14"/>
      <c r="DI2084" s="14"/>
    </row>
    <row r="2085" spans="2:113" x14ac:dyDescent="0.2"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F2085" s="14"/>
      <c r="AG2085" s="14"/>
      <c r="AH2085" s="14"/>
      <c r="AI2085" s="14"/>
      <c r="AJ2085" s="14"/>
      <c r="AK2085" s="14"/>
      <c r="AL2085" s="14"/>
      <c r="AM2085" s="14"/>
      <c r="AN2085" s="14"/>
      <c r="AO2085" s="14"/>
      <c r="AP2085" s="77"/>
      <c r="AQ2085" s="77"/>
      <c r="AR2085" s="77"/>
      <c r="AS2085" s="77"/>
      <c r="AT2085" s="14"/>
      <c r="AU2085" s="14"/>
      <c r="AV2085" s="14"/>
      <c r="AW2085" s="14"/>
      <c r="AX2085" s="14"/>
      <c r="AY2085" s="14"/>
      <c r="AZ2085" s="14"/>
      <c r="BA2085" s="14"/>
      <c r="BB2085" s="14"/>
      <c r="BC2085" s="14"/>
      <c r="BD2085" s="14"/>
      <c r="BE2085" s="14"/>
      <c r="BF2085" s="14"/>
      <c r="BG2085" s="99"/>
      <c r="BH2085" s="14"/>
      <c r="BI2085" s="14"/>
      <c r="BJ2085" s="14"/>
      <c r="BK2085" s="14"/>
      <c r="BL2085" s="14"/>
      <c r="BM2085" s="14"/>
      <c r="BN2085" s="14"/>
      <c r="BO2085" s="14"/>
      <c r="BP2085" s="14"/>
      <c r="BQ2085" s="14"/>
      <c r="BR2085" s="14"/>
      <c r="BS2085" s="14"/>
      <c r="BT2085" s="14"/>
      <c r="BU2085" s="14"/>
      <c r="BV2085" s="14"/>
      <c r="BW2085" s="14"/>
      <c r="BX2085" s="14"/>
      <c r="BY2085" s="14"/>
      <c r="BZ2085" s="14"/>
      <c r="CA2085" s="14"/>
      <c r="CB2085" s="14"/>
      <c r="CC2085" s="14"/>
      <c r="CD2085" s="14"/>
      <c r="CE2085" s="14"/>
      <c r="CF2085" s="14"/>
      <c r="CG2085" s="14"/>
      <c r="CH2085" s="14"/>
      <c r="CI2085" s="14"/>
      <c r="CJ2085" s="14"/>
      <c r="CK2085" s="14"/>
      <c r="CL2085" s="14"/>
      <c r="CM2085" s="14"/>
      <c r="CN2085" s="14"/>
      <c r="CO2085" s="14"/>
      <c r="CP2085" s="14"/>
      <c r="CQ2085" s="14"/>
      <c r="CR2085" s="14"/>
      <c r="CS2085" s="14"/>
      <c r="CT2085" s="14"/>
      <c r="CU2085" s="14"/>
      <c r="CV2085" s="14"/>
      <c r="CW2085" s="14"/>
      <c r="CX2085" s="14"/>
      <c r="CY2085" s="14"/>
      <c r="CZ2085" s="14"/>
      <c r="DA2085" s="14"/>
      <c r="DB2085" s="14"/>
      <c r="DC2085" s="14"/>
      <c r="DD2085" s="14"/>
      <c r="DE2085" s="14"/>
      <c r="DF2085" s="14"/>
      <c r="DG2085" s="14"/>
      <c r="DH2085" s="14"/>
      <c r="DI2085" s="14"/>
    </row>
    <row r="2086" spans="2:113" x14ac:dyDescent="0.2"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  <c r="AE2086" s="14"/>
      <c r="AF2086" s="14"/>
      <c r="AG2086" s="14"/>
      <c r="AH2086" s="14"/>
      <c r="AI2086" s="14"/>
      <c r="AJ2086" s="14"/>
      <c r="AK2086" s="14"/>
      <c r="AL2086" s="14"/>
      <c r="AM2086" s="14"/>
      <c r="AN2086" s="14"/>
      <c r="AO2086" s="14"/>
      <c r="AP2086" s="77"/>
      <c r="AQ2086" s="77"/>
      <c r="AR2086" s="77"/>
      <c r="AS2086" s="77"/>
      <c r="AT2086" s="14"/>
      <c r="AU2086" s="14"/>
      <c r="AV2086" s="14"/>
      <c r="AW2086" s="14"/>
      <c r="AX2086" s="14"/>
      <c r="AY2086" s="14"/>
      <c r="AZ2086" s="14"/>
      <c r="BA2086" s="14"/>
      <c r="BB2086" s="14"/>
      <c r="BC2086" s="14"/>
      <c r="BD2086" s="14"/>
      <c r="BE2086" s="14"/>
      <c r="BF2086" s="14"/>
      <c r="BG2086" s="99"/>
      <c r="BH2086" s="14"/>
      <c r="BI2086" s="14"/>
      <c r="BJ2086" s="14"/>
      <c r="BK2086" s="14"/>
      <c r="BL2086" s="14"/>
      <c r="BM2086" s="14"/>
      <c r="BN2086" s="14"/>
      <c r="BO2086" s="14"/>
      <c r="BP2086" s="14"/>
      <c r="BQ2086" s="14"/>
      <c r="BR2086" s="14"/>
      <c r="BS2086" s="14"/>
      <c r="BT2086" s="14"/>
      <c r="BU2086" s="14"/>
      <c r="BV2086" s="14"/>
      <c r="BW2086" s="14"/>
      <c r="BX2086" s="14"/>
      <c r="BY2086" s="14"/>
      <c r="BZ2086" s="14"/>
      <c r="CA2086" s="14"/>
      <c r="CB2086" s="14"/>
      <c r="CC2086" s="14"/>
      <c r="CD2086" s="14"/>
      <c r="CE2086" s="14"/>
      <c r="CF2086" s="14"/>
      <c r="CG2086" s="14"/>
      <c r="CH2086" s="14"/>
      <c r="CI2086" s="14"/>
      <c r="CJ2086" s="14"/>
      <c r="CK2086" s="14"/>
      <c r="CL2086" s="14"/>
      <c r="CM2086" s="14"/>
      <c r="CN2086" s="14"/>
      <c r="CO2086" s="14"/>
      <c r="CP2086" s="14"/>
      <c r="CQ2086" s="14"/>
      <c r="CR2086" s="14"/>
      <c r="CS2086" s="14"/>
      <c r="CT2086" s="14"/>
      <c r="CU2086" s="14"/>
      <c r="CV2086" s="14"/>
      <c r="CW2086" s="14"/>
      <c r="CX2086" s="14"/>
      <c r="CY2086" s="14"/>
      <c r="CZ2086" s="14"/>
      <c r="DA2086" s="14"/>
      <c r="DB2086" s="14"/>
      <c r="DC2086" s="14"/>
      <c r="DD2086" s="14"/>
      <c r="DE2086" s="14"/>
      <c r="DF2086" s="14"/>
      <c r="DG2086" s="14"/>
      <c r="DH2086" s="14"/>
      <c r="DI2086" s="14"/>
    </row>
    <row r="2087" spans="2:113" x14ac:dyDescent="0.2"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  <c r="AE2087" s="14"/>
      <c r="AF2087" s="14"/>
      <c r="AG2087" s="14"/>
      <c r="AH2087" s="14"/>
      <c r="AI2087" s="14"/>
      <c r="AJ2087" s="14"/>
      <c r="AK2087" s="14"/>
      <c r="AL2087" s="14"/>
      <c r="AM2087" s="14"/>
      <c r="AN2087" s="14"/>
      <c r="AO2087" s="14"/>
      <c r="AP2087" s="77"/>
      <c r="AQ2087" s="77"/>
      <c r="AR2087" s="77"/>
      <c r="AS2087" s="77"/>
      <c r="AT2087" s="14"/>
      <c r="AU2087" s="14"/>
      <c r="AV2087" s="14"/>
      <c r="AW2087" s="14"/>
      <c r="AX2087" s="14"/>
      <c r="AY2087" s="14"/>
      <c r="AZ2087" s="14"/>
      <c r="BA2087" s="14"/>
      <c r="BB2087" s="14"/>
      <c r="BC2087" s="14"/>
      <c r="BD2087" s="14"/>
      <c r="BE2087" s="14"/>
      <c r="BF2087" s="14"/>
      <c r="BG2087" s="99"/>
      <c r="BH2087" s="14"/>
      <c r="BI2087" s="14"/>
      <c r="BJ2087" s="14"/>
      <c r="BK2087" s="14"/>
      <c r="BL2087" s="14"/>
      <c r="BM2087" s="14"/>
      <c r="BN2087" s="14"/>
      <c r="BO2087" s="14"/>
      <c r="BP2087" s="14"/>
      <c r="BQ2087" s="14"/>
      <c r="BR2087" s="14"/>
      <c r="BS2087" s="14"/>
      <c r="BT2087" s="14"/>
      <c r="BU2087" s="14"/>
      <c r="BV2087" s="14"/>
      <c r="BW2087" s="14"/>
      <c r="BX2087" s="14"/>
      <c r="BY2087" s="14"/>
      <c r="BZ2087" s="14"/>
      <c r="CA2087" s="14"/>
      <c r="CB2087" s="14"/>
      <c r="CC2087" s="14"/>
      <c r="CD2087" s="14"/>
      <c r="CE2087" s="14"/>
      <c r="CF2087" s="14"/>
      <c r="CG2087" s="14"/>
      <c r="CH2087" s="14"/>
      <c r="CI2087" s="14"/>
      <c r="CJ2087" s="14"/>
      <c r="CK2087" s="14"/>
      <c r="CL2087" s="14"/>
      <c r="CM2087" s="14"/>
      <c r="CN2087" s="14"/>
      <c r="CO2087" s="14"/>
      <c r="CP2087" s="14"/>
      <c r="CQ2087" s="14"/>
      <c r="CR2087" s="14"/>
      <c r="CS2087" s="14"/>
      <c r="CT2087" s="14"/>
      <c r="CU2087" s="14"/>
      <c r="CV2087" s="14"/>
      <c r="CW2087" s="14"/>
      <c r="CX2087" s="14"/>
      <c r="CY2087" s="14"/>
      <c r="CZ2087" s="14"/>
      <c r="DA2087" s="14"/>
      <c r="DB2087" s="14"/>
      <c r="DC2087" s="14"/>
      <c r="DD2087" s="14"/>
      <c r="DE2087" s="14"/>
      <c r="DF2087" s="14"/>
      <c r="DG2087" s="14"/>
      <c r="DH2087" s="14"/>
      <c r="DI2087" s="14"/>
    </row>
    <row r="2088" spans="2:113" x14ac:dyDescent="0.2"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4"/>
      <c r="AD2088" s="14"/>
      <c r="AE2088" s="14"/>
      <c r="AF2088" s="14"/>
      <c r="AG2088" s="14"/>
      <c r="AH2088" s="14"/>
      <c r="AI2088" s="14"/>
      <c r="AJ2088" s="14"/>
      <c r="AK2088" s="14"/>
      <c r="AL2088" s="14"/>
      <c r="AM2088" s="14"/>
      <c r="AN2088" s="14"/>
      <c r="AO2088" s="14"/>
      <c r="AP2088" s="77"/>
      <c r="AQ2088" s="77"/>
      <c r="AR2088" s="77"/>
      <c r="AS2088" s="77"/>
      <c r="AT2088" s="14"/>
      <c r="AU2088" s="14"/>
      <c r="AV2088" s="14"/>
      <c r="AW2088" s="14"/>
      <c r="AX2088" s="14"/>
      <c r="AY2088" s="14"/>
      <c r="AZ2088" s="14"/>
      <c r="BA2088" s="14"/>
      <c r="BB2088" s="14"/>
      <c r="BC2088" s="14"/>
      <c r="BD2088" s="14"/>
      <c r="BE2088" s="14"/>
      <c r="BF2088" s="14"/>
      <c r="BG2088" s="99"/>
      <c r="BH2088" s="14"/>
      <c r="BI2088" s="14"/>
      <c r="BJ2088" s="14"/>
      <c r="BK2088" s="14"/>
      <c r="BL2088" s="14"/>
      <c r="BM2088" s="14"/>
      <c r="BN2088" s="14"/>
      <c r="BO2088" s="14"/>
      <c r="BP2088" s="14"/>
      <c r="BQ2088" s="14"/>
      <c r="BR2088" s="14"/>
      <c r="BS2088" s="14"/>
      <c r="BT2088" s="14"/>
      <c r="BU2088" s="14"/>
      <c r="BV2088" s="14"/>
      <c r="BW2088" s="14"/>
      <c r="BX2088" s="14"/>
      <c r="BY2088" s="14"/>
      <c r="BZ2088" s="14"/>
      <c r="CA2088" s="14"/>
      <c r="CB2088" s="14"/>
      <c r="CC2088" s="14"/>
      <c r="CD2088" s="14"/>
      <c r="CE2088" s="14"/>
      <c r="CF2088" s="14"/>
      <c r="CG2088" s="14"/>
      <c r="CH2088" s="14"/>
      <c r="CI2088" s="14"/>
      <c r="CJ2088" s="14"/>
      <c r="CK2088" s="14"/>
      <c r="CL2088" s="14"/>
      <c r="CM2088" s="14"/>
      <c r="CN2088" s="14"/>
      <c r="CO2088" s="14"/>
      <c r="CP2088" s="14"/>
      <c r="CQ2088" s="14"/>
      <c r="CR2088" s="14"/>
      <c r="CS2088" s="14"/>
      <c r="CT2088" s="14"/>
      <c r="CU2088" s="14"/>
      <c r="CV2088" s="14"/>
      <c r="CW2088" s="14"/>
      <c r="CX2088" s="14"/>
      <c r="CY2088" s="14"/>
      <c r="CZ2088" s="14"/>
      <c r="DA2088" s="14"/>
      <c r="DB2088" s="14"/>
      <c r="DC2088" s="14"/>
      <c r="DD2088" s="14"/>
      <c r="DE2088" s="14"/>
      <c r="DF2088" s="14"/>
      <c r="DG2088" s="14"/>
      <c r="DH2088" s="14"/>
      <c r="DI2088" s="14"/>
    </row>
    <row r="2089" spans="2:113" x14ac:dyDescent="0.2"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4"/>
      <c r="AD2089" s="14"/>
      <c r="AE2089" s="14"/>
      <c r="AF2089" s="14"/>
      <c r="AG2089" s="14"/>
      <c r="AH2089" s="14"/>
      <c r="AI2089" s="14"/>
      <c r="AJ2089" s="14"/>
      <c r="AK2089" s="14"/>
      <c r="AL2089" s="14"/>
      <c r="AM2089" s="14"/>
      <c r="AN2089" s="14"/>
      <c r="AO2089" s="14"/>
      <c r="AP2089" s="77"/>
      <c r="AQ2089" s="77"/>
      <c r="AR2089" s="77"/>
      <c r="AS2089" s="77"/>
      <c r="AT2089" s="14"/>
      <c r="AU2089" s="14"/>
      <c r="AV2089" s="14"/>
      <c r="AW2089" s="14"/>
      <c r="AX2089" s="14"/>
      <c r="AY2089" s="14"/>
      <c r="AZ2089" s="14"/>
      <c r="BA2089" s="14"/>
      <c r="BB2089" s="14"/>
      <c r="BC2089" s="14"/>
      <c r="BD2089" s="14"/>
      <c r="BE2089" s="14"/>
      <c r="BF2089" s="14"/>
      <c r="BG2089" s="99"/>
      <c r="BH2089" s="14"/>
      <c r="BI2089" s="14"/>
      <c r="BJ2089" s="14"/>
      <c r="BK2089" s="14"/>
      <c r="BL2089" s="14"/>
      <c r="BM2089" s="14"/>
      <c r="BN2089" s="14"/>
      <c r="BO2089" s="14"/>
      <c r="BP2089" s="14"/>
      <c r="BQ2089" s="14"/>
      <c r="BR2089" s="14"/>
      <c r="BS2089" s="14"/>
      <c r="BT2089" s="14"/>
      <c r="BU2089" s="14"/>
      <c r="BV2089" s="14"/>
      <c r="BW2089" s="14"/>
      <c r="BX2089" s="14"/>
      <c r="BY2089" s="14"/>
      <c r="BZ2089" s="14"/>
      <c r="CA2089" s="14"/>
      <c r="CB2089" s="14"/>
      <c r="CC2089" s="14"/>
      <c r="CD2089" s="14"/>
      <c r="CE2089" s="14"/>
      <c r="CF2089" s="14"/>
      <c r="CG2089" s="14"/>
      <c r="CH2089" s="14"/>
      <c r="CI2089" s="14"/>
      <c r="CJ2089" s="14"/>
      <c r="CK2089" s="14"/>
      <c r="CL2089" s="14"/>
      <c r="CM2089" s="14"/>
      <c r="CN2089" s="14"/>
      <c r="CO2089" s="14"/>
      <c r="CP2089" s="14"/>
      <c r="CQ2089" s="14"/>
      <c r="CR2089" s="14"/>
      <c r="CS2089" s="14"/>
      <c r="CT2089" s="14"/>
      <c r="CU2089" s="14"/>
      <c r="CV2089" s="14"/>
      <c r="CW2089" s="14"/>
      <c r="CX2089" s="14"/>
      <c r="CY2089" s="14"/>
      <c r="CZ2089" s="14"/>
      <c r="DA2089" s="14"/>
      <c r="DB2089" s="14"/>
      <c r="DC2089" s="14"/>
      <c r="DD2089" s="14"/>
      <c r="DE2089" s="14"/>
      <c r="DF2089" s="14"/>
      <c r="DG2089" s="14"/>
      <c r="DH2089" s="14"/>
      <c r="DI2089" s="14"/>
    </row>
    <row r="2090" spans="2:113" x14ac:dyDescent="0.2"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4"/>
      <c r="AD2090" s="14"/>
      <c r="AE2090" s="14"/>
      <c r="AF2090" s="14"/>
      <c r="AG2090" s="14"/>
      <c r="AH2090" s="14"/>
      <c r="AI2090" s="14"/>
      <c r="AJ2090" s="14"/>
      <c r="AK2090" s="14"/>
      <c r="AL2090" s="14"/>
      <c r="AM2090" s="14"/>
      <c r="AN2090" s="14"/>
      <c r="AO2090" s="14"/>
      <c r="AP2090" s="77"/>
      <c r="AQ2090" s="77"/>
      <c r="AR2090" s="77"/>
      <c r="AS2090" s="77"/>
      <c r="AT2090" s="14"/>
      <c r="AU2090" s="14"/>
      <c r="AV2090" s="14"/>
      <c r="AW2090" s="14"/>
      <c r="AX2090" s="14"/>
      <c r="AY2090" s="14"/>
      <c r="AZ2090" s="14"/>
      <c r="BA2090" s="14"/>
      <c r="BB2090" s="14"/>
      <c r="BC2090" s="14"/>
      <c r="BD2090" s="14"/>
      <c r="BE2090" s="14"/>
      <c r="BF2090" s="14"/>
      <c r="BG2090" s="99"/>
      <c r="BH2090" s="14"/>
      <c r="BI2090" s="14"/>
      <c r="BJ2090" s="14"/>
      <c r="BK2090" s="14"/>
      <c r="BL2090" s="14"/>
      <c r="BM2090" s="14"/>
      <c r="BN2090" s="14"/>
      <c r="BO2090" s="14"/>
      <c r="BP2090" s="14"/>
      <c r="BQ2090" s="14"/>
      <c r="BR2090" s="14"/>
      <c r="BS2090" s="14"/>
      <c r="BT2090" s="14"/>
      <c r="BU2090" s="14"/>
      <c r="BV2090" s="14"/>
      <c r="BW2090" s="14"/>
      <c r="BX2090" s="14"/>
      <c r="BY2090" s="14"/>
      <c r="BZ2090" s="14"/>
      <c r="CA2090" s="14"/>
      <c r="CB2090" s="14"/>
      <c r="CC2090" s="14"/>
      <c r="CD2090" s="14"/>
      <c r="CE2090" s="14"/>
      <c r="CF2090" s="14"/>
      <c r="CG2090" s="14"/>
      <c r="CH2090" s="14"/>
      <c r="CI2090" s="14"/>
      <c r="CJ2090" s="14"/>
      <c r="CK2090" s="14"/>
      <c r="CL2090" s="14"/>
      <c r="CM2090" s="14"/>
      <c r="CN2090" s="14"/>
      <c r="CO2090" s="14"/>
      <c r="CP2090" s="14"/>
      <c r="CQ2090" s="14"/>
      <c r="CR2090" s="14"/>
      <c r="CS2090" s="14"/>
      <c r="CT2090" s="14"/>
      <c r="CU2090" s="14"/>
      <c r="CV2090" s="14"/>
      <c r="CW2090" s="14"/>
      <c r="CX2090" s="14"/>
      <c r="CY2090" s="14"/>
      <c r="CZ2090" s="14"/>
      <c r="DA2090" s="14"/>
      <c r="DB2090" s="14"/>
      <c r="DC2090" s="14"/>
      <c r="DD2090" s="14"/>
      <c r="DE2090" s="14"/>
      <c r="DF2090" s="14"/>
      <c r="DG2090" s="14"/>
      <c r="DH2090" s="14"/>
      <c r="DI2090" s="14"/>
    </row>
  </sheetData>
  <autoFilter ref="B5:F110" xr:uid="{00000000-0009-0000-0000-000000000000}"/>
  <mergeCells count="18">
    <mergeCell ref="AL2:AM3"/>
    <mergeCell ref="AN2:AO3"/>
    <mergeCell ref="AL4:AO4"/>
    <mergeCell ref="BA4:BA5"/>
    <mergeCell ref="B2:AA3"/>
    <mergeCell ref="AT2:AT3"/>
    <mergeCell ref="AV2:AV3"/>
    <mergeCell ref="G4:S4"/>
    <mergeCell ref="T4:AA4"/>
    <mergeCell ref="AE4:AK4"/>
    <mergeCell ref="BH2:BW3"/>
    <mergeCell ref="BX2:CM3"/>
    <mergeCell ref="AP4:AS4"/>
    <mergeCell ref="BB4:BC4"/>
    <mergeCell ref="BH4:BO4"/>
    <mergeCell ref="CF4:CM4"/>
    <mergeCell ref="BP4:BW4"/>
    <mergeCell ref="BX4:CE4"/>
  </mergeCells>
  <pageMargins left="0.78740157480314965" right="0" top="0" bottom="0" header="0.51181102362204722" footer="0.51181102362204722"/>
  <pageSetup paperSize="9" scale="80" orientation="landscape" horizontalDpi="4294967292" r:id="rId1"/>
  <headerFooter alignWithMargins="0"/>
  <customProperties>
    <customPr name="layoutContexts" r:id="rId2"/>
    <customPr name="SaveUndoMode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0"/>
  <sheetViews>
    <sheetView showGridLines="0" topLeftCell="A10" zoomScale="90" zoomScaleNormal="90" workbookViewId="0">
      <selection activeCell="H52" sqref="H52"/>
    </sheetView>
  </sheetViews>
  <sheetFormatPr defaultColWidth="9.140625" defaultRowHeight="12.75" x14ac:dyDescent="0.25"/>
  <cols>
    <col min="1" max="2" width="1.42578125" style="22" customWidth="1"/>
    <col min="3" max="5" width="10.85546875" style="22" customWidth="1"/>
    <col min="6" max="6" width="7.85546875" style="22" bestFit="1" customWidth="1"/>
    <col min="7" max="7" width="1.7109375" style="22" customWidth="1"/>
    <col min="8" max="8" width="9.28515625" style="22" bestFit="1" customWidth="1"/>
    <col min="9" max="9" width="10" style="22" bestFit="1" customWidth="1"/>
    <col min="10" max="10" width="11.140625" style="22" bestFit="1" customWidth="1"/>
    <col min="11" max="18" width="11" style="22" customWidth="1"/>
    <col min="19" max="19" width="10.42578125" style="22" bestFit="1" customWidth="1"/>
    <col min="20" max="20" width="4.42578125" style="22" customWidth="1"/>
    <col min="21" max="21" width="10.5703125" style="22" bestFit="1" customWidth="1"/>
    <col min="22" max="16384" width="9.140625" style="22"/>
  </cols>
  <sheetData>
    <row r="1" spans="2:20" ht="7.5" customHeight="1" thickBot="1" x14ac:dyDescent="0.3"/>
    <row r="2" spans="2:20" ht="11.25" customHeight="1" x14ac:dyDescent="0.25">
      <c r="B2" s="23"/>
      <c r="C2" s="24"/>
      <c r="D2" s="24"/>
      <c r="E2" s="24"/>
      <c r="F2" s="25" t="s">
        <v>169</v>
      </c>
      <c r="G2" s="74">
        <v>98</v>
      </c>
      <c r="H2" s="24"/>
      <c r="I2" s="26"/>
      <c r="J2" s="24"/>
      <c r="K2" s="24"/>
      <c r="L2" s="24"/>
      <c r="M2" s="27">
        <v>4000</v>
      </c>
      <c r="N2" s="27"/>
      <c r="O2" s="27"/>
      <c r="P2" s="28">
        <v>4000</v>
      </c>
      <c r="Q2" s="28"/>
      <c r="R2" s="29" t="str">
        <f>IF(OR(K4="Azzate",K4="Daverio",K4="Gavirate"),1,"")</f>
        <v/>
      </c>
      <c r="S2" s="29"/>
      <c r="T2" s="30"/>
    </row>
    <row r="3" spans="2:20" ht="12.75" customHeight="1" x14ac:dyDescent="0.25">
      <c r="B3" s="31"/>
      <c r="F3" s="297" t="s">
        <v>9</v>
      </c>
      <c r="G3" s="297"/>
      <c r="H3" s="32"/>
      <c r="J3" s="33" t="s">
        <v>170</v>
      </c>
      <c r="K3" s="298" t="str">
        <f>IF(G2="","",IF(G2&lt;1,"",IF(G2&gt;$I$4,"",LOOKUP(G2,Dati!A6:A111,Dati!F6:F111))))</f>
        <v>G.E.I. S.p.A.</v>
      </c>
      <c r="L3" s="299"/>
      <c r="M3" s="34">
        <v>20000</v>
      </c>
      <c r="N3" s="34"/>
      <c r="O3" s="34"/>
      <c r="P3" s="35">
        <v>20000</v>
      </c>
      <c r="Q3" s="35"/>
      <c r="R3" s="36"/>
      <c r="S3" s="36"/>
      <c r="T3" s="37"/>
    </row>
    <row r="4" spans="2:20" ht="12.75" customHeight="1" x14ac:dyDescent="0.25">
      <c r="B4" s="31"/>
      <c r="C4" s="38"/>
      <c r="D4" s="38"/>
      <c r="E4" s="38"/>
      <c r="F4" s="38"/>
      <c r="G4" s="38"/>
      <c r="H4" s="38"/>
      <c r="I4" s="39">
        <v>101</v>
      </c>
      <c r="J4" s="33" t="s">
        <v>6</v>
      </c>
      <c r="K4" s="298" t="str">
        <f>IF($G$2="","",IF($G$2&lt;1,"",IF($G$2&gt;$I$4,"",LOOKUP($G$2,Dati!$A$6:$A$111,Dati!C6:C111))))</f>
        <v>Crevacuore</v>
      </c>
      <c r="L4" s="299"/>
      <c r="M4" s="34">
        <v>200000</v>
      </c>
      <c r="N4" s="34"/>
      <c r="O4" s="34"/>
      <c r="P4" s="35">
        <v>200000</v>
      </c>
      <c r="Q4" s="35"/>
      <c r="R4" s="36"/>
      <c r="S4" s="36"/>
      <c r="T4" s="37"/>
    </row>
    <row r="5" spans="2:20" ht="12.75" customHeight="1" x14ac:dyDescent="0.25">
      <c r="B5" s="31"/>
      <c r="C5" s="38"/>
      <c r="D5" s="38"/>
      <c r="E5" s="38"/>
      <c r="F5" s="38"/>
      <c r="G5" s="38"/>
      <c r="H5" s="38"/>
      <c r="J5" s="33" t="s">
        <v>171</v>
      </c>
      <c r="K5" s="298" t="str">
        <f>IF($G$2="","",IF($G$2&lt;1,"",IF($G$2&gt;$I$4,"",LOOKUP($G$2,Dati!$A$6:$A$111,Dati!E6:E111))))</f>
        <v>Nord Occidentale</v>
      </c>
      <c r="L5" s="299"/>
      <c r="M5" s="34">
        <v>3000000</v>
      </c>
      <c r="N5" s="34"/>
      <c r="O5" s="34"/>
      <c r="P5" s="35">
        <v>3000000</v>
      </c>
      <c r="Q5" s="35"/>
      <c r="R5" s="36"/>
      <c r="S5" s="36"/>
      <c r="T5" s="37"/>
    </row>
    <row r="6" spans="2:20" ht="12.75" customHeight="1" x14ac:dyDescent="0.25">
      <c r="B6" s="31"/>
      <c r="C6" s="38"/>
      <c r="D6" s="38"/>
      <c r="E6" s="38"/>
      <c r="F6" s="38"/>
      <c r="G6" s="38"/>
      <c r="H6" s="38"/>
      <c r="J6" s="68" t="s">
        <v>172</v>
      </c>
      <c r="K6" s="69">
        <f>IF($G$2="","",IF($G$2&lt;1,"",IF($G$2&gt;$I$4,"",LOOKUP($G$2,Dati!$A$6:$A$109,Dati!BC6:BC109))))</f>
        <v>0</v>
      </c>
      <c r="L6" s="70" t="s">
        <v>173</v>
      </c>
      <c r="M6" s="34">
        <v>8000000</v>
      </c>
      <c r="N6" s="34"/>
      <c r="O6" s="34"/>
      <c r="P6" s="35">
        <v>8000000</v>
      </c>
      <c r="Q6" s="35"/>
      <c r="R6" s="36"/>
      <c r="S6" s="36"/>
      <c r="T6" s="37"/>
    </row>
    <row r="7" spans="2:20" ht="12.75" customHeight="1" x14ac:dyDescent="0.25">
      <c r="B7" s="31"/>
      <c r="C7" s="38"/>
      <c r="D7" s="38"/>
      <c r="E7" s="38"/>
      <c r="F7" s="38"/>
      <c r="G7" s="38"/>
      <c r="H7" s="38"/>
      <c r="J7" s="68" t="s">
        <v>5</v>
      </c>
      <c r="K7" s="71">
        <f>IF($G$2="","",IF($G$2&lt;1,"",IF($G$2&gt;$I$4,"",LOOKUP($G$2,Dati!$A$6:$A$109,Dati!BA6:BA109))))</f>
        <v>0</v>
      </c>
      <c r="L7" s="72"/>
      <c r="M7" s="34">
        <v>40000000</v>
      </c>
      <c r="N7" s="34"/>
      <c r="O7" s="34"/>
      <c r="P7" s="35"/>
      <c r="Q7" s="35"/>
      <c r="R7" s="36"/>
      <c r="S7" s="36"/>
      <c r="T7" s="37"/>
    </row>
    <row r="8" spans="2:20" ht="11.25" customHeight="1" x14ac:dyDescent="0.25">
      <c r="B8" s="31"/>
      <c r="C8" s="38"/>
      <c r="D8" s="38"/>
      <c r="E8" s="38"/>
      <c r="F8" s="38"/>
      <c r="G8" s="38"/>
      <c r="H8" s="38"/>
      <c r="L8" s="34"/>
      <c r="M8" s="34"/>
      <c r="N8" s="34"/>
      <c r="O8" s="34"/>
      <c r="P8" s="34"/>
      <c r="Q8" s="35"/>
      <c r="R8" s="35"/>
      <c r="S8" s="36"/>
      <c r="T8" s="37"/>
    </row>
    <row r="9" spans="2:20" s="215" customFormat="1" ht="15" customHeight="1" x14ac:dyDescent="0.25">
      <c r="B9" s="214"/>
      <c r="C9" s="300" t="s">
        <v>174</v>
      </c>
      <c r="D9" s="300"/>
      <c r="E9" s="300"/>
      <c r="F9" s="300"/>
      <c r="H9" s="300" t="s">
        <v>227</v>
      </c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216"/>
    </row>
    <row r="10" spans="2:20" ht="11.25" customHeight="1" x14ac:dyDescent="0.25">
      <c r="B10" s="31"/>
      <c r="G10" s="38"/>
      <c r="H10" s="38"/>
      <c r="J10" s="38"/>
      <c r="K10" s="38"/>
      <c r="L10" s="38"/>
      <c r="M10" s="34"/>
      <c r="N10" s="34"/>
      <c r="O10" s="34"/>
      <c r="P10" s="35"/>
      <c r="Q10" s="35"/>
      <c r="R10" s="35"/>
      <c r="S10" s="36"/>
      <c r="T10" s="37"/>
    </row>
    <row r="11" spans="2:20" ht="12.75" customHeight="1" x14ac:dyDescent="0.25">
      <c r="B11" s="31"/>
      <c r="D11" s="218" t="s">
        <v>221</v>
      </c>
      <c r="E11" s="218" t="s">
        <v>220</v>
      </c>
      <c r="F11" s="218" t="s">
        <v>219</v>
      </c>
      <c r="I11" s="291" t="s">
        <v>175</v>
      </c>
      <c r="J11" s="291"/>
      <c r="K11" s="301" t="s">
        <v>176</v>
      </c>
      <c r="L11" s="294" t="s">
        <v>177</v>
      </c>
      <c r="M11" s="289" t="s">
        <v>525</v>
      </c>
      <c r="N11" s="289" t="s">
        <v>531</v>
      </c>
      <c r="O11" s="295" t="s">
        <v>178</v>
      </c>
      <c r="P11" s="296" t="s">
        <v>179</v>
      </c>
      <c r="Q11" s="290" t="s">
        <v>180</v>
      </c>
      <c r="R11" s="288" t="s">
        <v>26</v>
      </c>
      <c r="S11" s="40" t="s">
        <v>181</v>
      </c>
      <c r="T11" s="37"/>
    </row>
    <row r="12" spans="2:20" ht="12.75" customHeight="1" x14ac:dyDescent="0.25">
      <c r="B12" s="31"/>
      <c r="C12" s="44" t="s">
        <v>186</v>
      </c>
      <c r="D12" s="88">
        <f>IF($G$2="","",IF($G$2&lt;1,"",IF($G$2&gt;$I$4,"",LOOKUP($G$2,Dati!$A$6:$A$109,(Dati!G$6:G$109)))))</f>
        <v>38.520000000000003</v>
      </c>
      <c r="E12" s="88">
        <f>IF($G$2="","",IF($G$2&lt;1,"",IF($G$2&gt;$I$4,"",LOOKUP($G$2,Dati!$A$6:$A$109,(Dati!H$6:H$109)))))</f>
        <v>275.87</v>
      </c>
      <c r="F12" s="88">
        <f>IF($G$2="","",IF($G$2&lt;1,"",IF($G$2&gt;$I$4,"",LOOKUP($G$2,Dati!$A$6:$A$109,(Dati!I$6:I$109)))))</f>
        <v>608.92999999999995</v>
      </c>
      <c r="H12" s="41" t="s">
        <v>182</v>
      </c>
      <c r="I12" s="42" t="s">
        <v>183</v>
      </c>
      <c r="J12" s="42" t="s">
        <v>184</v>
      </c>
      <c r="K12" s="301"/>
      <c r="L12" s="294"/>
      <c r="M12" s="289"/>
      <c r="N12" s="289"/>
      <c r="O12" s="295"/>
      <c r="P12" s="296"/>
      <c r="Q12" s="290"/>
      <c r="R12" s="288" t="s">
        <v>26</v>
      </c>
      <c r="S12" s="43" t="s">
        <v>185</v>
      </c>
      <c r="T12" s="37"/>
    </row>
    <row r="13" spans="2:20" ht="12.75" customHeight="1" x14ac:dyDescent="0.25">
      <c r="B13" s="31"/>
      <c r="C13" s="44" t="s">
        <v>187</v>
      </c>
      <c r="D13" s="88">
        <f>IF($G$2="","",IF($G$2&lt;1,"",IF($G$2&gt;$I$4,"",LOOKUP($G$2,Dati!$A$6:$A$109,(Dati!J$6:J$109)))))</f>
        <v>26.01</v>
      </c>
      <c r="E13" s="88">
        <f>IF($G$2="","",IF($G$2&lt;1,"",IF($G$2&gt;$I$4,"",LOOKUP($G$2,Dati!$A$6:$A$109,(Dati!K$6:K$109)))))</f>
        <v>185.61</v>
      </c>
      <c r="F13" s="88">
        <f>IF($G$2="","",IF($G$2&lt;1,"",IF($G$2&gt;$I$4,"",LOOKUP($G$2,Dati!$A$6:$A$109,(Dati!L$6:L$109)))))</f>
        <v>409.55</v>
      </c>
      <c r="H13" s="45">
        <v>1</v>
      </c>
      <c r="I13" s="46">
        <v>0</v>
      </c>
      <c r="J13" s="47">
        <v>120</v>
      </c>
      <c r="K13" s="48">
        <f>IF($G$2="","",IF($G$2&lt;1,"",IF($G$2&gt;$I$4,"",LOOKUP($G$2,Dati!$A$6:$A$109,(Dati!T$6:T$109)))))</f>
        <v>0</v>
      </c>
      <c r="L13" s="48">
        <f>IF($G$2="","",IF($G$2&lt;1,"",IF($G$2&gt;$I$4,"",LOOKUP($G$2,Dati!$A$6:$A$109,(Dati!AB$6:AB$109)))))</f>
        <v>3.39E-2</v>
      </c>
      <c r="M13" s="48">
        <f>IF($G$2="","",IF($G$2&lt;1,"",IF($G$2&gt;$I$4,"",LOOKUP($G$2,Dati!$A$6:$A$109,(Dati!AE$6:AE$109)))))</f>
        <v>-11.5</v>
      </c>
      <c r="N13" s="48">
        <f>IF($G$2="","",IF($G$2&lt;1,"",IF($G$2&gt;$I$4,"",LOOKUP($G$2,Dati!$A$6:$A$109,(Dati!AN$6:AN$109)))))</f>
        <v>0.47</v>
      </c>
      <c r="O13" s="48">
        <f>IF($G$2="","",IF($G$2&lt;1,"",IF($G$2&gt;$I$4,"",LOOKUP($G$2,Dati!$A$6:$A$109,(Dati!AP$6:AP$109)))))</f>
        <v>0</v>
      </c>
      <c r="P13" s="48">
        <f>IF($G$2="","",IF($G$2&lt;1,"",IF($G$2&gt;$I$4,"",LOOKUP($G$2,Dati!$A$6:$A$109,(Dati!AT$6:AT$109)))))</f>
        <v>0</v>
      </c>
      <c r="Q13" s="48">
        <f>IF($G$2="","",IF($G$2&lt;1,"",IF($G$2&gt;$I$4,"",LOOKUP($G$2,Dati!$A$6:$A$109,(Dati!AW$6:AW$109)))))</f>
        <v>0</v>
      </c>
      <c r="R13" s="48">
        <f>IF($G$2="","",IF($G$2&lt;1,"",IF($G$2&gt;$I$4,"",LOOKUP($G$2,Dati!$A$6:$A$109,(Dati!AY$6:AY$109)))))</f>
        <v>0.1186</v>
      </c>
      <c r="S13" s="48">
        <f>IF($G$2="","",IF($G$2&lt;1,"",IF($G$2&gt;$I$4,"",LOOKUP($G$2,Dati!$A$6:$A$109,(Dati!BH$6:BH$109)))))</f>
        <v>-10.8775</v>
      </c>
      <c r="T13" s="37"/>
    </row>
    <row r="14" spans="2:20" ht="12.75" customHeight="1" x14ac:dyDescent="0.25">
      <c r="B14" s="31"/>
      <c r="C14" s="44" t="s">
        <v>188</v>
      </c>
      <c r="D14" s="89">
        <f>IF($G$2="","",IF($G$2&lt;1,"",IF($G$2&gt;$I$4,"",LOOKUP($G$2,Dati!$A$6:$A$109,(Dati!$M$6:$M$109)))))</f>
        <v>1.79</v>
      </c>
      <c r="E14" s="89">
        <f>IF($G$2="","",IF($G$2&lt;1,"",IF($G$2&gt;$I$4,"",LOOKUP($G$2,Dati!$A$6:$A$109,(Dati!$M$6:$M$109)))))</f>
        <v>1.79</v>
      </c>
      <c r="F14" s="89">
        <f>IF($G$2="","",IF($G$2&lt;1,"",IF($G$2&gt;$I$4,"",LOOKUP($G$2,Dati!$A$6:$A$109,(Dati!$M$6:$M$109)))))</f>
        <v>1.79</v>
      </c>
      <c r="H14" s="45">
        <v>2</v>
      </c>
      <c r="I14" s="49">
        <v>121</v>
      </c>
      <c r="J14" s="50">
        <v>480</v>
      </c>
      <c r="K14" s="51">
        <f>IF($G$2="","",IF($G$2&lt;1,"",IF($G$2&gt;$I$4,"",LOOKUP($G$2,Dati!$A$6:$A$109,(Dati!U$6:U$109)))))</f>
        <v>7.8228999999999997</v>
      </c>
      <c r="L14" s="51">
        <f>IF($G$2="","",IF($G$2&lt;1,"",IF($G$2&gt;$I$4,"",LOOKUP($G$2,Dati!$A$6:$A$109,(Dati!AB$6:AB$109)))))</f>
        <v>3.39E-2</v>
      </c>
      <c r="M14" s="51">
        <f>IF($G$2="","",IF($G$2&lt;1,"",IF($G$2&gt;$I$4,"",LOOKUP($G$2,Dati!$A$6:$A$109,(Dati!AF$6:AF$109)))))</f>
        <v>-6.88</v>
      </c>
      <c r="N14" s="48">
        <f>IF($G$2="","",IF($G$2&lt;1,"",IF($G$2&gt;$I$4,"",LOOKUP($G$2,Dati!$A$6:$A$109,(Dati!AN$6:AN$109)))))</f>
        <v>0.47</v>
      </c>
      <c r="O14" s="48">
        <f>IF($G$2="","",IF($G$2&lt;1,"",IF($G$2&gt;$I$4,"",LOOKUP($G$2,Dati!$A$6:$A$109,(Dati!AP$6:AP$109)))))</f>
        <v>0</v>
      </c>
      <c r="P14" s="51">
        <f>IF($G$2="","",IF($G$2&lt;1,"",IF($G$2&gt;$I$4,"",LOOKUP($G$2,Dati!$A$6:$A$109,(Dati!AT$6:AT$109)))))</f>
        <v>0</v>
      </c>
      <c r="Q14" s="51">
        <f>IF($G$2="","",IF($G$2&lt;1,"",IF($G$2&gt;$I$4,"",LOOKUP($G$2,Dati!$A$6:$A$109,(Dati!AW$6:AW$109)))))</f>
        <v>0</v>
      </c>
      <c r="R14" s="51">
        <f>IF($G$2="","",IF($G$2&lt;1,"",IF($G$2&gt;$I$4,"",LOOKUP($G$2,Dati!$A$6:$A$109,(Dati!AY$6:AY$109)))))</f>
        <v>0.1186</v>
      </c>
      <c r="S14" s="51">
        <f>IF($G$2="","",IF($G$2&lt;1,"",IF($G$2&gt;$I$4,"",LOOKUP($G$2,Dati!$A$6:$A$109,(Dati!BI$6:BI$109)))))</f>
        <v>1.5653999999999999</v>
      </c>
      <c r="T14" s="37"/>
    </row>
    <row r="15" spans="2:20" ht="12.75" customHeight="1" x14ac:dyDescent="0.25">
      <c r="B15" s="31"/>
      <c r="C15" s="52" t="s">
        <v>189</v>
      </c>
      <c r="D15" s="90">
        <f>IF($G$2="","",IF($G$2&lt;1,"",IF($G$2&gt;$I$4,"",LOOKUP($G$2,Dati!$A$6:$A$109,(Dati!Q$6:Q$109)))))</f>
        <v>66.320000000000007</v>
      </c>
      <c r="E15" s="90">
        <f>IF($G$2="","",IF($G$2&lt;1,"",IF($G$2&gt;$I$4,"",LOOKUP($G$2,Dati!$A$6:$A$109,(Dati!R$6:R$109)))))</f>
        <v>463.27000000000004</v>
      </c>
      <c r="F15" s="90">
        <f>IF($G$2="","",IF($G$2&lt;1,"",IF($G$2&gt;$I$4,"",LOOKUP($G$2,Dati!$A$6:$A$109,(Dati!S$6:S$109)))))</f>
        <v>1020.27</v>
      </c>
      <c r="H15" s="45">
        <v>3</v>
      </c>
      <c r="I15" s="49">
        <v>481</v>
      </c>
      <c r="J15" s="50">
        <v>1560</v>
      </c>
      <c r="K15" s="51">
        <f>IF($G$2="","",IF($G$2&lt;1,"",IF($G$2&gt;$I$4,"",LOOKUP($G$2,Dati!$A$6:$A$109,(Dati!V$6:V$109)))))</f>
        <v>7.1600999999999999</v>
      </c>
      <c r="L15" s="51">
        <f>IF($G$2="","",IF($G$2&lt;1,"",IF($G$2&gt;$I$4,"",LOOKUP($G$2,Dati!$A$6:$A$109,(Dati!AB$6:AB$109)))))</f>
        <v>3.39E-2</v>
      </c>
      <c r="M15" s="51">
        <f>IF($G$2="","",IF($G$2&lt;1,"",IF($G$2&gt;$I$4,"",LOOKUP($G$2,Dati!$A$6:$A$109,(Dati!AG$6:AG$109)))))</f>
        <v>-8.77</v>
      </c>
      <c r="N15" s="48">
        <f>IF($G$2="","",IF($G$2&lt;1,"",IF($G$2&gt;$I$4,"",LOOKUP($G$2,Dati!$A$6:$A$109,(Dati!AN$6:AN$109)))))</f>
        <v>0.47</v>
      </c>
      <c r="O15" s="48">
        <f>IF($G$2="","",IF($G$2&lt;1,"",IF($G$2&gt;$I$4,"",LOOKUP($G$2,Dati!$A$6:$A$109,(Dati!AP$6:AP$109)))))</f>
        <v>0</v>
      </c>
      <c r="P15" s="51">
        <f>IF($G$2="","",IF($G$2&lt;1,"",IF($G$2&gt;$I$4,"",LOOKUP($G$2,Dati!$A$6:$A$109,(Dati!AT$6:AT$109)))))</f>
        <v>0</v>
      </c>
      <c r="Q15" s="51">
        <f>IF($G$2="","",IF($G$2&lt;1,"",IF($G$2&gt;$I$4,"",LOOKUP($G$2,Dati!$A$6:$A$109,(Dati!AW$6:AW$109)))))</f>
        <v>0</v>
      </c>
      <c r="R15" s="51">
        <f>IF($G$2="","",IF($G$2&lt;1,"",IF($G$2&gt;$I$4,"",LOOKUP($G$2,Dati!$A$6:$A$109,(Dati!AY$6:AY$109)))))</f>
        <v>0.1186</v>
      </c>
      <c r="S15" s="51">
        <f>IF($G$2="","",IF($G$2&lt;1,"",IF($G$2&gt;$I$4,"",LOOKUP($G$2,Dati!$A$6:$A$109,(Dati!BJ$6:BJ$109)))))</f>
        <v>-0.98739999999999961</v>
      </c>
      <c r="T15" s="37"/>
    </row>
    <row r="16" spans="2:20" ht="12.75" customHeight="1" x14ac:dyDescent="0.25">
      <c r="B16" s="31"/>
      <c r="H16" s="45">
        <v>4</v>
      </c>
      <c r="I16" s="49">
        <v>1561</v>
      </c>
      <c r="J16" s="50">
        <v>5000</v>
      </c>
      <c r="K16" s="51">
        <f>IF($G$2="","",IF($G$2&lt;1,"",IF($G$2&gt;$I$4,"",LOOKUP($G$2,Dati!$A$6:$A$109,(Dati!W$6:W$109)))))</f>
        <v>7.1901999999999999</v>
      </c>
      <c r="L16" s="51">
        <f>IF($G$2="","",IF($G$2&lt;1,"",IF($G$2&gt;$I$4,"",LOOKUP($G$2,Dati!$A$6:$A$109,(Dati!AB$6:AB$109)))))</f>
        <v>3.39E-2</v>
      </c>
      <c r="M16" s="51">
        <f>IF($G$2="","",IF($G$2&lt;1,"",IF($G$2&gt;$I$4,"",LOOKUP($G$2,Dati!$A$6:$A$109,(Dati!AH$6:AH$109)))))</f>
        <v>-9.2899999999999991</v>
      </c>
      <c r="N16" s="48">
        <f>IF($G$2="","",IF($G$2&lt;1,"",IF($G$2&gt;$I$4,"",LOOKUP($G$2,Dati!$A$6:$A$109,(Dati!AN$6:AN$109)))))</f>
        <v>0.47</v>
      </c>
      <c r="O16" s="48">
        <f>IF($G$2="","",IF($G$2&lt;1,"",IF($G$2&gt;$I$4,"",LOOKUP($G$2,Dati!$A$6:$A$109,(Dati!AP$6:AP$109)))))</f>
        <v>0</v>
      </c>
      <c r="P16" s="51">
        <f>IF($G$2="","",IF($G$2&lt;1,"",IF($G$2&gt;$I$4,"",LOOKUP($G$2,Dati!$A$6:$A$109,(Dati!AT$6:AT$109)))))</f>
        <v>0</v>
      </c>
      <c r="Q16" s="51">
        <f>IF($G$2="","",IF($G$2&lt;1,"",IF($G$2&gt;$I$4,"",LOOKUP($G$2,Dati!$A$6:$A$109,(Dati!AW$6:AW$109)))))</f>
        <v>0</v>
      </c>
      <c r="R16" s="51">
        <f>IF($G$2="","",IF($G$2&lt;1,"",IF($G$2&gt;$I$4,"",LOOKUP($G$2,Dati!$A$6:$A$109,(Dati!AY$6:AY$109)))))</f>
        <v>0.1186</v>
      </c>
      <c r="S16" s="51">
        <f>IF($G$2="","",IF($G$2&lt;1,"",IF($G$2&gt;$I$4,"",LOOKUP($G$2,Dati!$A$6:$A$109,(Dati!BK$6:BK$109)))))</f>
        <v>-1.4772999999999992</v>
      </c>
      <c r="T16" s="37"/>
    </row>
    <row r="17" spans="2:22" ht="12.75" customHeight="1" x14ac:dyDescent="0.25">
      <c r="B17" s="31"/>
      <c r="C17" s="228" t="s">
        <v>190</v>
      </c>
      <c r="D17" s="232">
        <f>IF($G$2="","",IF($G$2&lt;1,"",IF($G$2&gt;$I$4,"",LOOKUP($G$2,Dati!$A$6:$A$109,(Dati!$AD$6:$AD$109)))))</f>
        <v>-26.13</v>
      </c>
      <c r="E17" s="232">
        <f>IF($G$2="","",IF($G$2&lt;1,"",IF($G$2&gt;$I$4,"",LOOKUP($G$2,Dati!$A$6:$A$109,(Dati!$AD$6:$AD$109)))))</f>
        <v>-26.13</v>
      </c>
      <c r="F17" s="233">
        <f>IF($G$2="","",IF($G$2&lt;1,"",IF($G$2&gt;$I$4,"",LOOKUP($G$2,Dati!$A$6:$A$109,(Dati!$AD$6:$AD$109)))))</f>
        <v>-26.13</v>
      </c>
      <c r="H17" s="45">
        <v>5</v>
      </c>
      <c r="I17" s="49">
        <v>5001</v>
      </c>
      <c r="J17" s="50">
        <v>80000</v>
      </c>
      <c r="K17" s="51">
        <f>IF($G$2="","",IF($G$2&lt;1,"",IF($G$2&gt;$I$4,"",LOOKUP($G$2,Dati!$A$6:$A$109,(Dati!X$6:X$109)))))</f>
        <v>5.3726000000000003</v>
      </c>
      <c r="L17" s="51">
        <f>IF($G$2="","",IF($G$2&lt;1,"",IF($G$2&gt;$I$4,"",LOOKUP($G$2,Dati!$A$6:$A$109,(Dati!AB$6:AB$109)))))</f>
        <v>3.39E-2</v>
      </c>
      <c r="M17" s="51">
        <f>IF($G$2="","",IF($G$2&lt;1,"",IF($G$2&gt;$I$4,"",LOOKUP($G$2,Dati!$A$6:$A$109,(Dati!AI$6:AI$109)))))</f>
        <v>-9.92</v>
      </c>
      <c r="N17" s="48">
        <f>IF($G$2="","",IF($G$2&lt;1,"",IF($G$2&gt;$I$4,"",LOOKUP($G$2,Dati!$A$6:$A$109,(Dati!AN$6:AN$109)))))</f>
        <v>0.47</v>
      </c>
      <c r="O17" s="48">
        <f>IF($G$2="","",IF($G$2&lt;1,"",IF($G$2&gt;$I$4,"",LOOKUP($G$2,Dati!$A$6:$A$109,(Dati!AP$6:AP$109)))))</f>
        <v>0</v>
      </c>
      <c r="P17" s="51">
        <f>IF($G$2="","",IF($G$2&lt;1,"",IF($G$2&gt;$I$4,"",LOOKUP($G$2,Dati!$A$6:$A$109,(Dati!AT$6:AT$109)))))</f>
        <v>0</v>
      </c>
      <c r="Q17" s="51">
        <f>IF($G$2="","",IF($G$2&lt;1,"",IF($G$2&gt;$I$4,"",LOOKUP($G$2,Dati!$A$6:$A$109,(Dati!AW$6:AW$109)))))</f>
        <v>0</v>
      </c>
      <c r="R17" s="51">
        <f>IF($G$2="","",IF($G$2&lt;1,"",IF($G$2&gt;$I$4,"",LOOKUP($G$2,Dati!$A$6:$A$109,(Dati!AY$6:AY$109)))))</f>
        <v>0.1186</v>
      </c>
      <c r="S17" s="51">
        <f>IF($G$2="","",IF($G$2&lt;1,"",IF($G$2&gt;$I$4,"",LOOKUP($G$2,Dati!$A$6:$A$109,(Dati!BL$6:BL$109)))))</f>
        <v>-3.9249000000000001</v>
      </c>
      <c r="T17" s="37"/>
    </row>
    <row r="18" spans="2:22" ht="12.75" customHeight="1" x14ac:dyDescent="0.25">
      <c r="B18" s="31"/>
      <c r="C18" s="229" t="s">
        <v>532</v>
      </c>
      <c r="D18" s="232">
        <f>IF($G$2="","",IF($G$2&lt;1,"",IF($G$2&gt;$I$4,"",LOOKUP($G$2,Dati!$A$6:$A$109,(Dati!$N$6:$N$109)))))</f>
        <v>-0.01</v>
      </c>
      <c r="E18" s="234">
        <f>IF($G$2="","",IF($G$2&lt;1,"",IF($G$2&gt;$I$4,"",LOOKUP($G$2,Dati!$A$6:$A$109,(Dati!$N$6:$N$109)))))</f>
        <v>-0.01</v>
      </c>
      <c r="F18" s="235">
        <f>IF($G$2="","",IF($G$2&lt;1,"",IF($G$2&gt;$I$4,"",LOOKUP($G$2,Dati!$A$6:$A$109,(Dati!$N$6:$N$109)))))</f>
        <v>-0.01</v>
      </c>
      <c r="G18" s="53"/>
      <c r="H18" s="45">
        <v>6</v>
      </c>
      <c r="I18" s="49">
        <v>80001</v>
      </c>
      <c r="J18" s="50">
        <v>200000</v>
      </c>
      <c r="K18" s="51">
        <f>IF($G$2="","",IF($G$2&lt;1,"",IF($G$2&gt;$I$4,"",LOOKUP($G$2,Dati!$A$6:$A$109,(Dati!Y$6:Y$109)))))</f>
        <v>2.7214</v>
      </c>
      <c r="L18" s="51">
        <f>IF($G$2="","",IF($G$2&lt;1,"",IF($G$2&gt;$I$4,"",LOOKUP($G$2,Dati!$A$6:$A$109,(Dati!AB$6:AB$109)))))</f>
        <v>3.39E-2</v>
      </c>
      <c r="M18" s="51">
        <f>IF($G$2="","",IF($G$2&lt;1,"",IF($G$2&gt;$I$4,"",LOOKUP($G$2,Dati!$A$6:$A$109,(Dati!AJ$6:AJ$109)))))</f>
        <v>0.66</v>
      </c>
      <c r="N18" s="48">
        <f>IF($G$2="","",IF($G$2&lt;1,"",IF($G$2&gt;$I$4,"",LOOKUP($G$2,Dati!$A$6:$A$109,(Dati!AN$6:AN$109)))))</f>
        <v>0.47</v>
      </c>
      <c r="O18" s="48">
        <f>IF($G$2="","",IF($G$2&lt;1,"",IF($G$2&gt;$I$4,"",LOOKUP($G$2,Dati!$A$6:$A$109,(Dati!AP$6:AP$109)))))</f>
        <v>0</v>
      </c>
      <c r="P18" s="51">
        <f>IF($G$2="","",IF($G$2&lt;1,"",IF($G$2&gt;$I$4,"",LOOKUP($G$2,Dati!$A$6:$A$109,(Dati!AT$6:AT$109)))))</f>
        <v>0</v>
      </c>
      <c r="Q18" s="51">
        <f>IF($G$2="","",IF($G$2&lt;1,"",IF($G$2&gt;$I$4,"",LOOKUP($G$2,Dati!$A$6:$A$109,(Dati!AW$6:AW$109)))))</f>
        <v>0</v>
      </c>
      <c r="R18" s="51">
        <f>IF($G$2="","",IF($G$2&lt;1,"",IF($G$2&gt;$I$4,"",LOOKUP($G$2,Dati!$A$6:$A$109,(Dati!AY$6:AY$109)))))</f>
        <v>0.1186</v>
      </c>
      <c r="S18" s="51">
        <f>IF($G$2="","",IF($G$2&lt;1,"",IF($G$2&gt;$I$4,"",LOOKUP($G$2,Dati!$A$6:$A$109,(Dati!BM$6:BM$109)))))</f>
        <v>4.0038999999999998</v>
      </c>
      <c r="T18" s="37"/>
    </row>
    <row r="19" spans="2:22" ht="12.75" customHeight="1" x14ac:dyDescent="0.25">
      <c r="B19" s="31"/>
      <c r="C19" s="230" t="s">
        <v>533</v>
      </c>
      <c r="D19" s="232">
        <f>IF($G$2="","",IF($G$2&lt;1,"",IF($G$2&gt;$I$4,"",LOOKUP($G$2,Dati!$A$6:$A$109,(Dati!$O$6:$O$109)))))</f>
        <v>0.06</v>
      </c>
      <c r="E19" s="231">
        <f>IF($G$2="","",IF($G$2&lt;1,"",IF($G$2&gt;$I$4,"",LOOKUP($G$2,Dati!$A$6:$A$109,(Dati!$O$6:$O$109)))))</f>
        <v>0.06</v>
      </c>
      <c r="F19" s="236">
        <f>IF($G$2="","",IF($G$2&lt;1,"",IF($G$2&gt;$I$4,"",LOOKUP($G$2,Dati!$A$6:$A$109,(Dati!$O$6:$O$109)))))</f>
        <v>0.06</v>
      </c>
      <c r="G19" s="53"/>
      <c r="H19" s="45">
        <v>7</v>
      </c>
      <c r="I19" s="49">
        <v>200001</v>
      </c>
      <c r="J19" s="50">
        <v>1000000</v>
      </c>
      <c r="K19" s="51">
        <f>IF($G$2="","",IF($G$2&lt;1,"",IF($G$2&gt;$I$4,"",LOOKUP($G$2,Dati!$A$6:$A$109,(Dati!Z$6:Z$109)))))</f>
        <v>1.3355999999999999</v>
      </c>
      <c r="L19" s="51">
        <f>IF($G$2="","",IF($G$2&lt;1,"",IF($G$2&gt;$I$4,"",LOOKUP($G$2,Dati!$A$6:$A$109,(Dati!AC$6:AC$109)))))</f>
        <v>1.7100000000000001E-2</v>
      </c>
      <c r="M19" s="51">
        <f>IF($G$2="","",IF($G$2&lt;1,"",IF($G$2&gt;$I$4,"",LOOKUP($G$2,Dati!$A$6:$A$109,(Dati!AK$6:AK$109)))))</f>
        <v>0</v>
      </c>
      <c r="N19" s="48">
        <f>IF($G$2="","",IF($G$2&lt;1,"",IF($G$2&gt;$I$4,"",LOOKUP($G$2,Dati!$A$6:$A$109,(Dati!AO$6:AO$109)))))</f>
        <v>0</v>
      </c>
      <c r="O19" s="48">
        <f>IF($G$2="","",IF($G$2&lt;1,"",IF($G$2&gt;$I$4,"",LOOKUP($G$2,Dati!$A$6:$A$109,(Dati!AP$6:AP$109)))))</f>
        <v>0</v>
      </c>
      <c r="P19" s="51">
        <f>IF($G$2="","",IF($G$2&lt;1,"",IF($G$2&gt;$I$4,"",LOOKUP($G$2,Dati!$A$6:$A$109,(Dati!AT$6:AT$109)))))</f>
        <v>0</v>
      </c>
      <c r="Q19" s="51">
        <f>IF($G$2="","",IF($G$2&lt;1,"",IF($G$2&gt;$I$4,"",LOOKUP($G$2,Dati!$A$6:$A$109,(Dati!AX$6:AX$109)))))</f>
        <v>0</v>
      </c>
      <c r="R19" s="51">
        <f>IF($G$2="","",IF($G$2&lt;1,"",IF($G$2&gt;$I$4,"",LOOKUP($G$2,Dati!$A$6:$A$109,(Dati!AZ$6:AZ$109)))))</f>
        <v>0.06</v>
      </c>
      <c r="S19" s="51">
        <f>IF($G$2="","",IF($G$2&lt;1,"",IF($G$2&gt;$I$4,"",LOOKUP($G$2,Dati!$A$6:$A$109,(Dati!BN$6:BN$109)))))</f>
        <v>1.4126999999999998</v>
      </c>
      <c r="T19" s="37"/>
    </row>
    <row r="20" spans="2:22" ht="12.75" customHeight="1" x14ac:dyDescent="0.25">
      <c r="B20" s="31"/>
      <c r="C20" s="227" t="s">
        <v>192</v>
      </c>
      <c r="D20" s="237">
        <f>IF($G$2="","",IF($G$2&lt;1,"",IF($G$2&gt;$I$4,"",LOOKUP($G$2,Dati!$A$6:$A$109,(Dati!BE$6:BE$109)))))</f>
        <v>40.240000000000009</v>
      </c>
      <c r="E20" s="237">
        <f>IF($G$2="","",IF($G$2&lt;1,"",IF($G$2&gt;$I$4,"",LOOKUP($G$2,Dati!$A$6:$A$109,(Dati!BF$6:BF$109)))))</f>
        <v>437.19000000000005</v>
      </c>
      <c r="F20" s="237">
        <f>IF($G$2="","",IF($G$2&lt;1,"",IF($G$2&gt;$I$4,"",LOOKUP($G$2,Dati!$A$6:$A$109,(Dati!BG$6:BG$109)))))</f>
        <v>994.18999999999994</v>
      </c>
      <c r="H20" s="45">
        <v>8</v>
      </c>
      <c r="I20" s="49">
        <v>1000000</v>
      </c>
      <c r="J20" s="54" t="s">
        <v>191</v>
      </c>
      <c r="K20" s="51">
        <f>IF($G$2="","",IF($G$2&lt;1,"",IF($G$2&gt;$I$4,"",LOOKUP($G$2,Dati!$A$6:$A$109,(Dati!AA$6:AA$109)))))</f>
        <v>0.37159999999999999</v>
      </c>
      <c r="L20" s="51">
        <f>IF($G$2="","",IF($G$2&lt;1,"",IF($G$2&gt;$I$4,"",LOOKUP($G$2,Dati!$A$6:$A$109,(Dati!AC$6:AC$109)))))</f>
        <v>1.7100000000000001E-2</v>
      </c>
      <c r="M20" s="51">
        <f>IF($G$2="","",IF($G$2&lt;1,"",IF($G$2&gt;$I$4,"",LOOKUP($G$2,Dati!$A$6:$A$109,(Dati!AK$6:AK$109)))))</f>
        <v>0</v>
      </c>
      <c r="N20" s="48">
        <f>IF($G$2="","",IF($G$2&lt;1,"",IF($G$2&gt;$I$4,"",LOOKUP($G$2,Dati!$A$6:$A$109,(Dati!AO$6:AO$109)))))</f>
        <v>0</v>
      </c>
      <c r="O20" s="48">
        <f>IF($G$2="","",IF($G$2&lt;1,"",IF($G$2&gt;$I$4,"",LOOKUP($G$2,Dati!$A$6:$A$109,(Dati!AP$6:AP$109)))))</f>
        <v>0</v>
      </c>
      <c r="P20" s="51">
        <f>IF($G$2="","",IF($G$2&lt;1,"",IF($G$2&gt;$I$4,"",LOOKUP($G$2,Dati!$A$6:$A$109,(Dati!AT$6:AT$109)))))</f>
        <v>0</v>
      </c>
      <c r="Q20" s="51">
        <f>IF($G$2="","",IF($G$2&lt;1,"",IF($G$2&gt;$I$4,"",LOOKUP($G$2,Dati!$A$6:$A$109,(Dati!AX$6:AX$109)))))</f>
        <v>0</v>
      </c>
      <c r="R20" s="51">
        <f>IF($G$2="","",IF($G$2&lt;1,"",IF($G$2&gt;$I$4,"",LOOKUP($G$2,Dati!$A$6:$A$109,(Dati!AZ$6:AZ$109)))))</f>
        <v>0.06</v>
      </c>
      <c r="S20" s="51">
        <f>IF($G$2="","",IF($G$2&lt;1,"",IF($G$2&gt;$I$4,"",LOOKUP($G$2,Dati!$A$6:$A$109,(Dati!BO$6:BO$109)))))</f>
        <v>0.44869999999999999</v>
      </c>
      <c r="T20" s="37"/>
    </row>
    <row r="21" spans="2:22" ht="12.75" customHeight="1" x14ac:dyDescent="0.25">
      <c r="B21" s="31"/>
      <c r="T21" s="37"/>
    </row>
    <row r="22" spans="2:22" ht="11.25" customHeight="1" x14ac:dyDescent="0.25">
      <c r="B22" s="31"/>
      <c r="C22" s="55"/>
      <c r="D22" s="55"/>
      <c r="E22" s="55" t="s">
        <v>0</v>
      </c>
      <c r="H22" s="38"/>
      <c r="I22" s="38"/>
      <c r="J22" s="36"/>
      <c r="K22" s="36"/>
      <c r="L22" s="36"/>
      <c r="M22" s="36"/>
      <c r="N22" s="36"/>
      <c r="O22" s="36"/>
      <c r="P22" s="38"/>
      <c r="Q22" s="38"/>
      <c r="R22" s="38"/>
      <c r="S22" s="38"/>
      <c r="T22" s="37"/>
    </row>
    <row r="23" spans="2:22" ht="11.25" customHeight="1" x14ac:dyDescent="0.25">
      <c r="B23" s="31"/>
      <c r="C23" s="55"/>
      <c r="D23" s="55"/>
      <c r="E23" s="55"/>
      <c r="H23" s="38"/>
      <c r="I23" s="38"/>
      <c r="J23" s="36"/>
      <c r="K23" s="36"/>
      <c r="L23" s="36"/>
      <c r="M23" s="36"/>
      <c r="N23" s="36"/>
      <c r="O23" s="36"/>
      <c r="P23" s="38"/>
      <c r="Q23" s="38"/>
      <c r="R23" s="38"/>
      <c r="S23" s="38"/>
      <c r="T23" s="37"/>
    </row>
    <row r="24" spans="2:22" s="215" customFormat="1" ht="15" customHeight="1" x14ac:dyDescent="0.25">
      <c r="B24" s="214"/>
      <c r="C24" s="300" t="s">
        <v>174</v>
      </c>
      <c r="D24" s="300"/>
      <c r="E24" s="300"/>
      <c r="F24" s="300"/>
      <c r="H24" s="300" t="s">
        <v>233</v>
      </c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216"/>
      <c r="U24" s="217"/>
    </row>
    <row r="25" spans="2:22" ht="11.25" customHeight="1" x14ac:dyDescent="0.25">
      <c r="B25" s="31"/>
      <c r="T25" s="37"/>
      <c r="U25" s="38"/>
    </row>
    <row r="26" spans="2:22" ht="12.75" customHeight="1" x14ac:dyDescent="0.25">
      <c r="B26" s="31"/>
      <c r="D26" s="218" t="s">
        <v>221</v>
      </c>
      <c r="E26" s="218" t="s">
        <v>220</v>
      </c>
      <c r="F26" s="218" t="s">
        <v>219</v>
      </c>
      <c r="I26" s="291" t="s">
        <v>175</v>
      </c>
      <c r="J26" s="291"/>
      <c r="K26" s="292" t="s">
        <v>176</v>
      </c>
      <c r="L26" s="294" t="s">
        <v>177</v>
      </c>
      <c r="M26" s="289" t="s">
        <v>526</v>
      </c>
      <c r="N26" s="289" t="s">
        <v>531</v>
      </c>
      <c r="O26" s="295" t="s">
        <v>178</v>
      </c>
      <c r="P26" s="296" t="s">
        <v>179</v>
      </c>
      <c r="Q26" s="290" t="s">
        <v>180</v>
      </c>
      <c r="R26" s="288" t="s">
        <v>26</v>
      </c>
      <c r="S26" s="56" t="s">
        <v>181</v>
      </c>
      <c r="T26" s="37"/>
      <c r="U26" s="38"/>
      <c r="V26" s="38"/>
    </row>
    <row r="27" spans="2:22" ht="12.75" customHeight="1" x14ac:dyDescent="0.25">
      <c r="B27" s="31"/>
      <c r="C27" s="44" t="s">
        <v>186</v>
      </c>
      <c r="D27" s="88">
        <f>IF($G$2="","",IF($G$2&lt;1,"",IF($G$2&gt;$I$4,"",LOOKUP($G$2,Dati!$A$6:$A$109,(Dati!G$6:G$109)))))</f>
        <v>38.520000000000003</v>
      </c>
      <c r="E27" s="88">
        <f>IF($G$2="","",IF($G$2&lt;1,"",IF($G$2&gt;$I$4,"",LOOKUP($G$2,Dati!$A$6:$A$109,(Dati!H$6:H$109)))))</f>
        <v>275.87</v>
      </c>
      <c r="F27" s="88">
        <f>IF($G$2="","",IF($G$2&lt;1,"",IF($G$2&gt;$I$4,"",LOOKUP($G$2,Dati!$A$6:$A$109,(Dati!I$6:I$109)))))</f>
        <v>608.92999999999995</v>
      </c>
      <c r="H27" s="41" t="s">
        <v>182</v>
      </c>
      <c r="I27" s="42" t="s">
        <v>183</v>
      </c>
      <c r="J27" s="42" t="s">
        <v>184</v>
      </c>
      <c r="K27" s="293"/>
      <c r="L27" s="294"/>
      <c r="M27" s="289"/>
      <c r="N27" s="289"/>
      <c r="O27" s="295"/>
      <c r="P27" s="296"/>
      <c r="Q27" s="290"/>
      <c r="R27" s="288"/>
      <c r="S27" s="57" t="s">
        <v>185</v>
      </c>
      <c r="T27" s="37"/>
      <c r="U27" s="38"/>
      <c r="V27" s="58"/>
    </row>
    <row r="28" spans="2:22" ht="12.75" customHeight="1" x14ac:dyDescent="0.25">
      <c r="B28" s="31"/>
      <c r="C28" s="44" t="s">
        <v>187</v>
      </c>
      <c r="D28" s="88">
        <f>IF($G$2="","",IF($G$2&lt;1,"",IF($G$2&gt;$I$4,"",LOOKUP($G$2,Dati!$A$6:$A$109,(Dati!J$6:J$109)))))</f>
        <v>26.01</v>
      </c>
      <c r="E28" s="88">
        <f>IF($G$2="","",IF($G$2&lt;1,"",IF($G$2&gt;$I$4,"",LOOKUP($G$2,Dati!$A$6:$A$109,(Dati!K$6:K$109)))))</f>
        <v>185.61</v>
      </c>
      <c r="F28" s="88">
        <f>IF($G$2="","",IF($G$2&lt;1,"",IF($G$2&gt;$I$4,"",LOOKUP($G$2,Dati!$A$6:$A$109,(Dati!L$6:L$109)))))</f>
        <v>409.55</v>
      </c>
      <c r="H28" s="59">
        <v>1</v>
      </c>
      <c r="I28" s="46">
        <v>0</v>
      </c>
      <c r="J28" s="47">
        <v>120</v>
      </c>
      <c r="K28" s="48">
        <f>IF($G$2="","",IF($G$2&lt;1,"",IF($G$2&gt;$I$4,"",LOOKUP($G$2,Dati!$A$6:$A$109,(Dati!T$6:T$109)))))</f>
        <v>0</v>
      </c>
      <c r="L28" s="48">
        <f>IF($G$2="","",IF($G$2&lt;1,"",IF($G$2&gt;$I$4,"",LOOKUP($G$2,Dati!$A$6:$A$109,(Dati!AB$6:AB$109)))))</f>
        <v>3.39E-2</v>
      </c>
      <c r="M28" s="48">
        <f>IF($G$2="","",IF($G$2&lt;1,"",IF($G$2&gt;$I$4,"",LOOKUP($G$2,Dati!$A$6:$A$109,(Dati!AE$6:AE$109)))))</f>
        <v>-11.5</v>
      </c>
      <c r="N28" s="51">
        <f>IF($G$2="","",IF($G$2&lt;1,"",IF($G$2&gt;$I$4,"",LOOKUP($G$2,Dati!$A$6:$A$109,Dati!AL$6:AL$109))))</f>
        <v>0.222</v>
      </c>
      <c r="O28" s="48">
        <f>IF($G$2="","",IF($G$2&lt;1,"",IF($G$2&gt;$I$4,"",LOOKUP($G$2,Dati!$A$6:$A$109,(Dati!AP$6:AP$109)))))</f>
        <v>0</v>
      </c>
      <c r="P28" s="48">
        <f>IF($G$2="","",IF($G$2&lt;1,"",IF($G$2&gt;$I$4,"",LOOKUP($G$2,Dati!$A$6:$A$109,(Dati!AT$6:AT$109)))))</f>
        <v>0</v>
      </c>
      <c r="Q28" s="48">
        <f>IF($G$2="","",IF($G$2&lt;1,"",IF($G$2&gt;$I$4,"",LOOKUP($G$2,Dati!$A$6:$A$109,(Dati!AW$6:AW$109)))))</f>
        <v>0</v>
      </c>
      <c r="R28" s="48">
        <f>IF($G$2="","",IF($G$2&lt;1,"",IF($G$2&gt;$I$4,"",LOOKUP($G$2,Dati!$A$6:$A$109,(Dati!AY$6:AY$109)))))</f>
        <v>0.1186</v>
      </c>
      <c r="S28" s="48">
        <f>IF($G$2="","",IF($G$2&lt;1,"",IF($G$2&gt;$I$4,"",LOOKUP($G$2,Dati!$A$6:$A$109,(Dati!BP$6:BP$109)))))</f>
        <v>-11.125500000000001</v>
      </c>
      <c r="T28" s="37"/>
      <c r="U28" s="38"/>
      <c r="V28" s="60"/>
    </row>
    <row r="29" spans="2:22" ht="12.75" customHeight="1" x14ac:dyDescent="0.25">
      <c r="B29" s="31"/>
      <c r="C29" s="44" t="s">
        <v>188</v>
      </c>
      <c r="D29" s="89">
        <f>IF($G$2="","",IF($G$2&lt;1,"",IF($G$2&gt;$I$4,"",LOOKUP($G$2,Dati!$A$6:$A$109,(Dati!$M$6:$M$109)))))</f>
        <v>1.79</v>
      </c>
      <c r="E29" s="89">
        <f>IF($G$2="","",IF($G$2&lt;1,"",IF($G$2&gt;$I$4,"",LOOKUP($G$2,Dati!$A$6:$A$109,(Dati!$M$6:$M$109)))))</f>
        <v>1.79</v>
      </c>
      <c r="F29" s="89">
        <f>IF($G$2="","",IF($G$2&lt;1,"",IF($G$2&gt;$I$4,"",LOOKUP($G$2,Dati!$A$6:$A$109,(Dati!$M$6:$M$109)))))</f>
        <v>1.79</v>
      </c>
      <c r="H29" s="45">
        <v>2</v>
      </c>
      <c r="I29" s="49">
        <v>121</v>
      </c>
      <c r="J29" s="50">
        <v>480</v>
      </c>
      <c r="K29" s="51">
        <f>IF($G$2="","",IF($G$2&lt;1,"",IF($G$2&gt;$I$4,"",LOOKUP($G$2,Dati!$A$6:$A$109,(Dati!U$6:U$109)))))</f>
        <v>7.8228999999999997</v>
      </c>
      <c r="L29" s="51">
        <f>IF($G$2="","",IF($G$2&lt;1,"",IF($G$2&gt;$I$4,"",LOOKUP($G$2,Dati!$A$6:$A$109,(Dati!AB$6:AB$109)))))</f>
        <v>3.39E-2</v>
      </c>
      <c r="M29" s="51">
        <f>IF($G$2="","",IF($G$2&lt;1,"",IF($G$2&gt;$I$4,"",LOOKUP($G$2,Dati!$A$6:$A$109,(Dati!AF$6:AF$109)))))</f>
        <v>-6.88</v>
      </c>
      <c r="N29" s="51">
        <f>IF($G$2="","",IF($G$2&lt;1,"",IF($G$2&gt;$I$4,"",LOOKUP($G$2,Dati!$A$6:$A$109,Dati!AL$6:AL$109))))</f>
        <v>0.222</v>
      </c>
      <c r="O29" s="48">
        <f>IF($G$2="","",IF($G$2&lt;1,"",IF($G$2&gt;$I$4,"",LOOKUP($G$2,Dati!$A$6:$A$109,(Dati!AP$6:AP$109)))))</f>
        <v>0</v>
      </c>
      <c r="P29" s="51">
        <f>IF($G$2="","",IF($G$2&lt;1,"",IF($G$2&gt;$I$4,"",LOOKUP($G$2,Dati!$A$6:$A$109,(Dati!AT$6:AT$109)))))</f>
        <v>0</v>
      </c>
      <c r="Q29" s="48">
        <f>IF($G$2="","",IF($G$2&lt;1,"",IF($G$2&gt;$I$4,"",LOOKUP($G$2,Dati!$A$6:$A$109,(Dati!AW$6:AW$109)))))</f>
        <v>0</v>
      </c>
      <c r="R29" s="51">
        <f>IF($G$2="","",IF($G$2&lt;1,"",IF($G$2&gt;$I$4,"",LOOKUP($G$2,Dati!$A$6:$A$109,(Dati!AY$6:AY$109)))))</f>
        <v>0.1186</v>
      </c>
      <c r="S29" s="51">
        <f>IF($G$2="","",IF($G$2&lt;1,"",IF($G$2&gt;$I$4,"",LOOKUP($G$2,Dati!$A$6:$A$109,(Dati!BQ$6:BQ$109)))))</f>
        <v>1.3173999999999999</v>
      </c>
      <c r="T29" s="37"/>
      <c r="U29" s="38"/>
      <c r="V29" s="60"/>
    </row>
    <row r="30" spans="2:22" ht="12.75" customHeight="1" x14ac:dyDescent="0.25">
      <c r="B30" s="31"/>
      <c r="C30" s="52" t="s">
        <v>189</v>
      </c>
      <c r="D30" s="90">
        <f>IF($G$2="","",IF($G$2&lt;1,"",IF($G$2&gt;$I$4,"",LOOKUP($G$2,Dati!$A$6:$A$109,(Dati!Q$6:Q$109)))))</f>
        <v>66.320000000000007</v>
      </c>
      <c r="E30" s="90">
        <f>IF($G$2="","",IF($G$2&lt;1,"",IF($G$2&gt;$I$4,"",LOOKUP($G$2,Dati!$A$6:$A$109,(Dati!R$6:R$109)))))</f>
        <v>463.27000000000004</v>
      </c>
      <c r="F30" s="90">
        <f>IF($G$2="","",IF($G$2&lt;1,"",IF($G$2&gt;$I$4,"",LOOKUP($G$2,Dati!$A$6:$A$109,(Dati!S$6:S$109)))))</f>
        <v>1020.27</v>
      </c>
      <c r="H30" s="45">
        <v>3</v>
      </c>
      <c r="I30" s="49">
        <v>481</v>
      </c>
      <c r="J30" s="50">
        <v>1560</v>
      </c>
      <c r="K30" s="51">
        <f>IF($G$2="","",IF($G$2&lt;1,"",IF($G$2&gt;$I$4,"",LOOKUP($G$2,Dati!$A$6:$A$109,(Dati!V$6:V$109)))))</f>
        <v>7.1600999999999999</v>
      </c>
      <c r="L30" s="51">
        <f>IF($G$2="","",IF($G$2&lt;1,"",IF($G$2&gt;$I$4,"",LOOKUP($G$2,Dati!$A$6:$A$109,(Dati!AB$6:AB$109)))))</f>
        <v>3.39E-2</v>
      </c>
      <c r="M30" s="51">
        <f>IF($G$2="","",IF($G$2&lt;1,"",IF($G$2&gt;$I$4,"",LOOKUP($G$2,Dati!$A$6:$A$109,(Dati!AG$6:AG$109)))))</f>
        <v>-8.77</v>
      </c>
      <c r="N30" s="51">
        <f>IF($G$2="","",IF($G$2&lt;1,"",IF($G$2&gt;$I$4,"",LOOKUP($G$2,Dati!$A$6:$A$109,Dati!AL$6:AL$109))))</f>
        <v>0.222</v>
      </c>
      <c r="O30" s="48">
        <f>IF($G$2="","",IF($G$2&lt;1,"",IF($G$2&gt;$I$4,"",LOOKUP($G$2,Dati!$A$6:$A$109,(Dati!AP$6:AP$109)))))</f>
        <v>0</v>
      </c>
      <c r="P30" s="51">
        <f>IF($G$2="","",IF($G$2&lt;1,"",IF($G$2&gt;$I$4,"",LOOKUP($G$2,Dati!$A$6:$A$109,(Dati!AT$6:AT$109)))))</f>
        <v>0</v>
      </c>
      <c r="Q30" s="48">
        <f>IF($G$2="","",IF($G$2&lt;1,"",IF($G$2&gt;$I$4,"",LOOKUP($G$2,Dati!$A$6:$A$109,(Dati!AW$6:AW$109)))))</f>
        <v>0</v>
      </c>
      <c r="R30" s="51">
        <f>IF($G$2="","",IF($G$2&lt;1,"",IF($G$2&gt;$I$4,"",LOOKUP($G$2,Dati!$A$6:$A$109,(Dati!AY$6:AY$109)))))</f>
        <v>0.1186</v>
      </c>
      <c r="S30" s="51">
        <f>IF($G$2="","",IF($G$2&lt;1,"",IF($G$2&gt;$I$4,"",LOOKUP($G$2,Dati!$A$6:$A$109,(Dati!BR$6:BR$109)))))</f>
        <v>-1.2353999999999996</v>
      </c>
      <c r="T30" s="37"/>
      <c r="U30" s="38"/>
      <c r="V30" s="60"/>
    </row>
    <row r="31" spans="2:22" ht="12.75" customHeight="1" x14ac:dyDescent="0.25">
      <c r="B31" s="31"/>
      <c r="H31" s="45">
        <v>4</v>
      </c>
      <c r="I31" s="49">
        <v>1561</v>
      </c>
      <c r="J31" s="50">
        <v>5000</v>
      </c>
      <c r="K31" s="51">
        <f>IF($G$2="","",IF($G$2&lt;1,"",IF($G$2&gt;$I$4,"",LOOKUP($G$2,Dati!$A$6:$A$109,(Dati!W$6:W$109)))))</f>
        <v>7.1901999999999999</v>
      </c>
      <c r="L31" s="51">
        <f>IF($G$2="","",IF($G$2&lt;1,"",IF($G$2&gt;$I$4,"",LOOKUP($G$2,Dati!$A$6:$A$109,(Dati!AB$6:AB$109)))))</f>
        <v>3.39E-2</v>
      </c>
      <c r="M31" s="51">
        <f>IF($G$2="","",IF($G$2&lt;1,"",IF($G$2&gt;$I$4,"",LOOKUP($G$2,Dati!$A$6:$A$109,(Dati!AH$6:AH$109)))))</f>
        <v>-9.2899999999999991</v>
      </c>
      <c r="N31" s="51">
        <f>IF($G$2="","",IF($G$2&lt;1,"",IF($G$2&gt;$I$4,"",LOOKUP($G$2,Dati!$A$6:$A$109,Dati!AL$6:AL$109))))</f>
        <v>0.222</v>
      </c>
      <c r="O31" s="48">
        <f>IF($G$2="","",IF($G$2&lt;1,"",IF($G$2&gt;$I$4,"",LOOKUP($G$2,Dati!$A$6:$A$109,(Dati!AP$6:AP$109)))))</f>
        <v>0</v>
      </c>
      <c r="P31" s="51">
        <f>IF($G$2="","",IF($G$2&lt;1,"",IF($G$2&gt;$I$4,"",LOOKUP($G$2,Dati!$A$6:$A$109,(Dati!AT$6:AT$109)))))</f>
        <v>0</v>
      </c>
      <c r="Q31" s="48">
        <f>IF($G$2="","",IF($G$2&lt;1,"",IF($G$2&gt;$I$4,"",LOOKUP($G$2,Dati!$A$6:$A$109,(Dati!AW$6:AW$109)))))</f>
        <v>0</v>
      </c>
      <c r="R31" s="51">
        <f>IF($G$2="","",IF($G$2&lt;1,"",IF($G$2&gt;$I$4,"",LOOKUP($G$2,Dati!$A$6:$A$109,(Dati!AY$6:AY$109)))))</f>
        <v>0.1186</v>
      </c>
      <c r="S31" s="51">
        <f>IF($G$2="","",IF($G$2&lt;1,"",IF($G$2&gt;$I$4,"",LOOKUP($G$2,Dati!$A$6:$A$109,(Dati!BS$6:BS$109)))))</f>
        <v>-1.7252999999999992</v>
      </c>
      <c r="T31" s="37"/>
      <c r="U31" s="38"/>
      <c r="V31" s="60"/>
    </row>
    <row r="32" spans="2:22" ht="12.75" customHeight="1" x14ac:dyDescent="0.25">
      <c r="B32" s="31"/>
      <c r="C32" s="228" t="s">
        <v>190</v>
      </c>
      <c r="D32" s="232">
        <f>IF($G$2="","",IF($G$2&lt;1,"",IF($G$2&gt;$I$4,"",LOOKUP($G$2,Dati!$A$6:$A$109,(Dati!$AD$6:$AD$109)))))</f>
        <v>-26.13</v>
      </c>
      <c r="E32" s="232">
        <f>IF($G$2="","",IF($G$2&lt;1,"",IF($G$2&gt;$I$4,"",LOOKUP($G$2,Dati!$A$6:$A$109,(Dati!$AD$6:$AD$109)))))</f>
        <v>-26.13</v>
      </c>
      <c r="F32" s="233">
        <f>IF($G$2="","",IF($G$2&lt;1,"",IF($G$2&gt;$I$4,"",LOOKUP($G$2,Dati!$A$6:$A$109,(Dati!$AD$6:$AD$109)))))</f>
        <v>-26.13</v>
      </c>
      <c r="H32" s="45">
        <v>5</v>
      </c>
      <c r="I32" s="49">
        <v>5001</v>
      </c>
      <c r="J32" s="50">
        <v>80000</v>
      </c>
      <c r="K32" s="51">
        <f>IF($G$2="","",IF($G$2&lt;1,"",IF($G$2&gt;$I$4,"",LOOKUP($G$2,Dati!$A$6:$A$109,(Dati!X$6:X$109)))))</f>
        <v>5.3726000000000003</v>
      </c>
      <c r="L32" s="51">
        <f>IF($G$2="","",IF($G$2&lt;1,"",IF($G$2&gt;$I$4,"",LOOKUP($G$2,Dati!$A$6:$A$109,(Dati!AB$6:AB$109)))))</f>
        <v>3.39E-2</v>
      </c>
      <c r="M32" s="51">
        <f>IF($G$2="","",IF($G$2&lt;1,"",IF($G$2&gt;$I$4,"",LOOKUP($G$2,Dati!$A$6:$A$109,(Dati!AI$6:AI$109)))))</f>
        <v>-9.92</v>
      </c>
      <c r="N32" s="51">
        <f>IF($G$2="","",IF($G$2&lt;1,"",IF($G$2&gt;$I$4,"",LOOKUP($G$2,Dati!$A$6:$A$109,Dati!AL$6:AL$109))))</f>
        <v>0.222</v>
      </c>
      <c r="O32" s="48">
        <f>IF($G$2="","",IF($G$2&lt;1,"",IF($G$2&gt;$I$4,"",LOOKUP($G$2,Dati!$A$6:$A$109,(Dati!AP$6:AP$109)))))</f>
        <v>0</v>
      </c>
      <c r="P32" s="51">
        <f>IF($G$2="","",IF($G$2&lt;1,"",IF($G$2&gt;$I$4,"",LOOKUP($G$2,Dati!$A$6:$A$109,(Dati!AT$6:AT$109)))))</f>
        <v>0</v>
      </c>
      <c r="Q32" s="48">
        <f>IF($G$2="","",IF($G$2&lt;1,"",IF($G$2&gt;$I$4,"",LOOKUP($G$2,Dati!$A$6:$A$109,(Dati!AW$6:AW$109)))))</f>
        <v>0</v>
      </c>
      <c r="R32" s="51">
        <f>IF($G$2="","",IF($G$2&lt;1,"",IF($G$2&gt;$I$4,"",LOOKUP($G$2,Dati!$A$6:$A$109,(Dati!AY$6:AY$109)))))</f>
        <v>0.1186</v>
      </c>
      <c r="S32" s="51">
        <f>IF($G$2="","",IF($G$2&lt;1,"",IF($G$2&gt;$I$4,"",LOOKUP($G$2,Dati!$A$6:$A$109,(Dati!BT$6:BT$109)))))</f>
        <v>-4.1728999999999994</v>
      </c>
      <c r="T32" s="37"/>
      <c r="V32" s="60"/>
    </row>
    <row r="33" spans="1:22" ht="12.75" customHeight="1" x14ac:dyDescent="0.25">
      <c r="A33" s="53"/>
      <c r="B33" s="61"/>
      <c r="C33" s="229" t="s">
        <v>532</v>
      </c>
      <c r="D33" s="232">
        <f>IF($G$2="","",IF($G$2&lt;1,"",IF($G$2&gt;$I$4,"",LOOKUP($G$2,Dati!$A$6:$A$109,(Dati!$N$6:$N$109)))))</f>
        <v>-0.01</v>
      </c>
      <c r="E33" s="234">
        <f>IF($G$2="","",IF($G$2&lt;1,"",IF($G$2&gt;$I$4,"",LOOKUP($G$2,Dati!$A$6:$A$109,(Dati!$N$6:$N$109)))))</f>
        <v>-0.01</v>
      </c>
      <c r="F33" s="235">
        <f>IF($G$2="","",IF($G$2&lt;1,"",IF($G$2&gt;$I$4,"",LOOKUP($G$2,Dati!$A$6:$A$109,(Dati!$N$6:$N$109)))))</f>
        <v>-0.01</v>
      </c>
      <c r="G33" s="53"/>
      <c r="H33" s="45">
        <v>6</v>
      </c>
      <c r="I33" s="49">
        <v>80001</v>
      </c>
      <c r="J33" s="50">
        <v>200000</v>
      </c>
      <c r="K33" s="51">
        <f>IF($G$2="","",IF($G$2&lt;1,"",IF($G$2&gt;$I$4,"",LOOKUP($G$2,Dati!$A$6:$A$109,(Dati!Y$6:Y$109)))))</f>
        <v>2.7214</v>
      </c>
      <c r="L33" s="51">
        <f>IF($G$2="","",IF($G$2&lt;1,"",IF($G$2&gt;$I$4,"",LOOKUP($G$2,Dati!$A$6:$A$109,(Dati!AB$6:AB$109)))))</f>
        <v>3.39E-2</v>
      </c>
      <c r="M33" s="51">
        <f>IF($G$2="","",IF($G$2&lt;1,"",IF($G$2&gt;$I$4,"",LOOKUP($G$2,Dati!$A$6:$A$109,(Dati!AJ$6:AJ$109)))))</f>
        <v>0.66</v>
      </c>
      <c r="N33" s="51">
        <f>IF($G$2="","",IF($G$2&lt;1,"",IF($G$2&gt;$I$4,"",LOOKUP($G$2,Dati!$A$6:$A$109,Dati!AL$6:AL$109))))</f>
        <v>0.222</v>
      </c>
      <c r="O33" s="48">
        <f>IF($G$2="","",IF($G$2&lt;1,"",IF($G$2&gt;$I$4,"",LOOKUP($G$2,Dati!$A$6:$A$109,(Dati!AP$6:AP$109)))))</f>
        <v>0</v>
      </c>
      <c r="P33" s="51">
        <f>IF($G$2="","",IF($G$2&lt;1,"",IF($G$2&gt;$I$4,"",LOOKUP($G$2,Dati!$A$6:$A$109,(Dati!AT$6:AT$109)))))</f>
        <v>0</v>
      </c>
      <c r="Q33" s="48">
        <f>IF($G$2="","",IF($G$2&lt;1,"",IF($G$2&gt;$I$4,"",LOOKUP($G$2,Dati!$A$6:$A$109,(Dati!AW$6:AW$109)))))</f>
        <v>0</v>
      </c>
      <c r="R33" s="51">
        <f>IF($G$2="","",IF($G$2&lt;1,"",IF($G$2&gt;$I$4,"",LOOKUP($G$2,Dati!$A$6:$A$109,(Dati!AY$6:AY$109)))))</f>
        <v>0.1186</v>
      </c>
      <c r="S33" s="51">
        <f>IF($G$2="","",IF($G$2&lt;1,"",IF($G$2&gt;$I$4,"",LOOKUP($G$2,Dati!$A$6:$A$109,(Dati!BU$6:BU$109)))))</f>
        <v>3.7559</v>
      </c>
      <c r="T33" s="37"/>
      <c r="V33" s="60"/>
    </row>
    <row r="34" spans="1:22" ht="12.75" customHeight="1" x14ac:dyDescent="0.25">
      <c r="A34" s="53"/>
      <c r="B34" s="61"/>
      <c r="C34" s="230" t="s">
        <v>533</v>
      </c>
      <c r="D34" s="232">
        <f>IF($G$2="","",IF($G$2&lt;1,"",IF($G$2&gt;$I$4,"",LOOKUP($G$2,Dati!$A$6:$A$109,(Dati!$O$6:$O$109)))))</f>
        <v>0.06</v>
      </c>
      <c r="E34" s="231">
        <f>IF($G$2="","",IF($G$2&lt;1,"",IF($G$2&gt;$I$4,"",LOOKUP($G$2,Dati!$A$6:$A$109,(Dati!$O$6:$O$109)))))</f>
        <v>0.06</v>
      </c>
      <c r="F34" s="236">
        <f>IF($G$2="","",IF($G$2&lt;1,"",IF($G$2&gt;$I$4,"",LOOKUP($G$2,Dati!$A$6:$A$109,(Dati!$O$6:$O$109)))))</f>
        <v>0.06</v>
      </c>
      <c r="G34" s="53"/>
      <c r="H34" s="45">
        <v>7</v>
      </c>
      <c r="I34" s="49">
        <v>200001</v>
      </c>
      <c r="J34" s="50">
        <v>1000000</v>
      </c>
      <c r="K34" s="51">
        <f>IF($G$2="","",IF($G$2&lt;1,"",IF($G$2&gt;$I$4,"",LOOKUP($G$2,Dati!$A$6:$A$109,(Dati!Z$6:Z$109)))))</f>
        <v>1.3355999999999999</v>
      </c>
      <c r="L34" s="51">
        <f>IF($G$2="","",IF($G$2&lt;1,"",IF($G$2&gt;$I$4,"",LOOKUP($G$2,Dati!$A$6:$A$109,(Dati!AC$6:AC$109)))))</f>
        <v>1.7100000000000001E-2</v>
      </c>
      <c r="M34" s="51">
        <f>IF($G$2="","",IF($G$2&lt;1,"",IF($G$2&gt;$I$4,"",LOOKUP($G$2,Dati!$A$6:$A$109,(Dati!AK$6:AK$109)))))</f>
        <v>0</v>
      </c>
      <c r="N34" s="51">
        <f>IF($G$2="","",IF($G$2&lt;1,"",IF($G$2&gt;$I$4,"",LOOKUP($G$2,Dati!$A$6:$A$109,Dati!AM$6:AM$109))))</f>
        <v>0</v>
      </c>
      <c r="O34" s="48">
        <f>IF($G$2="","",IF($G$2&lt;1,"",IF($G$2&gt;$I$4,"",LOOKUP($G$2,Dati!$A$6:$A$109,(Dati!AP$6:AP$109)))))</f>
        <v>0</v>
      </c>
      <c r="P34" s="51">
        <f>IF($G$2="","",IF($G$2&lt;1,"",IF($G$2&gt;$I$4,"",LOOKUP($G$2,Dati!$A$6:$A$109,(Dati!AT$6:AT$109)))))</f>
        <v>0</v>
      </c>
      <c r="Q34" s="51">
        <f>IF($G$2="","",IF($G$2&lt;1,"",IF($G$2&gt;$I$4,"",LOOKUP($G$2,Dati!$A$6:$A$109,(Dati!AX$6:AX$109)))))</f>
        <v>0</v>
      </c>
      <c r="R34" s="51">
        <f>IF($G$2="","",IF($G$2&lt;1,"",IF($G$2&gt;$I$4,"",LOOKUP($G$2,Dati!$A$6:$A$109,(Dati!AZ$6:AZ$109)))))</f>
        <v>0.06</v>
      </c>
      <c r="S34" s="51">
        <f>IF($G$2="","",IF($G$2&lt;1,"",IF($G$2&gt;$I$4,"",LOOKUP($G$2,Dati!$A$6:$A$109,(Dati!BV$6:BV$109)))))</f>
        <v>1.4126999999999998</v>
      </c>
      <c r="T34" s="37"/>
      <c r="V34" s="60"/>
    </row>
    <row r="35" spans="1:22" ht="12.75" customHeight="1" x14ac:dyDescent="0.25">
      <c r="B35" s="31"/>
      <c r="C35" s="227" t="s">
        <v>192</v>
      </c>
      <c r="D35" s="237">
        <f>IF($G$2="","",IF($G$2&lt;1,"",IF($G$2&gt;$I$4,"",LOOKUP($G$2,Dati!$A$6:$A$109,(Dati!BE$6:BE$109)))))</f>
        <v>40.240000000000009</v>
      </c>
      <c r="E35" s="237">
        <f>IF($G$2="","",IF($G$2&lt;1,"",IF($G$2&gt;$I$4,"",LOOKUP($G$2,Dati!$A$6:$A$109,(Dati!BF$6:BF$109)))))</f>
        <v>437.19000000000005</v>
      </c>
      <c r="F35" s="237">
        <f>IF($G$2="","",IF($G$2&lt;1,"",IF($G$2&gt;$I$4,"",LOOKUP($G$2,Dati!$A$6:$A$109,(Dati!BG$6:BG$109)))))</f>
        <v>994.18999999999994</v>
      </c>
      <c r="H35" s="45">
        <v>8</v>
      </c>
      <c r="I35" s="49">
        <v>1000000</v>
      </c>
      <c r="J35" s="54" t="s">
        <v>191</v>
      </c>
      <c r="K35" s="51">
        <f>IF($G$2="","",IF($G$2&lt;1,"",IF($G$2&gt;$I$4,"",LOOKUP($G$2,Dati!$A$6:$A$109,(Dati!AA$6:AA$109)))))</f>
        <v>0.37159999999999999</v>
      </c>
      <c r="L35" s="51">
        <f>IF($G$2="","",IF($G$2&lt;1,"",IF($G$2&gt;$I$4,"",LOOKUP($G$2,Dati!$A$6:$A$109,(Dati!AC$6:AC$109)))))</f>
        <v>1.7100000000000001E-2</v>
      </c>
      <c r="M35" s="51">
        <f>IF($G$2="","",IF($G$2&lt;1,"",IF($G$2&gt;$I$4,"",LOOKUP($G$2,Dati!$A$6:$A$109,(Dati!AK$6:AK$109)))))</f>
        <v>0</v>
      </c>
      <c r="N35" s="51">
        <f>IF($G$2="","",IF($G$2&lt;1,"",IF($G$2&gt;$I$4,"",LOOKUP($G$2,Dati!$A$6:$A$109,Dati!AM$6:AM$109))))</f>
        <v>0</v>
      </c>
      <c r="O35" s="48">
        <f>IF($G$2="","",IF($G$2&lt;1,"",IF($G$2&gt;$I$4,"",LOOKUP($G$2,Dati!$A$6:$A$109,(Dati!AP$6:AP$109)))))</f>
        <v>0</v>
      </c>
      <c r="P35" s="51">
        <f>IF($G$2="","",IF($G$2&lt;1,"",IF($G$2&gt;$I$4,"",LOOKUP($G$2,Dati!$A$6:$A$109,(Dati!AT$6:AT$109)))))</f>
        <v>0</v>
      </c>
      <c r="Q35" s="51">
        <f>IF($G$2="","",IF($G$2&lt;1,"",IF($G$2&gt;$I$4,"",LOOKUP($G$2,Dati!$A$6:$A$109,(Dati!AX$6:AX$109)))))</f>
        <v>0</v>
      </c>
      <c r="R35" s="51">
        <f>IF($G$2="","",IF($G$2&lt;1,"",IF($G$2&gt;$I$4,"",LOOKUP($G$2,Dati!$A$6:$A$109,(Dati!AZ$6:AZ$109)))))</f>
        <v>0.06</v>
      </c>
      <c r="S35" s="51">
        <f>IF($G$2="","",IF($G$2&lt;1,"",IF($G$2&gt;$I$4,"",LOOKUP($G$2,Dati!$A$6:$A$109,(Dati!BW$6:BW$109)))))</f>
        <v>0.44869999999999999</v>
      </c>
      <c r="T35" s="37"/>
      <c r="V35" s="60"/>
    </row>
    <row r="36" spans="1:22" ht="12.75" customHeight="1" x14ac:dyDescent="0.25">
      <c r="B36" s="31"/>
      <c r="C36" s="238"/>
      <c r="D36" s="239"/>
      <c r="E36" s="239"/>
      <c r="F36" s="239"/>
      <c r="T36" s="37"/>
      <c r="V36" s="60"/>
    </row>
    <row r="37" spans="1:22" ht="11.25" customHeight="1" x14ac:dyDescent="0.25">
      <c r="B37" s="31"/>
      <c r="F37" s="38"/>
      <c r="G37" s="38"/>
      <c r="H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7"/>
    </row>
    <row r="38" spans="1:22" s="215" customFormat="1" ht="15" customHeight="1" x14ac:dyDescent="0.25">
      <c r="B38" s="214"/>
      <c r="C38" s="300" t="s">
        <v>174</v>
      </c>
      <c r="D38" s="300"/>
      <c r="E38" s="300"/>
      <c r="F38" s="300"/>
      <c r="H38" s="300" t="s">
        <v>236</v>
      </c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216"/>
    </row>
    <row r="39" spans="1:22" ht="11.25" customHeight="1" x14ac:dyDescent="0.25">
      <c r="B39" s="31"/>
      <c r="G39" s="38"/>
      <c r="H39" s="38"/>
      <c r="J39" s="38"/>
      <c r="K39" s="38"/>
      <c r="L39" s="38"/>
      <c r="M39" s="34"/>
      <c r="N39" s="34"/>
      <c r="O39" s="34"/>
      <c r="P39" s="35"/>
      <c r="Q39" s="35"/>
      <c r="R39" s="35"/>
      <c r="S39" s="36"/>
      <c r="T39" s="37"/>
    </row>
    <row r="40" spans="1:22" ht="11.25" customHeight="1" x14ac:dyDescent="0.25">
      <c r="B40" s="31"/>
      <c r="D40" s="218" t="s">
        <v>221</v>
      </c>
      <c r="E40" s="218" t="s">
        <v>220</v>
      </c>
      <c r="F40" s="218" t="s">
        <v>219</v>
      </c>
      <c r="I40" s="291" t="s">
        <v>175</v>
      </c>
      <c r="J40" s="291"/>
      <c r="K40" s="301" t="s">
        <v>176</v>
      </c>
      <c r="L40" s="294" t="s">
        <v>177</v>
      </c>
      <c r="M40" s="289" t="s">
        <v>526</v>
      </c>
      <c r="N40" s="289" t="s">
        <v>531</v>
      </c>
      <c r="O40" s="295" t="s">
        <v>178</v>
      </c>
      <c r="P40" s="302" t="s">
        <v>193</v>
      </c>
      <c r="Q40" s="290" t="s">
        <v>180</v>
      </c>
      <c r="R40" s="288" t="s">
        <v>26</v>
      </c>
      <c r="S40" s="40" t="s">
        <v>181</v>
      </c>
      <c r="T40" s="37"/>
    </row>
    <row r="41" spans="1:22" ht="11.25" customHeight="1" x14ac:dyDescent="0.25">
      <c r="B41" s="31"/>
      <c r="C41" s="44" t="s">
        <v>186</v>
      </c>
      <c r="D41" s="88">
        <f>IF($G$2="","",IF($G$2&lt;1,"",IF($G$2&gt;$I$4,"",LOOKUP($G$2,Dati!$A$6:$A$109,(Dati!G$6:G$109)))))</f>
        <v>38.520000000000003</v>
      </c>
      <c r="E41" s="88">
        <f>IF($G$2="","",IF($G$2&lt;1,"",IF($G$2&gt;$I$4,"",LOOKUP($G$2,Dati!$A$6:$A$109,(Dati!H$6:H$109)))))</f>
        <v>275.87</v>
      </c>
      <c r="F41" s="88">
        <f>IF($G$2="","",IF($G$2&lt;1,"",IF($G$2&gt;$I$4,"",LOOKUP($G$2,Dati!$A$6:$A$109,(Dati!I$6:I$109)))))</f>
        <v>608.92999999999995</v>
      </c>
      <c r="H41" s="41" t="s">
        <v>182</v>
      </c>
      <c r="I41" s="42" t="s">
        <v>183</v>
      </c>
      <c r="J41" s="42" t="s">
        <v>184</v>
      </c>
      <c r="K41" s="301"/>
      <c r="L41" s="294"/>
      <c r="M41" s="289"/>
      <c r="N41" s="289"/>
      <c r="O41" s="295"/>
      <c r="P41" s="302"/>
      <c r="Q41" s="290"/>
      <c r="R41" s="288" t="s">
        <v>26</v>
      </c>
      <c r="S41" s="43" t="s">
        <v>185</v>
      </c>
      <c r="T41" s="37"/>
    </row>
    <row r="42" spans="1:22" ht="11.25" customHeight="1" x14ac:dyDescent="0.25">
      <c r="B42" s="31"/>
      <c r="C42" s="44" t="s">
        <v>187</v>
      </c>
      <c r="D42" s="88">
        <f>IF($G$2="","",IF($G$2&lt;1,"",IF($G$2&gt;$I$4,"",LOOKUP($G$2,Dati!$A$6:$A$109,(Dati!J$6:J$109)))))</f>
        <v>26.01</v>
      </c>
      <c r="E42" s="88">
        <f>IF($G$2="","",IF($G$2&lt;1,"",IF($G$2&gt;$I$4,"",LOOKUP($G$2,Dati!$A$6:$A$109,(Dati!K$6:K$109)))))</f>
        <v>185.61</v>
      </c>
      <c r="F42" s="88">
        <f>IF($G$2="","",IF($G$2&lt;1,"",IF($G$2&gt;$I$4,"",LOOKUP($G$2,Dati!$A$6:$A$109,(Dati!L$6:L$109)))))</f>
        <v>409.55</v>
      </c>
      <c r="H42" s="45">
        <v>1</v>
      </c>
      <c r="I42" s="46">
        <v>0</v>
      </c>
      <c r="J42" s="47">
        <v>120</v>
      </c>
      <c r="K42" s="48">
        <f>IF($G$2="","",IF($G$2&lt;1,"",IF($G$2&gt;$I$4,"",LOOKUP($G$2,Dati!$A$6:$A$109,(Dati!T$6:T$109)))))</f>
        <v>0</v>
      </c>
      <c r="L42" s="48">
        <f>IF($G$2="","",IF($G$2&lt;1,"",IF($G$2&gt;$I$4,"",LOOKUP($G$2,Dati!$A$6:$A$109,(Dati!AB$6:AB$109)))))</f>
        <v>3.39E-2</v>
      </c>
      <c r="M42" s="48">
        <f>IF($G$2="","",IF($G$2&lt;1,"",IF($G$2&gt;$I$4,"",LOOKUP($G$2,Dati!$A$6:$A$109,(Dati!AE$6:AE$109)))))</f>
        <v>-11.5</v>
      </c>
      <c r="N42" s="48">
        <f>IF($G$2="","",IF($G$2&lt;1,"",IF($G$2&gt;$I$4,"",LOOKUP($G$2,Dati!$A$6:$A$109,(Dati!AN$6:AN$109)))))</f>
        <v>0.47</v>
      </c>
      <c r="O42" s="48">
        <f>IF($G$2="","",IF($G$2&lt;1,"",IF($G$2&gt;$I$4,"",LOOKUP($G$2,Dati!$A$6:$A$109,(Dati!AP$6:AP$109)))))</f>
        <v>0</v>
      </c>
      <c r="P42" s="48">
        <f>IF($G$2="","",IF($G$2&lt;1,"",IF($G$2&gt;$I$4,"",LOOKUP($G$2,Dati!$A$6:$A$109,(Dati!AU$6:AU$109)))))</f>
        <v>0</v>
      </c>
      <c r="Q42" s="48">
        <f>IF($G$2="","",IF($G$2&lt;1,"",IF($G$2&gt;$I$4,"",LOOKUP($G$2,Dati!$A$6:$A$109,(Dati!AW$6:AW$109)))))</f>
        <v>0</v>
      </c>
      <c r="R42" s="48">
        <f>IF($G$2="","",IF($G$2&lt;1,"",IF($G$2&gt;$I$4,"",LOOKUP($G$2,Dati!$A$6:$A$109,(Dati!AY$6:AY$109)))))</f>
        <v>0.1186</v>
      </c>
      <c r="S42" s="48">
        <f>IF($G$2="","",IF($G$2&lt;1,"",IF($G$2&gt;$I$4,"",LOOKUP($G$2,Dati!$A$6:$A$109,(Dati!BX$6:BX$109)))))</f>
        <v>-10.8775</v>
      </c>
      <c r="T42" s="37"/>
    </row>
    <row r="43" spans="1:22" ht="11.25" customHeight="1" x14ac:dyDescent="0.25">
      <c r="B43" s="31"/>
      <c r="C43" s="44" t="s">
        <v>188</v>
      </c>
      <c r="D43" s="89">
        <f>IF($G$2="","",IF($G$2&lt;1,"",IF($G$2&gt;$I$4,"",LOOKUP($G$2,Dati!$A$6:$A$109,(Dati!$M$6:$M$109)))))</f>
        <v>1.79</v>
      </c>
      <c r="E43" s="89">
        <f>IF($G$2="","",IF($G$2&lt;1,"",IF($G$2&gt;$I$4,"",LOOKUP($G$2,Dati!$A$6:$A$109,(Dati!$M$6:$M$109)))))</f>
        <v>1.79</v>
      </c>
      <c r="F43" s="89">
        <f>IF($G$2="","",IF($G$2&lt;1,"",IF($G$2&gt;$I$4,"",LOOKUP($G$2,Dati!$A$6:$A$109,(Dati!$M$6:$M$109)))))</f>
        <v>1.79</v>
      </c>
      <c r="H43" s="45">
        <v>2</v>
      </c>
      <c r="I43" s="49">
        <v>121</v>
      </c>
      <c r="J43" s="50">
        <v>480</v>
      </c>
      <c r="K43" s="51">
        <f>IF($G$2="","",IF($G$2&lt;1,"",IF($G$2&gt;$I$4,"",LOOKUP($G$2,Dati!$A$6:$A$109,(Dati!U$6:U$109)))))</f>
        <v>7.8228999999999997</v>
      </c>
      <c r="L43" s="51">
        <f>IF($G$2="","",IF($G$2&lt;1,"",IF($G$2&gt;$I$4,"",LOOKUP($G$2,Dati!$A$6:$A$109,(Dati!AB$6:AB$109)))))</f>
        <v>3.39E-2</v>
      </c>
      <c r="M43" s="51">
        <f>IF($G$2="","",IF($G$2&lt;1,"",IF($G$2&gt;$I$4,"",LOOKUP($G$2,Dati!$A$6:$A$109,(Dati!AF$6:AF$109)))))</f>
        <v>-6.88</v>
      </c>
      <c r="N43" s="48">
        <f>IF($G$2="","",IF($G$2&lt;1,"",IF($G$2&gt;$I$4,"",LOOKUP($G$2,Dati!$A$6:$A$109,(Dati!AN$6:AN$109)))))</f>
        <v>0.47</v>
      </c>
      <c r="O43" s="48">
        <f>IF($G$2="","",IF($G$2&lt;1,"",IF($G$2&gt;$I$4,"",LOOKUP($G$2,Dati!$A$6:$A$109,(Dati!AP$6:AP$109)))))</f>
        <v>0</v>
      </c>
      <c r="P43" s="51">
        <f>IF($G$2="","",IF($G$2&lt;1,"",IF($G$2&gt;$I$4,"",LOOKUP($G$2,Dati!$A$6:$A$109,(Dati!AU$6:AU$109)))))</f>
        <v>0</v>
      </c>
      <c r="Q43" s="51">
        <f>IF($G$2="","",IF($G$2&lt;1,"",IF($G$2&gt;$I$4,"",LOOKUP($G$2,Dati!$A$6:$A$109,(Dati!AW$6:AW$109)))))</f>
        <v>0</v>
      </c>
      <c r="R43" s="51">
        <f>IF($G$2="","",IF($G$2&lt;1,"",IF($G$2&gt;$I$4,"",LOOKUP($G$2,Dati!$A$6:$A$109,(Dati!AY$6:AY$109)))))</f>
        <v>0.1186</v>
      </c>
      <c r="S43" s="51">
        <f>IF($G$2="","",IF($G$2&lt;1,"",IF($G$2&gt;$I$4,"",LOOKUP($G$2,Dati!$A$6:$A$109,(Dati!BY$6:BY$109)))))</f>
        <v>1.5653999999999999</v>
      </c>
      <c r="T43" s="37"/>
    </row>
    <row r="44" spans="1:22" ht="11.25" customHeight="1" x14ac:dyDescent="0.25">
      <c r="B44" s="31"/>
      <c r="C44" s="52" t="s">
        <v>189</v>
      </c>
      <c r="D44" s="90">
        <f>IF($G$2="","",IF($G$2&lt;1,"",IF($G$2&gt;$I$4,"",LOOKUP($G$2,Dati!$A$6:$A$109,(Dati!Q$6:Q$109)))))</f>
        <v>66.320000000000007</v>
      </c>
      <c r="E44" s="90">
        <f>IF($G$2="","",IF($G$2&lt;1,"",IF($G$2&gt;$I$4,"",LOOKUP($G$2,Dati!$A$6:$A$109,(Dati!R$6:R$109)))))</f>
        <v>463.27000000000004</v>
      </c>
      <c r="F44" s="90">
        <f>IF($G$2="","",IF($G$2&lt;1,"",IF($G$2&gt;$I$4,"",LOOKUP($G$2,Dati!$A$6:$A$109,(Dati!S$6:S$109)))))</f>
        <v>1020.27</v>
      </c>
      <c r="H44" s="45">
        <v>3</v>
      </c>
      <c r="I44" s="49">
        <v>481</v>
      </c>
      <c r="J44" s="50">
        <v>1560</v>
      </c>
      <c r="K44" s="51">
        <f>IF($G$2="","",IF($G$2&lt;1,"",IF($G$2&gt;$I$4,"",LOOKUP($G$2,Dati!$A$6:$A$109,(Dati!V$6:V$109)))))</f>
        <v>7.1600999999999999</v>
      </c>
      <c r="L44" s="51">
        <f>IF($G$2="","",IF($G$2&lt;1,"",IF($G$2&gt;$I$4,"",LOOKUP($G$2,Dati!$A$6:$A$109,(Dati!AB$6:AB$109)))))</f>
        <v>3.39E-2</v>
      </c>
      <c r="M44" s="51">
        <f>IF($G$2="","",IF($G$2&lt;1,"",IF($G$2&gt;$I$4,"",LOOKUP($G$2,Dati!$A$6:$A$109,(Dati!AG$6:AG$109)))))</f>
        <v>-8.77</v>
      </c>
      <c r="N44" s="48">
        <f>IF($G$2="","",IF($G$2&lt;1,"",IF($G$2&gt;$I$4,"",LOOKUP($G$2,Dati!$A$6:$A$109,(Dati!AN$6:AN$109)))))</f>
        <v>0.47</v>
      </c>
      <c r="O44" s="48">
        <f>IF($G$2="","",IF($G$2&lt;1,"",IF($G$2&gt;$I$4,"",LOOKUP($G$2,Dati!$A$6:$A$109,(Dati!AP$6:AP$109)))))</f>
        <v>0</v>
      </c>
      <c r="P44" s="51">
        <f>IF($G$2="","",IF($G$2&lt;1,"",IF($G$2&gt;$I$4,"",LOOKUP($G$2,Dati!$A$6:$A$109,(Dati!AU$6:AU$109)))))</f>
        <v>0</v>
      </c>
      <c r="Q44" s="51">
        <f>IF($G$2="","",IF($G$2&lt;1,"",IF($G$2&gt;$I$4,"",LOOKUP($G$2,Dati!$A$6:$A$109,(Dati!AW$6:AW$109)))))</f>
        <v>0</v>
      </c>
      <c r="R44" s="51">
        <f>IF($G$2="","",IF($G$2&lt;1,"",IF($G$2&gt;$I$4,"",LOOKUP($G$2,Dati!$A$6:$A$109,(Dati!AY$6:AY$109)))))</f>
        <v>0.1186</v>
      </c>
      <c r="S44" s="51">
        <f>IF($G$2="","",IF($G$2&lt;1,"",IF($G$2&gt;$I$4,"",LOOKUP($G$2,Dati!$A$6:$A$109,(Dati!BZ$6:BZ$109)))))</f>
        <v>-1.2353999999999996</v>
      </c>
      <c r="T44" s="37"/>
    </row>
    <row r="45" spans="1:22" ht="11.25" customHeight="1" x14ac:dyDescent="0.25">
      <c r="B45" s="31"/>
      <c r="H45" s="45">
        <v>4</v>
      </c>
      <c r="I45" s="49">
        <v>1561</v>
      </c>
      <c r="J45" s="50">
        <v>5000</v>
      </c>
      <c r="K45" s="51">
        <f>IF($G$2="","",IF($G$2&lt;1,"",IF($G$2&gt;$I$4,"",LOOKUP($G$2,Dati!$A$6:$A$109,(Dati!W$6:W$109)))))</f>
        <v>7.1901999999999999</v>
      </c>
      <c r="L45" s="51">
        <f>IF($G$2="","",IF($G$2&lt;1,"",IF($G$2&gt;$I$4,"",LOOKUP($G$2,Dati!$A$6:$A$109,(Dati!AB$6:AB$109)))))</f>
        <v>3.39E-2</v>
      </c>
      <c r="M45" s="51">
        <f>IF($G$2="","",IF($G$2&lt;1,"",IF($G$2&gt;$I$4,"",LOOKUP($G$2,Dati!$A$6:$A$109,(Dati!AH$6:AH$109)))))</f>
        <v>-9.2899999999999991</v>
      </c>
      <c r="N45" s="48">
        <f>IF($G$2="","",IF($G$2&lt;1,"",IF($G$2&gt;$I$4,"",LOOKUP($G$2,Dati!$A$6:$A$109,(Dati!AN$6:AN$109)))))</f>
        <v>0.47</v>
      </c>
      <c r="O45" s="48">
        <f>IF($G$2="","",IF($G$2&lt;1,"",IF($G$2&gt;$I$4,"",LOOKUP($G$2,Dati!$A$6:$A$109,(Dati!AP$6:AP$109)))))</f>
        <v>0</v>
      </c>
      <c r="P45" s="51">
        <f>IF($G$2="","",IF($G$2&lt;1,"",IF($G$2&gt;$I$4,"",LOOKUP($G$2,Dati!$A$6:$A$109,(Dati!AU$6:AU$109)))))</f>
        <v>0</v>
      </c>
      <c r="Q45" s="51">
        <f>IF($G$2="","",IF($G$2&lt;1,"",IF($G$2&gt;$I$4,"",LOOKUP($G$2,Dati!$A$6:$A$109,(Dati!AW$6:AW$109)))))</f>
        <v>0</v>
      </c>
      <c r="R45" s="51">
        <f>IF($G$2="","",IF($G$2&lt;1,"",IF($G$2&gt;$I$4,"",LOOKUP($G$2,Dati!$A$6:$A$109,(Dati!AY$6:AY$109)))))</f>
        <v>0.1186</v>
      </c>
      <c r="S45" s="51">
        <f>IF($G$2="","",IF($G$2&lt;1,"",IF($G$2&gt;$I$4,"",LOOKUP($G$2,Dati!$A$6:$A$109,(Dati!CA$6:CA$109)))))</f>
        <v>-1.7252999999999992</v>
      </c>
      <c r="T45" s="37"/>
    </row>
    <row r="46" spans="1:22" ht="11.25" customHeight="1" x14ac:dyDescent="0.25">
      <c r="B46" s="31"/>
      <c r="C46" s="228" t="s">
        <v>190</v>
      </c>
      <c r="D46" s="232">
        <f>IF($G$2="","",IF($G$2&lt;1,"",IF($G$2&gt;$I$4,"",LOOKUP($G$2,Dati!$A$6:$A$109,(Dati!$AD$6:$AD$109)))))</f>
        <v>-26.13</v>
      </c>
      <c r="E46" s="232">
        <f>IF($G$2="","",IF($G$2&lt;1,"",IF($G$2&gt;$I$4,"",LOOKUP($G$2,Dati!$A$6:$A$109,(Dati!$AD$6:$AD$109)))))</f>
        <v>-26.13</v>
      </c>
      <c r="F46" s="233">
        <f>IF($G$2="","",IF($G$2&lt;1,"",IF($G$2&gt;$I$4,"",LOOKUP($G$2,Dati!$A$6:$A$109,(Dati!$AD$6:$AD$109)))))</f>
        <v>-26.13</v>
      </c>
      <c r="H46" s="45">
        <v>5</v>
      </c>
      <c r="I46" s="49">
        <v>5001</v>
      </c>
      <c r="J46" s="50">
        <v>80000</v>
      </c>
      <c r="K46" s="51">
        <f>IF($G$2="","",IF($G$2&lt;1,"",IF($G$2&gt;$I$4,"",LOOKUP($G$2,Dati!$A$6:$A$109,(Dati!X$6:X$109)))))</f>
        <v>5.3726000000000003</v>
      </c>
      <c r="L46" s="51">
        <f>IF($G$2="","",IF($G$2&lt;1,"",IF($G$2&gt;$I$4,"",LOOKUP($G$2,Dati!$A$6:$A$109,(Dati!AB$6:AB$109)))))</f>
        <v>3.39E-2</v>
      </c>
      <c r="M46" s="51">
        <f>IF($G$2="","",IF($G$2&lt;1,"",IF($G$2&gt;$I$4,"",LOOKUP($G$2,Dati!$A$6:$A$109,(Dati!AI$6:AI$109)))))</f>
        <v>-9.92</v>
      </c>
      <c r="N46" s="48">
        <f>IF($G$2="","",IF($G$2&lt;1,"",IF($G$2&gt;$I$4,"",LOOKUP($G$2,Dati!$A$6:$A$109,(Dati!AN$6:AN$109)))))</f>
        <v>0.47</v>
      </c>
      <c r="O46" s="48">
        <f>IF($G$2="","",IF($G$2&lt;1,"",IF($G$2&gt;$I$4,"",LOOKUP($G$2,Dati!$A$6:$A$109,(Dati!AP$6:AP$109)))))</f>
        <v>0</v>
      </c>
      <c r="P46" s="51">
        <f>IF($G$2="","",IF($G$2&lt;1,"",IF($G$2&gt;$I$4,"",LOOKUP($G$2,Dati!$A$6:$A$109,(Dati!AU$6:AU$109)))))</f>
        <v>0</v>
      </c>
      <c r="Q46" s="51">
        <f>IF($G$2="","",IF($G$2&lt;1,"",IF($G$2&gt;$I$4,"",LOOKUP($G$2,Dati!$A$6:$A$109,(Dati!AW$6:AW$109)))))</f>
        <v>0</v>
      </c>
      <c r="R46" s="51">
        <f>IF($G$2="","",IF($G$2&lt;1,"",IF($G$2&gt;$I$4,"",LOOKUP($G$2,Dati!$A$6:$A$109,(Dati!AY$6:AY$109)))))</f>
        <v>0.1186</v>
      </c>
      <c r="S46" s="51">
        <f>IF($G$2="","",IF($G$2&lt;1,"",IF($G$2&gt;$I$4,"",LOOKUP($G$2,Dati!$A$6:$A$109,(Dati!CB$6:CB$109)))))</f>
        <v>-3.9249000000000001</v>
      </c>
      <c r="T46" s="37"/>
    </row>
    <row r="47" spans="1:22" ht="11.25" customHeight="1" x14ac:dyDescent="0.25">
      <c r="B47" s="31"/>
      <c r="C47" s="229" t="s">
        <v>532</v>
      </c>
      <c r="D47" s="232">
        <f>IF($G$2="","",IF($G$2&lt;1,"",IF($G$2&gt;$I$4,"",LOOKUP($G$2,Dati!$A$6:$A$109,(Dati!$N$6:$N$109)))))</f>
        <v>-0.01</v>
      </c>
      <c r="E47" s="234">
        <f>IF($G$2="","",IF($G$2&lt;1,"",IF($G$2&gt;$I$4,"",LOOKUP($G$2,Dati!$A$6:$A$109,(Dati!$N$6:$N$109)))))</f>
        <v>-0.01</v>
      </c>
      <c r="F47" s="235">
        <f>IF($G$2="","",IF($G$2&lt;1,"",IF($G$2&gt;$I$4,"",LOOKUP($G$2,Dati!$A$6:$A$109,(Dati!$N$6:$N$109)))))</f>
        <v>-0.01</v>
      </c>
      <c r="G47" s="53"/>
      <c r="H47" s="45">
        <v>6</v>
      </c>
      <c r="I47" s="49">
        <v>80001</v>
      </c>
      <c r="J47" s="50">
        <v>200000</v>
      </c>
      <c r="K47" s="51">
        <f>IF($G$2="","",IF($G$2&lt;1,"",IF($G$2&gt;$I$4,"",LOOKUP($G$2,Dati!$A$6:$A$109,(Dati!Y$6:Y$109)))))</f>
        <v>2.7214</v>
      </c>
      <c r="L47" s="51">
        <f>IF($G$2="","",IF($G$2&lt;1,"",IF($G$2&gt;$I$4,"",LOOKUP($G$2,Dati!$A$6:$A$109,(Dati!AB$6:AB$109)))))</f>
        <v>3.39E-2</v>
      </c>
      <c r="M47" s="51">
        <f>IF($G$2="","",IF($G$2&lt;1,"",IF($G$2&gt;$I$4,"",LOOKUP($G$2,Dati!$A$6:$A$109,(Dati!AJ$6:AJ$109)))))</f>
        <v>0.66</v>
      </c>
      <c r="N47" s="48">
        <f>IF($G$2="","",IF($G$2&lt;1,"",IF($G$2&gt;$I$4,"",LOOKUP($G$2,Dati!$A$6:$A$109,(Dati!AN$6:AN$109)))))</f>
        <v>0.47</v>
      </c>
      <c r="O47" s="48">
        <f>IF($G$2="","",IF($G$2&lt;1,"",IF($G$2&gt;$I$4,"",LOOKUP($G$2,Dati!$A$6:$A$109,(Dati!AP$6:AP$109)))))</f>
        <v>0</v>
      </c>
      <c r="P47" s="51">
        <f>IF($G$2="","",IF($G$2&lt;1,"",IF($G$2&gt;$I$4,"",LOOKUP($G$2,Dati!$A$6:$A$109,(Dati!AU$6:AU$109)))))</f>
        <v>0</v>
      </c>
      <c r="Q47" s="51">
        <f>IF($G$2="","",IF($G$2&lt;1,"",IF($G$2&gt;$I$4,"",LOOKUP($G$2,Dati!$A$6:$A$109,(Dati!AW$6:AW$109)))))</f>
        <v>0</v>
      </c>
      <c r="R47" s="51">
        <f>IF($G$2="","",IF($G$2&lt;1,"",IF($G$2&gt;$I$4,"",LOOKUP($G$2,Dati!$A$6:$A$109,(Dati!AY$6:AY$109)))))</f>
        <v>0.1186</v>
      </c>
      <c r="S47" s="51">
        <f>IF($G$2="","",IF($G$2&lt;1,"",IF($G$2&gt;$I$4,"",LOOKUP($G$2,Dati!$A$6:$A$109,(Dati!CC$6:CC$109)))))</f>
        <v>4.0038999999999998</v>
      </c>
      <c r="T47" s="37"/>
    </row>
    <row r="48" spans="1:22" ht="11.25" customHeight="1" x14ac:dyDescent="0.25">
      <c r="B48" s="31"/>
      <c r="C48" s="230" t="s">
        <v>533</v>
      </c>
      <c r="D48" s="232">
        <f>IF($G$2="","",IF($G$2&lt;1,"",IF($G$2&gt;$I$4,"",LOOKUP($G$2,Dati!$A$6:$A$109,(Dati!$O$6:$O$109)))))</f>
        <v>0.06</v>
      </c>
      <c r="E48" s="231">
        <f>IF($G$2="","",IF($G$2&lt;1,"",IF($G$2&gt;$I$4,"",LOOKUP($G$2,Dati!$A$6:$A$109,(Dati!$O$6:$O$109)))))</f>
        <v>0.06</v>
      </c>
      <c r="F48" s="236">
        <f>IF($G$2="","",IF($G$2&lt;1,"",IF($G$2&gt;$I$4,"",LOOKUP($G$2,Dati!$A$6:$A$109,(Dati!$O$6:$O$109)))))</f>
        <v>0.06</v>
      </c>
      <c r="G48" s="53"/>
      <c r="H48" s="45">
        <v>7</v>
      </c>
      <c r="I48" s="49">
        <v>200001</v>
      </c>
      <c r="J48" s="50">
        <v>1000000</v>
      </c>
      <c r="K48" s="51">
        <f>IF($G$2="","",IF($G$2&lt;1,"",IF($G$2&gt;$I$4,"",LOOKUP($G$2,Dati!$A$6:$A$109,(Dati!Z$6:Z$109)))))</f>
        <v>1.3355999999999999</v>
      </c>
      <c r="L48" s="51">
        <f>IF($G$2="","",IF($G$2&lt;1,"",IF($G$2&gt;$I$4,"",LOOKUP($G$2,Dati!$A$6:$A$109,(Dati!AC$6:AC$109)))))</f>
        <v>1.7100000000000001E-2</v>
      </c>
      <c r="M48" s="51">
        <f>IF($G$2="","",IF($G$2&lt;1,"",IF($G$2&gt;$I$4,"",LOOKUP($G$2,Dati!$A$6:$A$109,(Dati!AK$6:AK$109)))))</f>
        <v>0</v>
      </c>
      <c r="N48" s="48">
        <f>IF($G$2="","",IF($G$2&lt;1,"",IF($G$2&gt;$I$4,"",LOOKUP($G$2,Dati!$A$6:$A$109,(Dati!AO$6:AO$109)))))</f>
        <v>0</v>
      </c>
      <c r="O48" s="48">
        <f>IF($G$2="","",IF($G$2&lt;1,"",IF($G$2&gt;$I$4,"",LOOKUP($G$2,Dati!$A$6:$A$109,(Dati!AP$6:AP$109)))))</f>
        <v>0</v>
      </c>
      <c r="P48" s="51">
        <f>IF($G$2="","",IF($G$2&lt;1,"",IF($G$2&gt;$I$4,"",LOOKUP($G$2,Dati!$A$6:$A$109,(Dati!AV$6:AV$109)))))</f>
        <v>0</v>
      </c>
      <c r="Q48" s="51">
        <f>IF($G$2="","",IF($G$2&lt;1,"",IF($G$2&gt;$I$4,"",LOOKUP($G$2,Dati!$A$6:$A$109,(Dati!AX$6:AX$109)))))</f>
        <v>0</v>
      </c>
      <c r="R48" s="51">
        <f>IF($G$2="","",IF($G$2&lt;1,"",IF($G$2&gt;$I$4,"",LOOKUP($G$2,Dati!$A$6:$A$109,(Dati!AZ$6:AZ$109)))))</f>
        <v>0.06</v>
      </c>
      <c r="S48" s="51">
        <f>IF($G$2="","",IF($G$2&lt;1,"",IF($G$2&gt;$I$4,"",LOOKUP($G$2,Dati!$A$6:$A$109,(Dati!CD$6:CD$109)))))</f>
        <v>1.4126999999999998</v>
      </c>
      <c r="T48" s="37"/>
    </row>
    <row r="49" spans="2:20" ht="11.25" customHeight="1" x14ac:dyDescent="0.25">
      <c r="B49" s="31"/>
      <c r="C49" s="227" t="s">
        <v>192</v>
      </c>
      <c r="D49" s="237">
        <f>IF($G$2="","",IF($G$2&lt;1,"",IF($G$2&gt;$I$4,"",LOOKUP($G$2,Dati!$A$6:$A$109,(Dati!BE$6:BE$109)))))</f>
        <v>40.240000000000009</v>
      </c>
      <c r="E49" s="237">
        <f>IF($G$2="","",IF($G$2&lt;1,"",IF($G$2&gt;$I$4,"",LOOKUP($G$2,Dati!$A$6:$A$109,(Dati!BF$6:BF$109)))))</f>
        <v>437.19000000000005</v>
      </c>
      <c r="F49" s="237">
        <f>IF($G$2="","",IF($G$2&lt;1,"",IF($G$2&gt;$I$4,"",LOOKUP($G$2,Dati!$A$6:$A$109,(Dati!BG$6:BG$109)))))</f>
        <v>994.18999999999994</v>
      </c>
      <c r="H49" s="45">
        <v>8</v>
      </c>
      <c r="I49" s="49">
        <v>1000000</v>
      </c>
      <c r="J49" s="54" t="s">
        <v>191</v>
      </c>
      <c r="K49" s="51">
        <f>IF($G$2="","",IF($G$2&lt;1,"",IF($G$2&gt;$I$4,"",LOOKUP($G$2,Dati!$A$6:$A$109,(Dati!AA$6:AA$109)))))</f>
        <v>0.37159999999999999</v>
      </c>
      <c r="L49" s="51">
        <f>IF($G$2="","",IF($G$2&lt;1,"",IF($G$2&gt;$I$4,"",LOOKUP($G$2,Dati!$A$6:$A$109,(Dati!AC$6:AC$109)))))</f>
        <v>1.7100000000000001E-2</v>
      </c>
      <c r="M49" s="51">
        <f>IF($G$2="","",IF($G$2&lt;1,"",IF($G$2&gt;$I$4,"",LOOKUP($G$2,Dati!$A$6:$A$109,(Dati!AK$6:AK$109)))))</f>
        <v>0</v>
      </c>
      <c r="N49" s="48">
        <f>IF($G$2="","",IF($G$2&lt;1,"",IF($G$2&gt;$I$4,"",LOOKUP($G$2,Dati!$A$6:$A$109,(Dati!AO$6:AO$109)))))</f>
        <v>0</v>
      </c>
      <c r="O49" s="48">
        <f>IF($G$2="","",IF($G$2&lt;1,"",IF($G$2&gt;$I$4,"",LOOKUP($G$2,Dati!$A$6:$A$109,(Dati!AP$6:AP$109)))))</f>
        <v>0</v>
      </c>
      <c r="P49" s="51">
        <f>IF($G$2="","",IF($G$2&lt;1,"",IF($G$2&gt;$I$4,"",LOOKUP($G$2,Dati!$A$6:$A$109,(Dati!AV$6:AV$109)))))</f>
        <v>0</v>
      </c>
      <c r="Q49" s="51">
        <f>IF($G$2="","",IF($G$2&lt;1,"",IF($G$2&gt;$I$4,"",LOOKUP($G$2,Dati!$A$6:$A$109,(Dati!AX$6:AX$109)))))</f>
        <v>0</v>
      </c>
      <c r="R49" s="51">
        <f>IF($G$2="","",IF($G$2&lt;1,"",IF($G$2&gt;$I$4,"",LOOKUP($G$2,Dati!$A$6:$A$109,(Dati!AZ$6:AZ$109)))))</f>
        <v>0.06</v>
      </c>
      <c r="S49" s="51">
        <f>IF($G$2="","",IF($G$2&lt;1,"",IF($G$2&gt;$I$4,"",LOOKUP($G$2,Dati!$A$6:$A$109,(Dati!CE$6:CE$109)))))</f>
        <v>0.44869999999999999</v>
      </c>
      <c r="T49" s="37"/>
    </row>
    <row r="50" spans="2:20" ht="11.25" customHeight="1" x14ac:dyDescent="0.25">
      <c r="B50" s="31"/>
      <c r="C50" s="238"/>
      <c r="D50" s="239"/>
      <c r="E50" s="239"/>
      <c r="F50" s="239"/>
      <c r="T50" s="37"/>
    </row>
    <row r="51" spans="2:20" ht="11.25" customHeight="1" x14ac:dyDescent="0.25">
      <c r="B51" s="31"/>
      <c r="F51" s="38"/>
      <c r="G51" s="38"/>
      <c r="H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7"/>
    </row>
    <row r="52" spans="2:20" ht="11.25" customHeight="1" x14ac:dyDescent="0.25">
      <c r="B52" s="31"/>
      <c r="F52" s="38"/>
      <c r="G52" s="38"/>
      <c r="H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7"/>
    </row>
    <row r="53" spans="2:20" s="215" customFormat="1" ht="15" customHeight="1" x14ac:dyDescent="0.25">
      <c r="B53" s="214"/>
      <c r="C53" s="300" t="s">
        <v>174</v>
      </c>
      <c r="D53" s="300"/>
      <c r="E53" s="300"/>
      <c r="F53" s="300"/>
      <c r="H53" s="300" t="s">
        <v>228</v>
      </c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216"/>
    </row>
    <row r="54" spans="2:20" ht="11.25" customHeight="1" x14ac:dyDescent="0.25">
      <c r="B54" s="31"/>
      <c r="F54" s="38"/>
      <c r="G54" s="38"/>
      <c r="H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7"/>
    </row>
    <row r="55" spans="2:20" ht="11.25" customHeight="1" x14ac:dyDescent="0.25">
      <c r="B55" s="31"/>
      <c r="D55" s="218" t="s">
        <v>221</v>
      </c>
      <c r="E55" s="218" t="s">
        <v>220</v>
      </c>
      <c r="F55" s="218" t="s">
        <v>219</v>
      </c>
      <c r="G55" s="38"/>
      <c r="I55" s="291" t="s">
        <v>175</v>
      </c>
      <c r="J55" s="291"/>
      <c r="K55" s="292" t="s">
        <v>176</v>
      </c>
      <c r="L55" s="294" t="s">
        <v>177</v>
      </c>
      <c r="M55" s="289" t="s">
        <v>526</v>
      </c>
      <c r="N55" s="289" t="s">
        <v>531</v>
      </c>
      <c r="O55" s="295" t="s">
        <v>178</v>
      </c>
      <c r="P55" s="302" t="s">
        <v>193</v>
      </c>
      <c r="Q55" s="290" t="s">
        <v>180</v>
      </c>
      <c r="R55" s="288" t="s">
        <v>26</v>
      </c>
      <c r="S55" s="56" t="s">
        <v>181</v>
      </c>
      <c r="T55" s="37"/>
    </row>
    <row r="56" spans="2:20" ht="11.25" customHeight="1" x14ac:dyDescent="0.25">
      <c r="B56" s="31"/>
      <c r="C56" s="44" t="s">
        <v>186</v>
      </c>
      <c r="D56" s="88">
        <f>IF($G$2="","",IF($G$2&lt;1,"",IF($G$2&gt;$I$4,"",LOOKUP($G$2,Dati!$A$6:$A$109,(Dati!G$6:G$109)))))</f>
        <v>38.520000000000003</v>
      </c>
      <c r="E56" s="88">
        <f>IF($G$2="","",IF($G$2&lt;1,"",IF($G$2&gt;$I$4,"",LOOKUP($G$2,Dati!$A$6:$A$109,(Dati!H$6:H$109)))))</f>
        <v>275.87</v>
      </c>
      <c r="F56" s="88">
        <f>IF($G$2="","",IF($G$2&lt;1,"",IF($G$2&gt;$I$4,"",LOOKUP($G$2,Dati!$A$6:$A$109,(Dati!I$6:I$109)))))</f>
        <v>608.92999999999995</v>
      </c>
      <c r="G56" s="38"/>
      <c r="H56" s="41" t="s">
        <v>182</v>
      </c>
      <c r="I56" s="42" t="s">
        <v>183</v>
      </c>
      <c r="J56" s="42" t="s">
        <v>184</v>
      </c>
      <c r="K56" s="293"/>
      <c r="L56" s="294"/>
      <c r="M56" s="289"/>
      <c r="N56" s="289"/>
      <c r="O56" s="295"/>
      <c r="P56" s="302"/>
      <c r="Q56" s="290"/>
      <c r="R56" s="288"/>
      <c r="S56" s="57" t="s">
        <v>185</v>
      </c>
      <c r="T56" s="37"/>
    </row>
    <row r="57" spans="2:20" ht="11.25" customHeight="1" x14ac:dyDescent="0.25">
      <c r="B57" s="31"/>
      <c r="C57" s="44" t="s">
        <v>187</v>
      </c>
      <c r="D57" s="88">
        <f>IF($G$2="","",IF($G$2&lt;1,"",IF($G$2&gt;$I$4,"",LOOKUP($G$2,Dati!$A$6:$A$109,(Dati!J$6:J$109)))))</f>
        <v>26.01</v>
      </c>
      <c r="E57" s="88">
        <f>IF($G$2="","",IF($G$2&lt;1,"",IF($G$2&gt;$I$4,"",LOOKUP($G$2,Dati!$A$6:$A$109,(Dati!K$6:K$109)))))</f>
        <v>185.61</v>
      </c>
      <c r="F57" s="88">
        <f>IF($G$2="","",IF($G$2&lt;1,"",IF($G$2&gt;$I$4,"",LOOKUP($G$2,Dati!$A$6:$A$109,(Dati!L$6:L$109)))))</f>
        <v>409.55</v>
      </c>
      <c r="G57" s="38"/>
      <c r="H57" s="59">
        <v>1</v>
      </c>
      <c r="I57" s="46">
        <v>0</v>
      </c>
      <c r="J57" s="47">
        <v>120</v>
      </c>
      <c r="K57" s="48">
        <f>IF($G$2="","",IF($G$2&lt;1,"",IF($G$2&gt;$I$4,"",LOOKUP($G$2,Dati!$A$6:$A$109,(Dati!T$6:T$109)))))</f>
        <v>0</v>
      </c>
      <c r="L57" s="48">
        <f>IF($G$2="","",IF($G$2&lt;1,"",IF($G$2&gt;$I$4,"",LOOKUP($G$2,Dati!$A$6:$A$109,(Dati!AB$6:AB$109)))))</f>
        <v>3.39E-2</v>
      </c>
      <c r="M57" s="48">
        <f>IF($G$2="","",IF($G$2&lt;1,"",IF($G$2&gt;$I$4,"",LOOKUP($G$2,Dati!$A$6:$A$109,Dati!AE$6:AE$109))))</f>
        <v>-11.5</v>
      </c>
      <c r="N57" s="51">
        <f>IF($G$2="","",IF($G$2&lt;1,"",IF($G$2&gt;$I$4,"",LOOKUP($G$2,Dati!$A$6:$A$109,Dati!AL$6:AL$109))))</f>
        <v>0.222</v>
      </c>
      <c r="O57" s="48">
        <f>IF($G$2="","",IF($G$2&lt;1,"",IF($G$2&gt;$I$4,"",LOOKUP($G$2,Dati!$A$6:$A$109,(Dati!AP$6:AP$109)))))</f>
        <v>0</v>
      </c>
      <c r="P57" s="48">
        <f>IF($G$2="","",IF($G$2&lt;1,"",IF($G$2&gt;$I$4,"",LOOKUP($G$2,Dati!$A$6:$A$109,(Dati!AU$6:AU$109)))))</f>
        <v>0</v>
      </c>
      <c r="Q57" s="48">
        <f>IF($G$2="","",IF($G$2&lt;1,"",IF($G$2&gt;$I$4,"",LOOKUP($G$2,Dati!$A$6:$A$109,(Dati!AW$6:AW$109)))))</f>
        <v>0</v>
      </c>
      <c r="R57" s="48">
        <f>IF($G$2="","",IF($G$2&lt;1,"",IF($G$2&gt;$I$4,"",LOOKUP($G$2,Dati!$A$6:$A$109,(Dati!AY$6:AY$109)))))</f>
        <v>0.1186</v>
      </c>
      <c r="S57" s="48">
        <f>IF($G$2="","",IF($G$2&lt;1,"",IF($G$2&gt;$I$4,"",LOOKUP($G$2,Dati!$A$6:$A$109,(Dati!CF$6:CF$109)))))</f>
        <v>-11.125500000000001</v>
      </c>
      <c r="T57" s="37"/>
    </row>
    <row r="58" spans="2:20" ht="11.25" customHeight="1" x14ac:dyDescent="0.25">
      <c r="B58" s="31"/>
      <c r="C58" s="44" t="s">
        <v>188</v>
      </c>
      <c r="D58" s="89">
        <f>IF($G$2="","",IF($G$2&lt;1,"",IF($G$2&gt;$I$4,"",LOOKUP($G$2,Dati!$A$6:$A$109,(Dati!$M$6:$M$109)))))</f>
        <v>1.79</v>
      </c>
      <c r="E58" s="89">
        <f>IF($G$2="","",IF($G$2&lt;1,"",IF($G$2&gt;$I$4,"",LOOKUP($G$2,Dati!$A$6:$A$109,(Dati!$M$6:$M$109)))))</f>
        <v>1.79</v>
      </c>
      <c r="F58" s="89">
        <f>IF($G$2="","",IF($G$2&lt;1,"",IF($G$2&gt;$I$4,"",LOOKUP($G$2,Dati!$A$6:$A$109,(Dati!$M$6:$M$109)))))</f>
        <v>1.79</v>
      </c>
      <c r="G58" s="38"/>
      <c r="H58" s="45">
        <v>2</v>
      </c>
      <c r="I58" s="49">
        <v>121</v>
      </c>
      <c r="J58" s="50">
        <v>480</v>
      </c>
      <c r="K58" s="51">
        <f>IF($G$2="","",IF($G$2&lt;1,"",IF($G$2&gt;$I$4,"",LOOKUP($G$2,Dati!$A$6:$A$109,(Dati!U$6:U$109)))))</f>
        <v>7.8228999999999997</v>
      </c>
      <c r="L58" s="51">
        <f>IF($G$2="","",IF($G$2&lt;1,"",IF($G$2&gt;$I$4,"",LOOKUP($G$2,Dati!$A$6:$A$109,(Dati!AB$6:AB$109)))))</f>
        <v>3.39E-2</v>
      </c>
      <c r="M58" s="48">
        <f>IF($G$2="","",IF($G$2&lt;1,"",IF($G$2&gt;$I$4,"",LOOKUP($G$2,Dati!$A$6:$A$109,Dati!AF$6:AF$109))))</f>
        <v>-6.88</v>
      </c>
      <c r="N58" s="51">
        <f>IF($G$2="","",IF($G$2&lt;1,"",IF($G$2&gt;$I$4,"",LOOKUP($G$2,Dati!$A$6:$A$109,Dati!AL$6:AL$109))))</f>
        <v>0.222</v>
      </c>
      <c r="O58" s="48">
        <f>IF($G$2="","",IF($G$2&lt;1,"",IF($G$2&gt;$I$4,"",LOOKUP($G$2,Dati!$A$6:$A$109,(Dati!AP$6:AP$109)))))</f>
        <v>0</v>
      </c>
      <c r="P58" s="51">
        <f>IF($G$2="","",IF($G$2&lt;1,"",IF($G$2&gt;$I$4,"",LOOKUP($G$2,Dati!$A$6:$A$109,(Dati!AU$6:AU$109)))))</f>
        <v>0</v>
      </c>
      <c r="Q58" s="48">
        <f>IF($G$2="","",IF($G$2&lt;1,"",IF($G$2&gt;$I$4,"",LOOKUP($G$2,Dati!$A$6:$A$109,(Dati!AW$6:AW$109)))))</f>
        <v>0</v>
      </c>
      <c r="R58" s="51">
        <f>IF($G$2="","",IF($G$2&lt;1,"",IF($G$2&gt;$I$4,"",LOOKUP($G$2,Dati!$A$6:$A$109,(Dati!AY$6:AY$109)))))</f>
        <v>0.1186</v>
      </c>
      <c r="S58" s="51">
        <f>IF($G$2="","",IF($G$2&lt;1,"",IF($G$2&gt;$I$4,"",LOOKUP($G$2,Dati!$A$6:$A$109,(Dati!CG$6:CG$109)))))</f>
        <v>1.3173999999999999</v>
      </c>
      <c r="T58" s="37"/>
    </row>
    <row r="59" spans="2:20" ht="11.25" customHeight="1" x14ac:dyDescent="0.25">
      <c r="B59" s="31"/>
      <c r="C59" s="52" t="s">
        <v>189</v>
      </c>
      <c r="D59" s="90">
        <f>IF($G$2="","",IF($G$2&lt;1,"",IF($G$2&gt;$I$4,"",LOOKUP($G$2,Dati!$A$6:$A$109,(Dati!Q$6:Q$109)))))</f>
        <v>66.320000000000007</v>
      </c>
      <c r="E59" s="90">
        <f>IF($G$2="","",IF($G$2&lt;1,"",IF($G$2&gt;$I$4,"",LOOKUP($G$2,Dati!$A$6:$A$109,(Dati!R$6:R$109)))))</f>
        <v>463.27000000000004</v>
      </c>
      <c r="F59" s="90">
        <f>IF($G$2="","",IF($G$2&lt;1,"",IF($G$2&gt;$I$4,"",LOOKUP($G$2,Dati!$A$6:$A$109,(Dati!S$6:S$109)))))</f>
        <v>1020.27</v>
      </c>
      <c r="G59" s="38"/>
      <c r="H59" s="45">
        <v>3</v>
      </c>
      <c r="I59" s="49">
        <v>481</v>
      </c>
      <c r="J59" s="50">
        <v>1560</v>
      </c>
      <c r="K59" s="51">
        <f>IF($G$2="","",IF($G$2&lt;1,"",IF($G$2&gt;$I$4,"",LOOKUP($G$2,Dati!$A$6:$A$109,(Dati!V$6:V$109)))))</f>
        <v>7.1600999999999999</v>
      </c>
      <c r="L59" s="51">
        <f>IF($G$2="","",IF($G$2&lt;1,"",IF($G$2&gt;$I$4,"",LOOKUP($G$2,Dati!$A$6:$A$109,(Dati!AB$6:AB$109)))))</f>
        <v>3.39E-2</v>
      </c>
      <c r="M59" s="48">
        <f>IF($G$2="","",IF($G$2&lt;1,"",IF($G$2&gt;$I$4,"",LOOKUP($G$2,Dati!$A$6:$A$109,Dati!AG$6:AG$109))))</f>
        <v>-8.77</v>
      </c>
      <c r="N59" s="51">
        <f>IF($G$2="","",IF($G$2&lt;1,"",IF($G$2&gt;$I$4,"",LOOKUP($G$2,Dati!$A$6:$A$109,Dati!AL$6:AL$109))))</f>
        <v>0.222</v>
      </c>
      <c r="O59" s="48">
        <f>IF($G$2="","",IF($G$2&lt;1,"",IF($G$2&gt;$I$4,"",LOOKUP($G$2,Dati!$A$6:$A$109,(Dati!AP$6:AP$109)))))</f>
        <v>0</v>
      </c>
      <c r="P59" s="51">
        <f>IF($G$2="","",IF($G$2&lt;1,"",IF($G$2&gt;$I$4,"",LOOKUP($G$2,Dati!$A$6:$A$109,(Dati!AU$6:AU$109)))))</f>
        <v>0</v>
      </c>
      <c r="Q59" s="48">
        <f>IF($G$2="","",IF($G$2&lt;1,"",IF($G$2&gt;$I$4,"",LOOKUP($G$2,Dati!$A$6:$A$109,(Dati!AW$6:AW$109)))))</f>
        <v>0</v>
      </c>
      <c r="R59" s="51">
        <f>IF($G$2="","",IF($G$2&lt;1,"",IF($G$2&gt;$I$4,"",LOOKUP($G$2,Dati!$A$6:$A$109,(Dati!AY$6:AY$109)))))</f>
        <v>0.1186</v>
      </c>
      <c r="S59" s="51">
        <f>IF($G$2="","",IF($G$2&lt;1,"",IF($G$2&gt;$I$4,"",LOOKUP($G$2,Dati!$A$6:$A$109,(Dati!CH$6:CH$109)))))</f>
        <v>-1.2353999999999996</v>
      </c>
      <c r="T59" s="37"/>
    </row>
    <row r="60" spans="2:20" ht="11.25" customHeight="1" x14ac:dyDescent="0.25">
      <c r="B60" s="31"/>
      <c r="G60" s="38"/>
      <c r="H60" s="45">
        <v>4</v>
      </c>
      <c r="I60" s="49">
        <v>1561</v>
      </c>
      <c r="J60" s="50">
        <v>5000</v>
      </c>
      <c r="K60" s="51">
        <f>IF($G$2="","",IF($G$2&lt;1,"",IF($G$2&gt;$I$4,"",LOOKUP($G$2,Dati!$A$6:$A$109,(Dati!W$6:W$109)))))</f>
        <v>7.1901999999999999</v>
      </c>
      <c r="L60" s="51">
        <f>IF($G$2="","",IF($G$2&lt;1,"",IF($G$2&gt;$I$4,"",LOOKUP($G$2,Dati!$A$6:$A$109,(Dati!AB$6:AB$109)))))</f>
        <v>3.39E-2</v>
      </c>
      <c r="M60" s="48">
        <f>IF($G$2="","",IF($G$2&lt;1,"",IF($G$2&gt;$I$4,"",LOOKUP($G$2,Dati!$A$6:$A$109,Dati!AH$6:AH$109))))</f>
        <v>-9.2899999999999991</v>
      </c>
      <c r="N60" s="51">
        <f>IF($G$2="","",IF($G$2&lt;1,"",IF($G$2&gt;$I$4,"",LOOKUP($G$2,Dati!$A$6:$A$109,Dati!AL$6:AL$109))))</f>
        <v>0.222</v>
      </c>
      <c r="O60" s="48">
        <f>IF($G$2="","",IF($G$2&lt;1,"",IF($G$2&gt;$I$4,"",LOOKUP($G$2,Dati!$A$6:$A$109,(Dati!AP$6:AP$109)))))</f>
        <v>0</v>
      </c>
      <c r="P60" s="51">
        <f>IF($G$2="","",IF($G$2&lt;1,"",IF($G$2&gt;$I$4,"",LOOKUP($G$2,Dati!$A$6:$A$109,(Dati!AU$6:AU$109)))))</f>
        <v>0</v>
      </c>
      <c r="Q60" s="48">
        <f>IF($G$2="","",IF($G$2&lt;1,"",IF($G$2&gt;$I$4,"",LOOKUP($G$2,Dati!$A$6:$A$109,(Dati!AW$6:AW$109)))))</f>
        <v>0</v>
      </c>
      <c r="R60" s="51">
        <f>IF($G$2="","",IF($G$2&lt;1,"",IF($G$2&gt;$I$4,"",LOOKUP($G$2,Dati!$A$6:$A$109,(Dati!AY$6:AY$109)))))</f>
        <v>0.1186</v>
      </c>
      <c r="S60" s="51">
        <f>IF($G$2="","",IF($G$2&lt;1,"",IF($G$2&gt;$I$4,"",LOOKUP($G$2,Dati!$A$6:$A$109,(Dati!CI$6:CI$109)))))</f>
        <v>-1.7252999999999992</v>
      </c>
      <c r="T60" s="37"/>
    </row>
    <row r="61" spans="2:20" ht="11.25" customHeight="1" x14ac:dyDescent="0.25">
      <c r="B61" s="31"/>
      <c r="C61" s="228" t="s">
        <v>190</v>
      </c>
      <c r="D61" s="232">
        <f>IF($G$2="","",IF($G$2&lt;1,"",IF($G$2&gt;$I$4,"",LOOKUP($G$2,Dati!$A$6:$A$109,(Dati!$AD$6:$AD$109)))))</f>
        <v>-26.13</v>
      </c>
      <c r="E61" s="232">
        <f>IF($G$2="","",IF($G$2&lt;1,"",IF($G$2&gt;$I$4,"",LOOKUP($G$2,Dati!$A$6:$A$109,(Dati!$AD$6:$AD$109)))))</f>
        <v>-26.13</v>
      </c>
      <c r="F61" s="233">
        <f>IF($G$2="","",IF($G$2&lt;1,"",IF($G$2&gt;$I$4,"",LOOKUP($G$2,Dati!$A$6:$A$109,(Dati!$AD$6:$AD$109)))))</f>
        <v>-26.13</v>
      </c>
      <c r="G61" s="38"/>
      <c r="H61" s="45">
        <v>5</v>
      </c>
      <c r="I61" s="49">
        <v>5001</v>
      </c>
      <c r="J61" s="50">
        <v>80000</v>
      </c>
      <c r="K61" s="51">
        <f>IF($G$2="","",IF($G$2&lt;1,"",IF($G$2&gt;$I$4,"",LOOKUP($G$2,Dati!$A$6:$A$109,(Dati!X$6:X$109)))))</f>
        <v>5.3726000000000003</v>
      </c>
      <c r="L61" s="51">
        <f>IF($G$2="","",IF($G$2&lt;1,"",IF($G$2&gt;$I$4,"",LOOKUP($G$2,Dati!$A$6:$A$109,(Dati!AB$6:AB$109)))))</f>
        <v>3.39E-2</v>
      </c>
      <c r="M61" s="48">
        <f>IF($G$2="","",IF($G$2&lt;1,"",IF($G$2&gt;$I$4,"",LOOKUP($G$2,Dati!$A$6:$A$109,Dati!AI$6:AI$109))))</f>
        <v>-9.92</v>
      </c>
      <c r="N61" s="51">
        <f>IF($G$2="","",IF($G$2&lt;1,"",IF($G$2&gt;$I$4,"",LOOKUP($G$2,Dati!$A$6:$A$109,Dati!AL$6:AL$109))))</f>
        <v>0.222</v>
      </c>
      <c r="O61" s="48">
        <f>IF($G$2="","",IF($G$2&lt;1,"",IF($G$2&gt;$I$4,"",LOOKUP($G$2,Dati!$A$6:$A$109,(Dati!AP$6:AP$109)))))</f>
        <v>0</v>
      </c>
      <c r="P61" s="51">
        <f>IF($G$2="","",IF($G$2&lt;1,"",IF($G$2&gt;$I$4,"",LOOKUP($G$2,Dati!$A$6:$A$109,(Dati!AU$6:AU$109)))))</f>
        <v>0</v>
      </c>
      <c r="Q61" s="48">
        <f>IF($G$2="","",IF($G$2&lt;1,"",IF($G$2&gt;$I$4,"",LOOKUP($G$2,Dati!$A$6:$A$109,(Dati!AW$6:AW$109)))))</f>
        <v>0</v>
      </c>
      <c r="R61" s="51">
        <f>IF($G$2="","",IF($G$2&lt;1,"",IF($G$2&gt;$I$4,"",LOOKUP($G$2,Dati!$A$6:$A$109,(Dati!AY$6:AY$109)))))</f>
        <v>0.1186</v>
      </c>
      <c r="S61" s="51">
        <f>IF($G$2="","",IF($G$2&lt;1,"",IF($G$2&gt;$I$4,"",LOOKUP($G$2,Dati!$A$6:$A$109,(Dati!CJ$6:CJ$109)))))</f>
        <v>-4.1728999999999994</v>
      </c>
      <c r="T61" s="37"/>
    </row>
    <row r="62" spans="2:20" ht="11.25" customHeight="1" x14ac:dyDescent="0.25">
      <c r="B62" s="31"/>
      <c r="C62" s="229" t="s">
        <v>532</v>
      </c>
      <c r="D62" s="232">
        <f>IF($G$2="","",IF($G$2&lt;1,"",IF($G$2&gt;$I$4,"",LOOKUP($G$2,Dati!$A$6:$A$109,(Dati!$N$6:$N$109)))))</f>
        <v>-0.01</v>
      </c>
      <c r="E62" s="234">
        <f>IF($G$2="","",IF($G$2&lt;1,"",IF($G$2&gt;$I$4,"",LOOKUP($G$2,Dati!$A$6:$A$109,(Dati!$N$6:$N$109)))))</f>
        <v>-0.01</v>
      </c>
      <c r="F62" s="235">
        <f>IF($G$2="","",IF($G$2&lt;1,"",IF($G$2&gt;$I$4,"",LOOKUP($G$2,Dati!$A$6:$A$109,(Dati!$N$6:$N$109)))))</f>
        <v>-0.01</v>
      </c>
      <c r="G62" s="38"/>
      <c r="H62" s="45">
        <v>6</v>
      </c>
      <c r="I62" s="49">
        <v>80001</v>
      </c>
      <c r="J62" s="50">
        <v>200000</v>
      </c>
      <c r="K62" s="51">
        <f>IF($G$2="","",IF($G$2&lt;1,"",IF($G$2&gt;$I$4,"",LOOKUP($G$2,Dati!$A$6:$A$109,(Dati!Y$6:Y$109)))))</f>
        <v>2.7214</v>
      </c>
      <c r="L62" s="51">
        <f>IF($G$2="","",IF($G$2&lt;1,"",IF($G$2&gt;$I$4,"",LOOKUP($G$2,Dati!$A$6:$A$109,(Dati!AB$6:AB$109)))))</f>
        <v>3.39E-2</v>
      </c>
      <c r="M62" s="48">
        <f>IF($G$2="","",IF($G$2&lt;1,"",IF($G$2&gt;$I$4,"",LOOKUP($G$2,Dati!$A$6:$A$109,Dati!AJ$6:AJ$109))))</f>
        <v>0.66</v>
      </c>
      <c r="N62" s="51">
        <f>IF($G$2="","",IF($G$2&lt;1,"",IF($G$2&gt;$I$4,"",LOOKUP($G$2,Dati!$A$6:$A$109,Dati!AL$6:AL$109))))</f>
        <v>0.222</v>
      </c>
      <c r="O62" s="48">
        <f>IF($G$2="","",IF($G$2&lt;1,"",IF($G$2&gt;$I$4,"",LOOKUP($G$2,Dati!$A$6:$A$109,(Dati!AP$6:AP$109)))))</f>
        <v>0</v>
      </c>
      <c r="P62" s="51">
        <f>IF($G$2="","",IF($G$2&lt;1,"",IF($G$2&gt;$I$4,"",LOOKUP($G$2,Dati!$A$6:$A$109,(Dati!AU$6:AU$109)))))</f>
        <v>0</v>
      </c>
      <c r="Q62" s="48">
        <f>IF($G$2="","",IF($G$2&lt;1,"",IF($G$2&gt;$I$4,"",LOOKUP($G$2,Dati!$A$6:$A$109,(Dati!AW$6:AW$109)))))</f>
        <v>0</v>
      </c>
      <c r="R62" s="51">
        <f>IF($G$2="","",IF($G$2&lt;1,"",IF($G$2&gt;$I$4,"",LOOKUP($G$2,Dati!$A$6:$A$109,(Dati!AY$6:AY$109)))))</f>
        <v>0.1186</v>
      </c>
      <c r="S62" s="51">
        <f>IF($G$2="","",IF($G$2&lt;1,"",IF($G$2&gt;$I$4,"",LOOKUP($G$2,Dati!$A$6:$A$109,(Dati!CK$6:CK$109)))))</f>
        <v>3.7559</v>
      </c>
      <c r="T62" s="37"/>
    </row>
    <row r="63" spans="2:20" ht="11.25" customHeight="1" x14ac:dyDescent="0.25">
      <c r="B63" s="31"/>
      <c r="C63" s="230" t="s">
        <v>533</v>
      </c>
      <c r="D63" s="232">
        <f>IF($G$2="","",IF($G$2&lt;1,"",IF($G$2&gt;$I$4,"",LOOKUP($G$2,Dati!$A$6:$A$109,(Dati!$O$6:$O$109)))))</f>
        <v>0.06</v>
      </c>
      <c r="E63" s="231">
        <f>IF($G$2="","",IF($G$2&lt;1,"",IF($G$2&gt;$I$4,"",LOOKUP($G$2,Dati!$A$6:$A$109,(Dati!$O$6:$O$109)))))</f>
        <v>0.06</v>
      </c>
      <c r="F63" s="236">
        <f>IF($G$2="","",IF($G$2&lt;1,"",IF($G$2&gt;$I$4,"",LOOKUP($G$2,Dati!$A$6:$A$109,(Dati!$O$6:$O$109)))))</f>
        <v>0.06</v>
      </c>
      <c r="G63" s="93"/>
      <c r="H63" s="45">
        <v>7</v>
      </c>
      <c r="I63" s="49">
        <v>200001</v>
      </c>
      <c r="J63" s="50">
        <v>1000000</v>
      </c>
      <c r="K63" s="51">
        <f>IF($G$2="","",IF($G$2&lt;1,"",IF($G$2&gt;$I$4,"",LOOKUP($G$2,Dati!$A$6:$A$109,(Dati!Z$6:Z$109)))))</f>
        <v>1.3355999999999999</v>
      </c>
      <c r="L63" s="51">
        <f>IF($G$2="","",IF($G$2&lt;1,"",IF($G$2&gt;$I$4,"",LOOKUP($G$2,Dati!$A$6:$A$109,(Dati!AC$6:AC$109)))))</f>
        <v>1.7100000000000001E-2</v>
      </c>
      <c r="M63" s="48">
        <f>IF($G$2="","",IF($G$2&lt;1,"",IF($G$2&gt;$I$4,"",LOOKUP($G$2,Dati!$A$6:$A$109,Dati!AK$6:AK$109))))</f>
        <v>0</v>
      </c>
      <c r="N63" s="51">
        <f>IF($G$2="","",IF($G$2&lt;1,"",IF($G$2&gt;$I$4,"",LOOKUP($G$2,Dati!$A$6:$A$109,Dati!AM$6:AM$109))))</f>
        <v>0</v>
      </c>
      <c r="O63" s="48">
        <f>IF($G$2="","",IF($G$2&lt;1,"",IF($G$2&gt;$I$4,"",LOOKUP($G$2,Dati!$A$6:$A$109,(Dati!AP$6:AP$109)))))</f>
        <v>0</v>
      </c>
      <c r="P63" s="51">
        <f>IF($G$2="","",IF($G$2&lt;1,"",IF($G$2&gt;$I$4,"",LOOKUP($G$2,Dati!$A$6:$A$109,(Dati!AV$6:AV$109)))))</f>
        <v>0</v>
      </c>
      <c r="Q63" s="51">
        <f>IF($G$2="","",IF($G$2&lt;1,"",IF($G$2&gt;$I$4,"",LOOKUP($G$2,Dati!$A$6:$A$109,(Dati!AX$6:AX$109)))))</f>
        <v>0</v>
      </c>
      <c r="R63" s="51">
        <f>IF($G$2="","",IF($G$2&lt;1,"",IF($G$2&gt;$I$4,"",LOOKUP($G$2,Dati!$A$6:$A$109,(Dati!AZ$6:AZ$109)))))</f>
        <v>0.06</v>
      </c>
      <c r="S63" s="51">
        <f>IF($G$2="","",IF($G$2&lt;1,"",IF($G$2&gt;$I$4,"",LOOKUP($G$2,Dati!$A$6:$A$109,(Dati!CL$6:CL$109)))))</f>
        <v>1.4126999999999998</v>
      </c>
      <c r="T63" s="37"/>
    </row>
    <row r="64" spans="2:20" ht="11.25" customHeight="1" x14ac:dyDescent="0.25">
      <c r="B64" s="31"/>
      <c r="C64" s="227" t="s">
        <v>192</v>
      </c>
      <c r="D64" s="237">
        <f>IF($G$2="","",IF($G$2&lt;1,"",IF($G$2&gt;$I$4,"",LOOKUP($G$2,Dati!$A$6:$A$109,(Dati!BE$6:BE$109)))))</f>
        <v>40.240000000000009</v>
      </c>
      <c r="E64" s="237">
        <f>IF($G$2="","",IF($G$2&lt;1,"",IF($G$2&gt;$I$4,"",LOOKUP($G$2,Dati!$A$6:$A$109,(Dati!BF$6:BF$109)))))</f>
        <v>437.19000000000005</v>
      </c>
      <c r="F64" s="237">
        <f>IF($G$2="","",IF($G$2&lt;1,"",IF($G$2&gt;$I$4,"",LOOKUP($G$2,Dati!$A$6:$A$109,(Dati!BG$6:BG$109)))))</f>
        <v>994.18999999999994</v>
      </c>
      <c r="G64" s="62"/>
      <c r="H64" s="45">
        <v>8</v>
      </c>
      <c r="I64" s="49">
        <v>1000000</v>
      </c>
      <c r="J64" s="54" t="s">
        <v>191</v>
      </c>
      <c r="K64" s="51">
        <f>IF($G$2="","",IF($G$2&lt;1,"",IF($G$2&gt;$I$4,"",LOOKUP($G$2,Dati!$A$6:$A$109,(Dati!AA$6:AA$109)))))</f>
        <v>0.37159999999999999</v>
      </c>
      <c r="L64" s="51">
        <f>IF($G$2="","",IF($G$2&lt;1,"",IF($G$2&gt;$I$4,"",LOOKUP($G$2,Dati!$A$6:$A$109,(Dati!AC$6:AC$109)))))</f>
        <v>1.7100000000000001E-2</v>
      </c>
      <c r="M64" s="48">
        <f>IF($G$2="","",IF($G$2&lt;1,"",IF($G$2&gt;$I$4,"",LOOKUP($G$2,Dati!$A$6:$A$109,Dati!AK$6:AK$109))))</f>
        <v>0</v>
      </c>
      <c r="N64" s="51">
        <f>IF($G$2="","",IF($G$2&lt;1,"",IF($G$2&gt;$I$4,"",LOOKUP($G$2,Dati!$A$6:$A$109,Dati!AM$6:AM$109))))</f>
        <v>0</v>
      </c>
      <c r="O64" s="48">
        <f>IF($G$2="","",IF($G$2&lt;1,"",IF($G$2&gt;$I$4,"",LOOKUP($G$2,Dati!$A$6:$A$109,(Dati!AP$6:AP$109)))))</f>
        <v>0</v>
      </c>
      <c r="P64" s="51">
        <f>IF($G$2="","",IF($G$2&lt;1,"",IF($G$2&gt;$I$4,"",LOOKUP($G$2,Dati!$A$6:$A$109,(Dati!AV$6:AV$109)))))</f>
        <v>0</v>
      </c>
      <c r="Q64" s="51">
        <f>IF($G$2="","",IF($G$2&lt;1,"",IF($G$2&gt;$I$4,"",LOOKUP($G$2,Dati!$A$6:$A$109,(Dati!AX$6:AX$109)))))</f>
        <v>0</v>
      </c>
      <c r="R64" s="51">
        <f>IF($G$2="","",IF($G$2&lt;1,"",IF($G$2&gt;$I$4,"",LOOKUP($G$2,Dati!$A$6:$A$109,(Dati!AZ$6:AZ$109)))))</f>
        <v>0.06</v>
      </c>
      <c r="S64" s="51">
        <f>IF($G$2="","",IF($G$2&lt;1,"",IF($G$2&gt;$I$4,"",LOOKUP($G$2,Dati!$A$6:$A$109,(Dati!CM$6:CM$109)))))</f>
        <v>0.44869999999999999</v>
      </c>
      <c r="T64" s="37"/>
    </row>
    <row r="65" spans="2:20" ht="11.25" customHeight="1" x14ac:dyDescent="0.25">
      <c r="B65" s="31"/>
      <c r="C65" s="238"/>
      <c r="D65" s="239"/>
      <c r="E65" s="239"/>
      <c r="F65" s="239"/>
      <c r="G65" s="63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7"/>
    </row>
    <row r="66" spans="2:20" ht="11.25" customHeight="1" x14ac:dyDescent="0.25">
      <c r="B66" s="31"/>
      <c r="C66" s="63"/>
      <c r="D66" s="63"/>
      <c r="E66" s="63"/>
      <c r="F66" s="63"/>
      <c r="G66" s="63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7"/>
    </row>
    <row r="67" spans="2:20" ht="11.25" customHeight="1" x14ac:dyDescent="0.25">
      <c r="B67" s="31"/>
      <c r="C67" s="62"/>
      <c r="D67" s="62"/>
      <c r="E67" s="62"/>
      <c r="F67" s="62"/>
      <c r="G67" s="62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7"/>
    </row>
    <row r="68" spans="2:20" ht="11.25" customHeight="1" x14ac:dyDescent="0.25">
      <c r="B68" s="31"/>
      <c r="C68" s="62"/>
      <c r="D68" s="62"/>
      <c r="E68" s="62"/>
      <c r="F68" s="62"/>
      <c r="G68" s="62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7"/>
    </row>
    <row r="69" spans="2:20" ht="11.25" customHeight="1" x14ac:dyDescent="0.25">
      <c r="B69" s="31"/>
      <c r="C69" s="62"/>
      <c r="D69" s="62"/>
      <c r="E69" s="62"/>
      <c r="F69" s="62"/>
      <c r="G69" s="62"/>
      <c r="H69" s="62"/>
      <c r="I69" s="62"/>
      <c r="J69" s="62"/>
      <c r="K69" s="38"/>
      <c r="L69" s="38"/>
      <c r="M69" s="38"/>
      <c r="N69" s="38"/>
      <c r="O69" s="38"/>
      <c r="P69" s="38"/>
      <c r="Q69" s="38"/>
      <c r="R69" s="38"/>
      <c r="S69" s="38"/>
      <c r="T69" s="37"/>
    </row>
    <row r="70" spans="2:20" ht="11.25" customHeight="1" thickBot="1" x14ac:dyDescent="0.3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6"/>
    </row>
    <row r="71" spans="2:20" ht="12" customHeight="1" x14ac:dyDescent="0.25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20" ht="12" customHeight="1" x14ac:dyDescent="0.25"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20" ht="12" customHeight="1" x14ac:dyDescent="0.25"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20" ht="12" customHeight="1" x14ac:dyDescent="0.25"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20" ht="12" customHeight="1" x14ac:dyDescent="0.25"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20" ht="12" customHeight="1" x14ac:dyDescent="0.25"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20" ht="12" customHeight="1" x14ac:dyDescent="0.25"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20" ht="12" customHeight="1" x14ac:dyDescent="0.25"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20" ht="12" customHeight="1" x14ac:dyDescent="0.25"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20" ht="12" customHeight="1" x14ac:dyDescent="0.25"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3:19" ht="12" customHeight="1" x14ac:dyDescent="0.25"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3:19" ht="12" customHeight="1" x14ac:dyDescent="0.25"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3:19" ht="12" customHeight="1" x14ac:dyDescent="0.25"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3:19" ht="12" customHeight="1" x14ac:dyDescent="0.25"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3:19" ht="12" customHeight="1" x14ac:dyDescent="0.25"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3:19" ht="12" customHeight="1" x14ac:dyDescent="0.25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3:19" ht="12" customHeight="1" x14ac:dyDescent="0.25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3:19" ht="12" customHeight="1" x14ac:dyDescent="0.25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3:19" ht="12" customHeight="1" x14ac:dyDescent="0.25"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3:19" ht="12" customHeight="1" x14ac:dyDescent="0.25"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3:19" ht="12" customHeight="1" x14ac:dyDescent="0.25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3:19" ht="12" customHeight="1" x14ac:dyDescent="0.25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3:19" ht="12" customHeight="1" x14ac:dyDescent="0.25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3:19" ht="12" customHeight="1" x14ac:dyDescent="0.25">
      <c r="C94" s="67"/>
      <c r="D94" s="67"/>
      <c r="E94" s="67"/>
      <c r="F94" s="67"/>
      <c r="G94" s="67"/>
      <c r="H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3:19" ht="12" customHeight="1" x14ac:dyDescent="0.25"/>
    <row r="96" spans="3:19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9" customHeight="1" x14ac:dyDescent="0.25"/>
    <row r="109" ht="9" customHeight="1" x14ac:dyDescent="0.25"/>
    <row r="110" ht="9" customHeight="1" x14ac:dyDescent="0.25"/>
    <row r="111" ht="9" customHeight="1" x14ac:dyDescent="0.25"/>
    <row r="112" ht="9" customHeight="1" x14ac:dyDescent="0.25"/>
    <row r="113" ht="9" customHeight="1" x14ac:dyDescent="0.25"/>
    <row r="114" ht="9" customHeight="1" x14ac:dyDescent="0.25"/>
    <row r="115" ht="9" customHeight="1" x14ac:dyDescent="0.25"/>
    <row r="116" ht="9" customHeight="1" x14ac:dyDescent="0.25"/>
    <row r="117" ht="9" customHeight="1" x14ac:dyDescent="0.25"/>
    <row r="118" ht="9" customHeight="1" x14ac:dyDescent="0.25"/>
    <row r="119" ht="9" customHeight="1" x14ac:dyDescent="0.25"/>
    <row r="120" ht="9" customHeight="1" x14ac:dyDescent="0.25"/>
    <row r="121" ht="9" customHeight="1" x14ac:dyDescent="0.25"/>
    <row r="122" ht="9" customHeight="1" x14ac:dyDescent="0.25"/>
    <row r="123" ht="9" customHeight="1" x14ac:dyDescent="0.25"/>
    <row r="124" ht="9" customHeight="1" x14ac:dyDescent="0.25"/>
    <row r="125" ht="9" customHeight="1" x14ac:dyDescent="0.25"/>
    <row r="126" ht="9" customHeight="1" x14ac:dyDescent="0.25"/>
    <row r="127" ht="9" customHeight="1" x14ac:dyDescent="0.25"/>
    <row r="128" ht="9" customHeight="1" x14ac:dyDescent="0.25"/>
    <row r="129" ht="9" customHeight="1" x14ac:dyDescent="0.25"/>
    <row r="130" ht="9" customHeight="1" x14ac:dyDescent="0.25"/>
  </sheetData>
  <dataConsolidate/>
  <mergeCells count="48">
    <mergeCell ref="N40:N41"/>
    <mergeCell ref="N55:N56"/>
    <mergeCell ref="C38:F38"/>
    <mergeCell ref="H38:S38"/>
    <mergeCell ref="I40:J40"/>
    <mergeCell ref="K40:K41"/>
    <mergeCell ref="L40:L41"/>
    <mergeCell ref="M40:M41"/>
    <mergeCell ref="O40:O41"/>
    <mergeCell ref="P40:P41"/>
    <mergeCell ref="Q40:Q41"/>
    <mergeCell ref="R40:R41"/>
    <mergeCell ref="C53:F53"/>
    <mergeCell ref="H53:S53"/>
    <mergeCell ref="I55:J55"/>
    <mergeCell ref="K55:K56"/>
    <mergeCell ref="L55:L56"/>
    <mergeCell ref="M55:M56"/>
    <mergeCell ref="O55:O56"/>
    <mergeCell ref="P55:P56"/>
    <mergeCell ref="Q55:Q56"/>
    <mergeCell ref="R55:R56"/>
    <mergeCell ref="F3:G3"/>
    <mergeCell ref="K3:L3"/>
    <mergeCell ref="K4:L4"/>
    <mergeCell ref="K5:L5"/>
    <mergeCell ref="C9:F9"/>
    <mergeCell ref="H9:S9"/>
    <mergeCell ref="C24:F24"/>
    <mergeCell ref="H24:S24"/>
    <mergeCell ref="I11:J11"/>
    <mergeCell ref="K11:K12"/>
    <mergeCell ref="L11:L12"/>
    <mergeCell ref="M11:M12"/>
    <mergeCell ref="O11:O12"/>
    <mergeCell ref="P11:P12"/>
    <mergeCell ref="Q11:Q12"/>
    <mergeCell ref="R11:R12"/>
    <mergeCell ref="N11:N12"/>
    <mergeCell ref="Q26:Q27"/>
    <mergeCell ref="R26:R27"/>
    <mergeCell ref="I26:J26"/>
    <mergeCell ref="K26:K27"/>
    <mergeCell ref="L26:L27"/>
    <mergeCell ref="M26:M27"/>
    <mergeCell ref="O26:O27"/>
    <mergeCell ref="P26:P27"/>
    <mergeCell ref="N26:N27"/>
  </mergeCells>
  <dataValidations count="1">
    <dataValidation type="whole" allowBlank="1" showInputMessage="1" showErrorMessage="1" error="Inserire un codice valido " sqref="G2" xr:uid="{00000000-0002-0000-0100-000000000000}">
      <formula1>1</formula1>
      <formula2>83</formula2>
    </dataValidation>
  </dataValidations>
  <printOptions horizontalCentered="1"/>
  <pageMargins left="0" right="0" top="0.78740157480314965" bottom="0.15748031496062992" header="0.15748031496062992" footer="0.51181102362204722"/>
  <pageSetup paperSize="9" scale="65" orientation="landscape" r:id="rId1"/>
  <headerFooter scaleWithDoc="0">
    <oddHeader>&amp;C&amp;"Arial,Grassetto"&amp;12&amp;A</oddHeader>
  </headerFooter>
  <customProperties>
    <customPr name="layoutContexts" r:id="rId2"/>
    <customPr name="SaveUndoMode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Drop Down 1">
              <controlPr defaultSize="0" autoLine="0" autoPict="0">
                <anchor moveWithCells="1">
                  <from>
                    <xdr:col>2</xdr:col>
                    <xdr:colOff>190500</xdr:colOff>
                    <xdr:row>3</xdr:row>
                    <xdr:rowOff>38100</xdr:rowOff>
                  </from>
                  <to>
                    <xdr:col>5</xdr:col>
                    <xdr:colOff>304800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"/>
  <sheetViews>
    <sheetView workbookViewId="0">
      <selection activeCell="F12" sqref="F12"/>
    </sheetView>
  </sheetViews>
  <sheetFormatPr defaultRowHeight="12.75" x14ac:dyDescent="0.2"/>
  <cols>
    <col min="4" max="4" width="84.7109375" customWidth="1"/>
    <col min="6" max="6" width="36.140625" bestFit="1" customWidth="1"/>
    <col min="8" max="8" width="24.85546875" bestFit="1" customWidth="1"/>
    <col min="9" max="9" width="10.5703125" customWidth="1"/>
    <col min="10" max="10" width="13.85546875" bestFit="1" customWidth="1"/>
    <col min="11" max="11" width="14.7109375" bestFit="1" customWidth="1"/>
    <col min="12" max="12" width="11.7109375" bestFit="1" customWidth="1"/>
    <col min="14" max="14" width="31" bestFit="1" customWidth="1"/>
  </cols>
  <sheetData>
    <row r="1" spans="1:14" x14ac:dyDescent="0.2">
      <c r="A1" s="212" t="s">
        <v>237</v>
      </c>
      <c r="B1" s="212" t="s">
        <v>238</v>
      </c>
      <c r="C1" s="212" t="s">
        <v>239</v>
      </c>
      <c r="D1" s="212" t="s">
        <v>240</v>
      </c>
      <c r="E1" s="212" t="s">
        <v>241</v>
      </c>
      <c r="F1" s="212" t="s">
        <v>242</v>
      </c>
      <c r="G1" s="212" t="s">
        <v>243</v>
      </c>
      <c r="H1" s="212" t="s">
        <v>244</v>
      </c>
      <c r="I1" s="212" t="s">
        <v>245</v>
      </c>
      <c r="J1" s="212" t="s">
        <v>246</v>
      </c>
      <c r="K1" s="212" t="s">
        <v>247</v>
      </c>
      <c r="L1" s="212" t="s">
        <v>248</v>
      </c>
      <c r="M1" s="212" t="s">
        <v>249</v>
      </c>
      <c r="N1" s="212" t="s">
        <v>250</v>
      </c>
    </row>
    <row r="2" spans="1:14" x14ac:dyDescent="0.2">
      <c r="A2">
        <v>113565</v>
      </c>
      <c r="B2" s="213">
        <v>344150</v>
      </c>
      <c r="C2" s="213" t="s">
        <v>251</v>
      </c>
      <c r="D2" t="s">
        <v>42</v>
      </c>
      <c r="E2">
        <v>2678</v>
      </c>
      <c r="F2" t="s">
        <v>252</v>
      </c>
      <c r="G2" s="213">
        <v>16019</v>
      </c>
      <c r="H2" t="s">
        <v>253</v>
      </c>
      <c r="I2">
        <v>1991</v>
      </c>
      <c r="J2">
        <v>1.0262309999999999</v>
      </c>
      <c r="K2">
        <v>1.01874</v>
      </c>
      <c r="L2">
        <v>1.0073529999999999</v>
      </c>
      <c r="M2" t="s">
        <v>254</v>
      </c>
      <c r="N2" t="s">
        <v>255</v>
      </c>
    </row>
    <row r="3" spans="1:14" x14ac:dyDescent="0.2">
      <c r="A3">
        <v>113677</v>
      </c>
      <c r="B3" s="213">
        <v>10314</v>
      </c>
      <c r="C3" s="213" t="s">
        <v>256</v>
      </c>
      <c r="D3" t="s">
        <v>257</v>
      </c>
      <c r="E3">
        <v>2243</v>
      </c>
      <c r="F3" t="s">
        <v>258</v>
      </c>
      <c r="G3" s="213">
        <v>12057</v>
      </c>
      <c r="H3" t="s">
        <v>259</v>
      </c>
      <c r="I3">
        <v>1986</v>
      </c>
      <c r="J3">
        <v>1.0071300000000001</v>
      </c>
      <c r="K3">
        <v>1.025436</v>
      </c>
      <c r="L3">
        <v>0.98214800000000002</v>
      </c>
      <c r="M3" t="s">
        <v>254</v>
      </c>
      <c r="N3" t="s">
        <v>255</v>
      </c>
    </row>
    <row r="4" spans="1:14" x14ac:dyDescent="0.2">
      <c r="A4">
        <v>113677</v>
      </c>
      <c r="B4" s="213">
        <v>10314</v>
      </c>
      <c r="C4" s="213" t="s">
        <v>260</v>
      </c>
      <c r="D4" t="s">
        <v>257</v>
      </c>
      <c r="E4">
        <v>2245</v>
      </c>
      <c r="F4" t="s">
        <v>261</v>
      </c>
      <c r="G4" s="213">
        <v>12071</v>
      </c>
      <c r="H4" t="s">
        <v>262</v>
      </c>
      <c r="I4">
        <v>1971</v>
      </c>
      <c r="J4">
        <v>1.0059499999999999</v>
      </c>
      <c r="K4">
        <v>1.025795</v>
      </c>
      <c r="L4">
        <v>0.98065400000000003</v>
      </c>
      <c r="M4" t="s">
        <v>254</v>
      </c>
      <c r="N4" t="s">
        <v>255</v>
      </c>
    </row>
    <row r="5" spans="1:14" x14ac:dyDescent="0.2">
      <c r="A5">
        <v>113714</v>
      </c>
      <c r="B5" s="213">
        <v>9934</v>
      </c>
      <c r="C5" s="213" t="s">
        <v>263</v>
      </c>
      <c r="D5" t="s">
        <v>264</v>
      </c>
      <c r="E5">
        <v>507</v>
      </c>
      <c r="F5" t="s">
        <v>265</v>
      </c>
      <c r="G5" s="213">
        <v>23022</v>
      </c>
      <c r="H5" t="s">
        <v>87</v>
      </c>
      <c r="I5">
        <v>1983</v>
      </c>
      <c r="J5">
        <v>1.0307109999999999</v>
      </c>
      <c r="K5">
        <v>1.0261739999999999</v>
      </c>
      <c r="L5">
        <v>1.004421</v>
      </c>
      <c r="M5" t="s">
        <v>254</v>
      </c>
      <c r="N5" t="s">
        <v>255</v>
      </c>
    </row>
    <row r="6" spans="1:14" x14ac:dyDescent="0.2">
      <c r="A6">
        <v>113714</v>
      </c>
      <c r="B6" s="213">
        <v>9934</v>
      </c>
      <c r="C6" s="213" t="s">
        <v>266</v>
      </c>
      <c r="D6" t="s">
        <v>264</v>
      </c>
      <c r="E6">
        <v>508</v>
      </c>
      <c r="F6" t="s">
        <v>267</v>
      </c>
      <c r="G6" s="213">
        <v>23059</v>
      </c>
      <c r="H6" t="s">
        <v>268</v>
      </c>
      <c r="I6">
        <v>1983</v>
      </c>
      <c r="J6">
        <v>1.0332570000000001</v>
      </c>
      <c r="K6">
        <v>1.0213049999999999</v>
      </c>
      <c r="L6">
        <v>1.011703</v>
      </c>
      <c r="M6" t="s">
        <v>254</v>
      </c>
      <c r="N6" t="s">
        <v>255</v>
      </c>
    </row>
    <row r="7" spans="1:14" x14ac:dyDescent="0.2">
      <c r="A7">
        <v>113714</v>
      </c>
      <c r="B7" s="213">
        <v>9934</v>
      </c>
      <c r="C7" s="213" t="s">
        <v>269</v>
      </c>
      <c r="D7" t="s">
        <v>264</v>
      </c>
      <c r="E7">
        <v>10125</v>
      </c>
      <c r="F7" t="s">
        <v>270</v>
      </c>
      <c r="G7" s="213">
        <v>20044</v>
      </c>
      <c r="H7" t="s">
        <v>271</v>
      </c>
      <c r="I7">
        <v>1983</v>
      </c>
      <c r="J7">
        <v>0</v>
      </c>
      <c r="K7">
        <v>0</v>
      </c>
      <c r="L7">
        <v>0</v>
      </c>
      <c r="M7" t="s">
        <v>254</v>
      </c>
      <c r="N7" t="s">
        <v>255</v>
      </c>
    </row>
    <row r="8" spans="1:14" x14ac:dyDescent="0.2">
      <c r="A8">
        <v>113714</v>
      </c>
      <c r="B8" s="213">
        <v>9934</v>
      </c>
      <c r="C8" s="213" t="s">
        <v>272</v>
      </c>
      <c r="D8" t="s">
        <v>264</v>
      </c>
      <c r="E8">
        <v>10316</v>
      </c>
      <c r="F8" t="s">
        <v>273</v>
      </c>
      <c r="G8" s="213">
        <v>23089</v>
      </c>
      <c r="H8" t="s">
        <v>274</v>
      </c>
      <c r="I8">
        <v>1973</v>
      </c>
      <c r="J8">
        <v>0</v>
      </c>
      <c r="K8">
        <v>0</v>
      </c>
      <c r="L8">
        <v>0</v>
      </c>
      <c r="M8" t="s">
        <v>254</v>
      </c>
      <c r="N8" t="s">
        <v>255</v>
      </c>
    </row>
    <row r="9" spans="1:14" x14ac:dyDescent="0.2">
      <c r="A9">
        <v>114110</v>
      </c>
      <c r="B9" s="213">
        <v>35152</v>
      </c>
      <c r="C9" s="213" t="s">
        <v>275</v>
      </c>
      <c r="D9" t="s">
        <v>276</v>
      </c>
      <c r="E9">
        <v>256</v>
      </c>
      <c r="F9" t="s">
        <v>277</v>
      </c>
      <c r="G9" s="213">
        <v>19019</v>
      </c>
      <c r="H9" t="s">
        <v>73</v>
      </c>
      <c r="I9">
        <v>1989</v>
      </c>
      <c r="J9">
        <v>1.0281450000000001</v>
      </c>
      <c r="K9">
        <v>1.01874</v>
      </c>
      <c r="L9">
        <v>1.0092319999999999</v>
      </c>
      <c r="M9" t="s">
        <v>254</v>
      </c>
      <c r="N9" t="s">
        <v>255</v>
      </c>
    </row>
    <row r="10" spans="1:14" x14ac:dyDescent="0.2">
      <c r="A10">
        <v>114110</v>
      </c>
      <c r="B10" s="213">
        <v>35152</v>
      </c>
      <c r="C10" s="213" t="s">
        <v>278</v>
      </c>
      <c r="D10" t="s">
        <v>276</v>
      </c>
      <c r="E10">
        <v>3221</v>
      </c>
      <c r="F10" t="s">
        <v>279</v>
      </c>
      <c r="G10" s="213">
        <v>19010</v>
      </c>
      <c r="H10" t="s">
        <v>280</v>
      </c>
      <c r="I10">
        <v>1984</v>
      </c>
      <c r="J10">
        <v>1.027307</v>
      </c>
      <c r="K10">
        <v>1.01874</v>
      </c>
      <c r="L10">
        <v>1.0084090000000001</v>
      </c>
      <c r="M10" t="s">
        <v>254</v>
      </c>
      <c r="N10" t="s">
        <v>255</v>
      </c>
    </row>
    <row r="11" spans="1:14" x14ac:dyDescent="0.2">
      <c r="A11">
        <v>114110</v>
      </c>
      <c r="B11" s="213">
        <v>35152</v>
      </c>
      <c r="C11" s="213" t="s">
        <v>281</v>
      </c>
      <c r="D11" t="s">
        <v>276</v>
      </c>
      <c r="E11">
        <v>3222</v>
      </c>
      <c r="F11" t="s">
        <v>282</v>
      </c>
      <c r="G11" s="213">
        <v>19017</v>
      </c>
      <c r="H11" t="s">
        <v>283</v>
      </c>
      <c r="I11">
        <v>1984</v>
      </c>
      <c r="J11">
        <v>1.0277849999999999</v>
      </c>
      <c r="K11">
        <v>1.01874</v>
      </c>
      <c r="L11">
        <v>1.0088790000000001</v>
      </c>
      <c r="M11" t="s">
        <v>254</v>
      </c>
      <c r="N11" t="s">
        <v>255</v>
      </c>
    </row>
    <row r="12" spans="1:14" x14ac:dyDescent="0.2">
      <c r="A12">
        <v>114110</v>
      </c>
      <c r="B12" s="213">
        <v>35152</v>
      </c>
      <c r="C12" s="213" t="s">
        <v>284</v>
      </c>
      <c r="D12" t="s">
        <v>276</v>
      </c>
      <c r="E12">
        <v>3225</v>
      </c>
      <c r="F12" t="s">
        <v>285</v>
      </c>
      <c r="G12" s="213">
        <v>19024</v>
      </c>
      <c r="H12" t="s">
        <v>286</v>
      </c>
      <c r="I12">
        <v>1984</v>
      </c>
      <c r="J12">
        <v>1.0268280000000001</v>
      </c>
      <c r="K12">
        <v>1.01874</v>
      </c>
      <c r="L12">
        <v>1.0079389999999999</v>
      </c>
      <c r="M12" t="s">
        <v>254</v>
      </c>
      <c r="N12" t="s">
        <v>255</v>
      </c>
    </row>
    <row r="13" spans="1:14" x14ac:dyDescent="0.2">
      <c r="A13">
        <v>114110</v>
      </c>
      <c r="B13" s="213">
        <v>35152</v>
      </c>
      <c r="C13" s="213" t="s">
        <v>287</v>
      </c>
      <c r="D13" t="s">
        <v>276</v>
      </c>
      <c r="E13">
        <v>3227</v>
      </c>
      <c r="F13" t="s">
        <v>288</v>
      </c>
      <c r="G13" s="213">
        <v>19079</v>
      </c>
      <c r="H13" t="s">
        <v>289</v>
      </c>
      <c r="I13">
        <v>1984</v>
      </c>
      <c r="J13">
        <v>1.031453</v>
      </c>
      <c r="K13">
        <v>1.0216609999999999</v>
      </c>
      <c r="L13">
        <v>1.009584</v>
      </c>
      <c r="M13" t="s">
        <v>254</v>
      </c>
      <c r="N13" t="s">
        <v>255</v>
      </c>
    </row>
    <row r="14" spans="1:14" x14ac:dyDescent="0.2">
      <c r="A14">
        <v>34630</v>
      </c>
      <c r="B14" s="213">
        <v>9903</v>
      </c>
      <c r="C14" s="213" t="s">
        <v>290</v>
      </c>
      <c r="D14" t="s">
        <v>291</v>
      </c>
      <c r="E14">
        <v>7990</v>
      </c>
      <c r="F14" t="s">
        <v>292</v>
      </c>
      <c r="G14" s="213">
        <v>19044</v>
      </c>
      <c r="H14" t="s">
        <v>109</v>
      </c>
      <c r="I14">
        <v>1973</v>
      </c>
      <c r="J14">
        <v>1.0376350000000001</v>
      </c>
      <c r="K14">
        <v>1.024559</v>
      </c>
      <c r="L14">
        <v>1.0127630000000001</v>
      </c>
      <c r="M14" t="s">
        <v>254</v>
      </c>
      <c r="N14" t="s">
        <v>255</v>
      </c>
    </row>
    <row r="15" spans="1:14" x14ac:dyDescent="0.2">
      <c r="A15">
        <v>34630</v>
      </c>
      <c r="B15" s="213">
        <v>9903</v>
      </c>
      <c r="C15" s="213" t="s">
        <v>293</v>
      </c>
      <c r="D15" t="s">
        <v>291</v>
      </c>
      <c r="E15">
        <v>7991</v>
      </c>
      <c r="F15" t="s">
        <v>294</v>
      </c>
      <c r="G15" s="213">
        <v>19049</v>
      </c>
      <c r="H15" t="s">
        <v>295</v>
      </c>
      <c r="I15">
        <v>1973</v>
      </c>
      <c r="J15">
        <v>1.0369109999999999</v>
      </c>
      <c r="K15">
        <v>1.024559</v>
      </c>
      <c r="L15">
        <v>1.0120560000000001</v>
      </c>
      <c r="M15" t="s">
        <v>254</v>
      </c>
      <c r="N15" t="s">
        <v>255</v>
      </c>
    </row>
    <row r="16" spans="1:14" x14ac:dyDescent="0.2">
      <c r="A16">
        <v>34631</v>
      </c>
      <c r="B16" s="213">
        <v>9792</v>
      </c>
      <c r="C16" s="213" t="s">
        <v>296</v>
      </c>
      <c r="D16" t="s">
        <v>147</v>
      </c>
      <c r="E16">
        <v>2277</v>
      </c>
      <c r="F16" t="s">
        <v>297</v>
      </c>
      <c r="G16" s="213">
        <v>19059</v>
      </c>
      <c r="H16" t="s">
        <v>298</v>
      </c>
      <c r="I16">
        <v>1971</v>
      </c>
      <c r="J16">
        <v>1.035242</v>
      </c>
      <c r="K16">
        <v>1.0231479999999999</v>
      </c>
      <c r="L16">
        <v>1.0118199999999999</v>
      </c>
      <c r="M16" t="s">
        <v>254</v>
      </c>
      <c r="N16" t="s">
        <v>255</v>
      </c>
    </row>
    <row r="17" spans="1:14" x14ac:dyDescent="0.2">
      <c r="A17">
        <v>34631</v>
      </c>
      <c r="B17" s="213">
        <v>9792</v>
      </c>
      <c r="C17" s="213" t="s">
        <v>299</v>
      </c>
      <c r="D17" t="s">
        <v>147</v>
      </c>
      <c r="E17">
        <v>2278</v>
      </c>
      <c r="F17" t="s">
        <v>300</v>
      </c>
      <c r="G17" s="213">
        <v>19080</v>
      </c>
      <c r="H17" t="s">
        <v>122</v>
      </c>
      <c r="I17">
        <v>1971</v>
      </c>
      <c r="J17">
        <v>1.0346390000000001</v>
      </c>
      <c r="K17">
        <v>1.0231479999999999</v>
      </c>
      <c r="L17">
        <v>1.011231</v>
      </c>
      <c r="M17" t="s">
        <v>254</v>
      </c>
      <c r="N17" t="s">
        <v>255</v>
      </c>
    </row>
    <row r="18" spans="1:14" x14ac:dyDescent="0.2">
      <c r="A18">
        <v>35147</v>
      </c>
      <c r="B18" s="213">
        <v>9802</v>
      </c>
      <c r="C18" s="213" t="s">
        <v>301</v>
      </c>
      <c r="D18" t="s">
        <v>47</v>
      </c>
      <c r="E18">
        <v>5900</v>
      </c>
      <c r="F18" t="s">
        <v>302</v>
      </c>
      <c r="G18" s="213">
        <v>12012</v>
      </c>
      <c r="H18" t="s">
        <v>48</v>
      </c>
      <c r="I18">
        <v>1972</v>
      </c>
      <c r="J18">
        <v>1.0131140000000001</v>
      </c>
      <c r="K18">
        <v>1.028877</v>
      </c>
      <c r="L18">
        <v>0.98467899999999997</v>
      </c>
      <c r="M18" t="s">
        <v>254</v>
      </c>
      <c r="N18" t="s">
        <v>255</v>
      </c>
    </row>
    <row r="19" spans="1:14" x14ac:dyDescent="0.2">
      <c r="A19">
        <v>35148</v>
      </c>
      <c r="B19" s="213">
        <v>9455</v>
      </c>
      <c r="C19" s="213" t="s">
        <v>303</v>
      </c>
      <c r="D19" t="s">
        <v>54</v>
      </c>
      <c r="E19">
        <v>5899</v>
      </c>
      <c r="F19" t="s">
        <v>304</v>
      </c>
      <c r="G19" s="213">
        <v>12029</v>
      </c>
      <c r="H19" t="s">
        <v>55</v>
      </c>
      <c r="I19">
        <v>1968</v>
      </c>
      <c r="J19">
        <v>1.011304</v>
      </c>
      <c r="K19">
        <v>1.0241610000000001</v>
      </c>
      <c r="L19">
        <v>0.98744600000000005</v>
      </c>
      <c r="M19" t="s">
        <v>254</v>
      </c>
      <c r="N19" t="s">
        <v>255</v>
      </c>
    </row>
    <row r="20" spans="1:14" x14ac:dyDescent="0.2">
      <c r="A20">
        <v>35150</v>
      </c>
      <c r="B20" s="213">
        <v>9529</v>
      </c>
      <c r="C20" s="213" t="s">
        <v>305</v>
      </c>
      <c r="D20" t="s">
        <v>306</v>
      </c>
      <c r="E20">
        <v>254</v>
      </c>
      <c r="F20" t="s">
        <v>307</v>
      </c>
      <c r="G20" s="213">
        <v>19015</v>
      </c>
      <c r="H20" t="s">
        <v>66</v>
      </c>
      <c r="I20">
        <v>1968</v>
      </c>
      <c r="J20">
        <v>1.027307</v>
      </c>
      <c r="K20">
        <v>1.01874</v>
      </c>
      <c r="L20">
        <v>1.0084090000000001</v>
      </c>
      <c r="M20" t="s">
        <v>254</v>
      </c>
      <c r="N20" t="s">
        <v>255</v>
      </c>
    </row>
    <row r="21" spans="1:14" x14ac:dyDescent="0.2">
      <c r="A21">
        <v>35150</v>
      </c>
      <c r="B21" s="213">
        <v>9529</v>
      </c>
      <c r="C21" s="213" t="s">
        <v>308</v>
      </c>
      <c r="D21" t="s">
        <v>306</v>
      </c>
      <c r="E21">
        <v>267</v>
      </c>
      <c r="F21" t="s">
        <v>309</v>
      </c>
      <c r="G21" s="213">
        <v>19073</v>
      </c>
      <c r="H21" t="s">
        <v>310</v>
      </c>
      <c r="I21">
        <v>1984</v>
      </c>
      <c r="J21">
        <v>1.034138</v>
      </c>
      <c r="K21">
        <v>1.0247980000000001</v>
      </c>
      <c r="L21">
        <v>1.0091140000000001</v>
      </c>
      <c r="M21" t="s">
        <v>254</v>
      </c>
      <c r="N21" t="s">
        <v>255</v>
      </c>
    </row>
    <row r="22" spans="1:14" x14ac:dyDescent="0.2">
      <c r="A22">
        <v>35150</v>
      </c>
      <c r="B22" s="213">
        <v>9529</v>
      </c>
      <c r="C22" s="213" t="s">
        <v>311</v>
      </c>
      <c r="D22" t="s">
        <v>306</v>
      </c>
      <c r="E22">
        <v>268</v>
      </c>
      <c r="F22" t="s">
        <v>312</v>
      </c>
      <c r="G22" s="213">
        <v>19078</v>
      </c>
      <c r="H22" t="s">
        <v>313</v>
      </c>
      <c r="I22">
        <v>1984</v>
      </c>
      <c r="J22">
        <v>1.033776</v>
      </c>
      <c r="K22">
        <v>1.0247980000000001</v>
      </c>
      <c r="L22">
        <v>1.008761</v>
      </c>
      <c r="M22" t="s">
        <v>254</v>
      </c>
      <c r="N22" t="s">
        <v>255</v>
      </c>
    </row>
    <row r="23" spans="1:14" x14ac:dyDescent="0.2">
      <c r="A23">
        <v>35151</v>
      </c>
      <c r="B23" s="213">
        <v>9317</v>
      </c>
      <c r="C23" s="213" t="s">
        <v>314</v>
      </c>
      <c r="D23" t="s">
        <v>67</v>
      </c>
      <c r="E23">
        <v>251</v>
      </c>
      <c r="F23" t="s">
        <v>315</v>
      </c>
      <c r="G23" s="213">
        <v>12032</v>
      </c>
      <c r="H23" t="s">
        <v>68</v>
      </c>
      <c r="I23">
        <v>1965</v>
      </c>
      <c r="J23">
        <v>1.0226200000000001</v>
      </c>
      <c r="K23">
        <v>1.031272</v>
      </c>
      <c r="L23">
        <v>0.99160999999999999</v>
      </c>
      <c r="M23" t="s">
        <v>254</v>
      </c>
      <c r="N23" t="s">
        <v>255</v>
      </c>
    </row>
    <row r="24" spans="1:14" x14ac:dyDescent="0.2">
      <c r="A24">
        <v>35154</v>
      </c>
      <c r="B24" s="213">
        <v>9754</v>
      </c>
      <c r="C24" s="213" t="s">
        <v>316</v>
      </c>
      <c r="D24" t="s">
        <v>76</v>
      </c>
      <c r="E24">
        <v>3224</v>
      </c>
      <c r="F24" t="s">
        <v>317</v>
      </c>
      <c r="G24" s="213">
        <v>19022</v>
      </c>
      <c r="H24" t="s">
        <v>77</v>
      </c>
      <c r="I24">
        <v>1971</v>
      </c>
      <c r="J24">
        <v>1.0335369999999999</v>
      </c>
      <c r="K24">
        <v>1.021463</v>
      </c>
      <c r="L24">
        <v>1.0118199999999999</v>
      </c>
      <c r="M24" t="s">
        <v>254</v>
      </c>
      <c r="N24" t="s">
        <v>255</v>
      </c>
    </row>
    <row r="25" spans="1:14" x14ac:dyDescent="0.2">
      <c r="A25">
        <v>35155</v>
      </c>
      <c r="B25" s="213">
        <v>9232</v>
      </c>
      <c r="C25" s="213" t="s">
        <v>318</v>
      </c>
      <c r="D25" t="s">
        <v>319</v>
      </c>
      <c r="E25">
        <v>70</v>
      </c>
      <c r="F25" t="s">
        <v>320</v>
      </c>
      <c r="G25" s="213">
        <v>15058</v>
      </c>
      <c r="H25" t="s">
        <v>80</v>
      </c>
      <c r="I25">
        <v>1961</v>
      </c>
      <c r="J25">
        <v>1.026993</v>
      </c>
      <c r="K25">
        <v>1.0267740000000001</v>
      </c>
      <c r="L25">
        <v>1.000213</v>
      </c>
      <c r="M25" t="s">
        <v>254</v>
      </c>
      <c r="N25" t="s">
        <v>255</v>
      </c>
    </row>
    <row r="26" spans="1:14" x14ac:dyDescent="0.2">
      <c r="A26">
        <v>35155</v>
      </c>
      <c r="B26" s="213">
        <v>9232</v>
      </c>
      <c r="C26" s="213" t="s">
        <v>321</v>
      </c>
      <c r="D26" t="s">
        <v>319</v>
      </c>
      <c r="E26">
        <v>71</v>
      </c>
      <c r="F26" t="s">
        <v>322</v>
      </c>
      <c r="G26" s="213">
        <v>15164</v>
      </c>
      <c r="H26" t="s">
        <v>323</v>
      </c>
      <c r="I26">
        <v>1963</v>
      </c>
      <c r="J26">
        <v>1.028192</v>
      </c>
      <c r="K26">
        <v>1.0267740000000001</v>
      </c>
      <c r="L26">
        <v>1.0013810000000001</v>
      </c>
      <c r="M26" t="s">
        <v>254</v>
      </c>
      <c r="N26" t="s">
        <v>255</v>
      </c>
    </row>
    <row r="27" spans="1:14" x14ac:dyDescent="0.2">
      <c r="A27">
        <v>35156</v>
      </c>
      <c r="B27" s="213">
        <v>9080</v>
      </c>
      <c r="C27" s="213" t="s">
        <v>324</v>
      </c>
      <c r="D27" t="s">
        <v>81</v>
      </c>
      <c r="E27">
        <v>618</v>
      </c>
      <c r="F27" t="s">
        <v>325</v>
      </c>
      <c r="G27" s="213">
        <v>12040</v>
      </c>
      <c r="H27" t="s">
        <v>82</v>
      </c>
      <c r="I27">
        <v>1955</v>
      </c>
      <c r="J27">
        <v>1.020691</v>
      </c>
      <c r="K27">
        <v>1.031857</v>
      </c>
      <c r="L27">
        <v>0.98917900000000003</v>
      </c>
      <c r="M27" t="s">
        <v>254</v>
      </c>
      <c r="N27" t="s">
        <v>255</v>
      </c>
    </row>
    <row r="28" spans="1:14" x14ac:dyDescent="0.2">
      <c r="A28">
        <v>35157</v>
      </c>
      <c r="B28" s="213">
        <v>9237</v>
      </c>
      <c r="C28" s="213" t="s">
        <v>326</v>
      </c>
      <c r="D28" t="s">
        <v>83</v>
      </c>
      <c r="E28">
        <v>2384</v>
      </c>
      <c r="F28" t="s">
        <v>327</v>
      </c>
      <c r="G28" s="213">
        <v>15062</v>
      </c>
      <c r="H28" t="s">
        <v>84</v>
      </c>
      <c r="I28">
        <v>1960</v>
      </c>
      <c r="J28">
        <v>1.0246379999999999</v>
      </c>
      <c r="K28">
        <v>1.0263340000000001</v>
      </c>
      <c r="L28">
        <v>0.99834800000000001</v>
      </c>
      <c r="M28" t="s">
        <v>254</v>
      </c>
      <c r="N28" t="s">
        <v>255</v>
      </c>
    </row>
    <row r="29" spans="1:14" x14ac:dyDescent="0.2">
      <c r="A29">
        <v>35159</v>
      </c>
      <c r="B29" s="213">
        <v>9989</v>
      </c>
      <c r="C29" s="213" t="s">
        <v>328</v>
      </c>
      <c r="D29" t="s">
        <v>88</v>
      </c>
      <c r="E29">
        <v>257</v>
      </c>
      <c r="F29" t="s">
        <v>329</v>
      </c>
      <c r="G29" s="213">
        <v>19029</v>
      </c>
      <c r="H29" t="s">
        <v>89</v>
      </c>
      <c r="I29">
        <v>1974</v>
      </c>
      <c r="J29">
        <v>1.0357050000000001</v>
      </c>
      <c r="K29">
        <v>1.0247980000000001</v>
      </c>
      <c r="L29">
        <v>1.010643</v>
      </c>
      <c r="M29" t="s">
        <v>254</v>
      </c>
      <c r="N29" t="s">
        <v>255</v>
      </c>
    </row>
    <row r="30" spans="1:14" x14ac:dyDescent="0.2">
      <c r="A30">
        <v>35160</v>
      </c>
      <c r="B30" s="213">
        <v>9600</v>
      </c>
      <c r="C30" s="213" t="s">
        <v>330</v>
      </c>
      <c r="D30" t="s">
        <v>331</v>
      </c>
      <c r="E30">
        <v>255</v>
      </c>
      <c r="F30" t="s">
        <v>332</v>
      </c>
      <c r="G30" s="213">
        <v>19018</v>
      </c>
      <c r="H30" t="s">
        <v>333</v>
      </c>
      <c r="I30">
        <v>1975</v>
      </c>
      <c r="J30">
        <v>1.037153</v>
      </c>
      <c r="K30">
        <v>1.0247980000000001</v>
      </c>
      <c r="L30">
        <v>1.0120560000000001</v>
      </c>
      <c r="M30" t="s">
        <v>254</v>
      </c>
      <c r="N30" t="s">
        <v>255</v>
      </c>
    </row>
    <row r="31" spans="1:14" x14ac:dyDescent="0.2">
      <c r="A31">
        <v>35160</v>
      </c>
      <c r="B31" s="213">
        <v>9600</v>
      </c>
      <c r="C31" s="213" t="s">
        <v>334</v>
      </c>
      <c r="D31" t="s">
        <v>331</v>
      </c>
      <c r="E31">
        <v>258</v>
      </c>
      <c r="F31" t="s">
        <v>335</v>
      </c>
      <c r="G31" s="213">
        <v>19034</v>
      </c>
      <c r="H31" t="s">
        <v>71</v>
      </c>
      <c r="I31">
        <v>1969</v>
      </c>
      <c r="J31">
        <v>1.035504</v>
      </c>
      <c r="K31">
        <v>1.0237639999999999</v>
      </c>
      <c r="L31">
        <v>1.0114669999999999</v>
      </c>
      <c r="M31" t="s">
        <v>254</v>
      </c>
      <c r="N31" t="s">
        <v>255</v>
      </c>
    </row>
    <row r="32" spans="1:14" x14ac:dyDescent="0.2">
      <c r="A32">
        <v>35160</v>
      </c>
      <c r="B32" s="213">
        <v>9600</v>
      </c>
      <c r="C32" s="213" t="s">
        <v>336</v>
      </c>
      <c r="D32" t="s">
        <v>331</v>
      </c>
      <c r="E32">
        <v>263</v>
      </c>
      <c r="F32" t="s">
        <v>337</v>
      </c>
      <c r="G32" s="213">
        <v>19060</v>
      </c>
      <c r="H32" t="s">
        <v>338</v>
      </c>
      <c r="I32">
        <v>1981</v>
      </c>
      <c r="J32">
        <v>1.0351220000000001</v>
      </c>
      <c r="K32">
        <v>1.0231479999999999</v>
      </c>
      <c r="L32">
        <v>1.011703</v>
      </c>
      <c r="M32" t="s">
        <v>254</v>
      </c>
      <c r="N32" t="s">
        <v>255</v>
      </c>
    </row>
    <row r="33" spans="1:14" x14ac:dyDescent="0.2">
      <c r="A33">
        <v>35161</v>
      </c>
      <c r="B33" s="213">
        <v>9803</v>
      </c>
      <c r="C33" s="213" t="s">
        <v>339</v>
      </c>
      <c r="D33" t="s">
        <v>100</v>
      </c>
      <c r="E33">
        <v>259</v>
      </c>
      <c r="F33" t="s">
        <v>340</v>
      </c>
      <c r="G33" s="213">
        <v>19041</v>
      </c>
      <c r="H33" t="s">
        <v>101</v>
      </c>
      <c r="I33">
        <v>1970</v>
      </c>
      <c r="J33">
        <v>1.035825</v>
      </c>
      <c r="K33">
        <v>1.0247980000000001</v>
      </c>
      <c r="L33">
        <v>1.0107600000000001</v>
      </c>
      <c r="M33" t="s">
        <v>254</v>
      </c>
      <c r="N33" t="s">
        <v>255</v>
      </c>
    </row>
    <row r="34" spans="1:14" x14ac:dyDescent="0.2">
      <c r="A34">
        <v>35162</v>
      </c>
      <c r="B34" s="213">
        <v>11215</v>
      </c>
      <c r="C34" s="213" t="s">
        <v>341</v>
      </c>
      <c r="D34" t="s">
        <v>342</v>
      </c>
      <c r="E34">
        <v>270</v>
      </c>
      <c r="F34" t="s">
        <v>343</v>
      </c>
      <c r="G34" s="213">
        <v>23032</v>
      </c>
      <c r="H34" t="s">
        <v>103</v>
      </c>
      <c r="I34">
        <v>1990</v>
      </c>
      <c r="J34">
        <v>1.039004</v>
      </c>
      <c r="K34">
        <v>1.021503</v>
      </c>
      <c r="L34">
        <v>1.0171330000000001</v>
      </c>
      <c r="M34" t="s">
        <v>254</v>
      </c>
      <c r="N34" t="s">
        <v>255</v>
      </c>
    </row>
    <row r="35" spans="1:14" x14ac:dyDescent="0.2">
      <c r="A35">
        <v>35162</v>
      </c>
      <c r="B35" s="213">
        <v>11215</v>
      </c>
      <c r="C35" s="213" t="s">
        <v>344</v>
      </c>
      <c r="D35" t="s">
        <v>342</v>
      </c>
      <c r="E35">
        <v>273</v>
      </c>
      <c r="F35" t="s">
        <v>345</v>
      </c>
      <c r="G35" s="213">
        <v>23084</v>
      </c>
      <c r="H35" t="s">
        <v>346</v>
      </c>
      <c r="I35">
        <v>1990</v>
      </c>
      <c r="J35">
        <v>1.0387420000000001</v>
      </c>
      <c r="K35">
        <v>1.0216019999999999</v>
      </c>
      <c r="L35">
        <v>1.016778</v>
      </c>
      <c r="M35" t="s">
        <v>254</v>
      </c>
      <c r="N35" t="s">
        <v>255</v>
      </c>
    </row>
    <row r="36" spans="1:14" x14ac:dyDescent="0.2">
      <c r="A36">
        <v>35163</v>
      </c>
      <c r="B36" s="213">
        <v>9184</v>
      </c>
      <c r="C36" s="213" t="s">
        <v>347</v>
      </c>
      <c r="D36" t="s">
        <v>104</v>
      </c>
      <c r="E36">
        <v>619</v>
      </c>
      <c r="F36" t="s">
        <v>348</v>
      </c>
      <c r="G36" s="213">
        <v>12067</v>
      </c>
      <c r="H36" t="s">
        <v>105</v>
      </c>
      <c r="I36">
        <v>1958</v>
      </c>
      <c r="J36">
        <v>1.0203340000000001</v>
      </c>
      <c r="K36">
        <v>1.0319780000000001</v>
      </c>
      <c r="L36">
        <v>0.98871699999999996</v>
      </c>
      <c r="M36" t="s">
        <v>254</v>
      </c>
      <c r="N36" t="s">
        <v>255</v>
      </c>
    </row>
    <row r="37" spans="1:14" x14ac:dyDescent="0.2">
      <c r="A37">
        <v>35167</v>
      </c>
      <c r="B37" s="213">
        <v>9614</v>
      </c>
      <c r="C37" s="213" t="s">
        <v>349</v>
      </c>
      <c r="D37" t="s">
        <v>128</v>
      </c>
      <c r="E37">
        <v>264</v>
      </c>
      <c r="F37" t="s">
        <v>350</v>
      </c>
      <c r="G37" s="213">
        <v>19065</v>
      </c>
      <c r="H37" t="s">
        <v>129</v>
      </c>
      <c r="I37">
        <v>1972</v>
      </c>
      <c r="J37">
        <v>1.0346200000000001</v>
      </c>
      <c r="K37">
        <v>1.021463</v>
      </c>
      <c r="L37">
        <v>1.0128809999999999</v>
      </c>
      <c r="M37" t="s">
        <v>254</v>
      </c>
      <c r="N37" t="s">
        <v>255</v>
      </c>
    </row>
    <row r="38" spans="1:14" x14ac:dyDescent="0.2">
      <c r="A38">
        <v>35168</v>
      </c>
      <c r="B38" s="213">
        <v>9780</v>
      </c>
      <c r="C38" s="213" t="s">
        <v>351</v>
      </c>
      <c r="D38" t="s">
        <v>130</v>
      </c>
      <c r="E38">
        <v>265</v>
      </c>
      <c r="F38" t="s">
        <v>352</v>
      </c>
      <c r="G38" s="213">
        <v>19066</v>
      </c>
      <c r="H38" t="s">
        <v>131</v>
      </c>
      <c r="I38">
        <v>1970</v>
      </c>
      <c r="J38">
        <v>1.0345</v>
      </c>
      <c r="K38">
        <v>1.0247980000000001</v>
      </c>
      <c r="L38">
        <v>1.0094669999999999</v>
      </c>
      <c r="M38" t="s">
        <v>254</v>
      </c>
      <c r="N38" t="s">
        <v>255</v>
      </c>
    </row>
    <row r="39" spans="1:14" x14ac:dyDescent="0.2">
      <c r="A39">
        <v>35169</v>
      </c>
      <c r="B39" s="213">
        <v>9468</v>
      </c>
      <c r="C39" s="213" t="s">
        <v>353</v>
      </c>
      <c r="D39" t="s">
        <v>354</v>
      </c>
      <c r="E39">
        <v>252</v>
      </c>
      <c r="F39" t="s">
        <v>355</v>
      </c>
      <c r="G39" s="213">
        <v>19011</v>
      </c>
      <c r="H39" t="s">
        <v>356</v>
      </c>
      <c r="I39">
        <v>1983</v>
      </c>
      <c r="J39">
        <v>1.0287440000000001</v>
      </c>
      <c r="K39">
        <v>1.01874</v>
      </c>
      <c r="L39">
        <v>1.0098199999999999</v>
      </c>
      <c r="M39" t="s">
        <v>254</v>
      </c>
      <c r="N39" t="s">
        <v>255</v>
      </c>
    </row>
    <row r="40" spans="1:14" x14ac:dyDescent="0.2">
      <c r="A40">
        <v>35169</v>
      </c>
      <c r="B40" s="213">
        <v>9468</v>
      </c>
      <c r="C40" s="213" t="s">
        <v>357</v>
      </c>
      <c r="D40" t="s">
        <v>354</v>
      </c>
      <c r="E40">
        <v>266</v>
      </c>
      <c r="F40" t="s">
        <v>358</v>
      </c>
      <c r="G40" s="213">
        <v>19072</v>
      </c>
      <c r="H40" t="s">
        <v>62</v>
      </c>
      <c r="I40">
        <v>1968</v>
      </c>
      <c r="J40">
        <v>1.031533</v>
      </c>
      <c r="K40">
        <v>1.0213840000000001</v>
      </c>
      <c r="L40">
        <v>1.0099370000000001</v>
      </c>
      <c r="M40" t="s">
        <v>254</v>
      </c>
      <c r="N40" t="s">
        <v>255</v>
      </c>
    </row>
    <row r="41" spans="1:14" x14ac:dyDescent="0.2">
      <c r="A41">
        <v>35170</v>
      </c>
      <c r="B41" s="213">
        <v>11193</v>
      </c>
      <c r="C41" s="213" t="s">
        <v>359</v>
      </c>
      <c r="D41" t="s">
        <v>141</v>
      </c>
      <c r="E41">
        <v>271</v>
      </c>
      <c r="F41" t="s">
        <v>360</v>
      </c>
      <c r="G41" s="213">
        <v>23061</v>
      </c>
      <c r="H41" t="s">
        <v>120</v>
      </c>
      <c r="I41">
        <v>1987</v>
      </c>
      <c r="J41">
        <v>1.0407379999999999</v>
      </c>
      <c r="K41">
        <v>1.02285</v>
      </c>
      <c r="L41">
        <v>1.0174879999999999</v>
      </c>
      <c r="M41" t="s">
        <v>254</v>
      </c>
      <c r="N41" t="s">
        <v>255</v>
      </c>
    </row>
    <row r="42" spans="1:14" x14ac:dyDescent="0.2">
      <c r="A42">
        <v>35170</v>
      </c>
      <c r="B42" s="213">
        <v>11193</v>
      </c>
      <c r="C42" s="213" t="s">
        <v>361</v>
      </c>
      <c r="D42" t="s">
        <v>141</v>
      </c>
      <c r="E42">
        <v>272</v>
      </c>
      <c r="F42" t="s">
        <v>362</v>
      </c>
      <c r="G42" s="213">
        <v>23066</v>
      </c>
      <c r="H42" t="s">
        <v>363</v>
      </c>
      <c r="I42">
        <v>1987</v>
      </c>
      <c r="J42">
        <v>1.0410200000000001</v>
      </c>
      <c r="K42">
        <v>1.0227710000000001</v>
      </c>
      <c r="L42">
        <v>1.0178430000000001</v>
      </c>
      <c r="M42" t="s">
        <v>254</v>
      </c>
      <c r="N42" t="s">
        <v>255</v>
      </c>
    </row>
    <row r="43" spans="1:14" x14ac:dyDescent="0.2">
      <c r="A43">
        <v>35170</v>
      </c>
      <c r="B43" s="213">
        <v>11193</v>
      </c>
      <c r="C43" s="213" t="s">
        <v>364</v>
      </c>
      <c r="D43" t="s">
        <v>141</v>
      </c>
      <c r="E43">
        <v>274</v>
      </c>
      <c r="F43" t="s">
        <v>365</v>
      </c>
      <c r="G43" s="213">
        <v>28056</v>
      </c>
      <c r="H43" t="s">
        <v>366</v>
      </c>
      <c r="I43">
        <v>1990</v>
      </c>
      <c r="J43">
        <v>1.0416669999999999</v>
      </c>
      <c r="K43">
        <v>1.023406</v>
      </c>
      <c r="L43">
        <v>1.0178430000000001</v>
      </c>
      <c r="M43" t="s">
        <v>254</v>
      </c>
      <c r="N43" t="s">
        <v>255</v>
      </c>
    </row>
    <row r="44" spans="1:14" x14ac:dyDescent="0.2">
      <c r="A44">
        <v>35173</v>
      </c>
      <c r="B44" s="213">
        <v>9362</v>
      </c>
      <c r="C44" s="213" t="s">
        <v>367</v>
      </c>
      <c r="D44" t="s">
        <v>153</v>
      </c>
      <c r="E44">
        <v>2381</v>
      </c>
      <c r="F44" t="s">
        <v>368</v>
      </c>
      <c r="G44" s="213">
        <v>12118</v>
      </c>
      <c r="H44" t="s">
        <v>154</v>
      </c>
      <c r="I44">
        <v>1966</v>
      </c>
      <c r="J44">
        <v>1.0243709999999999</v>
      </c>
      <c r="K44">
        <v>1.030748</v>
      </c>
      <c r="L44">
        <v>0.99381299999999995</v>
      </c>
      <c r="M44" t="s">
        <v>254</v>
      </c>
      <c r="N44" t="s">
        <v>255</v>
      </c>
    </row>
    <row r="45" spans="1:14" x14ac:dyDescent="0.2">
      <c r="A45">
        <v>35175</v>
      </c>
      <c r="B45" s="213">
        <v>9624</v>
      </c>
      <c r="C45" s="213" t="s">
        <v>369</v>
      </c>
      <c r="D45" t="s">
        <v>370</v>
      </c>
      <c r="E45">
        <v>3223</v>
      </c>
      <c r="F45" t="s">
        <v>371</v>
      </c>
      <c r="G45" s="213">
        <v>19020</v>
      </c>
      <c r="H45" t="s">
        <v>372</v>
      </c>
      <c r="I45">
        <v>1969</v>
      </c>
      <c r="J45">
        <v>1.0345</v>
      </c>
      <c r="K45">
        <v>1.0247980000000001</v>
      </c>
      <c r="L45">
        <v>1.0094669999999999</v>
      </c>
      <c r="M45" t="s">
        <v>254</v>
      </c>
      <c r="N45" t="s">
        <v>255</v>
      </c>
    </row>
    <row r="46" spans="1:14" x14ac:dyDescent="0.2">
      <c r="A46">
        <v>35175</v>
      </c>
      <c r="B46" s="213">
        <v>9624</v>
      </c>
      <c r="C46" s="213" t="s">
        <v>373</v>
      </c>
      <c r="D46" t="s">
        <v>370</v>
      </c>
      <c r="E46">
        <v>3226</v>
      </c>
      <c r="F46" t="s">
        <v>374</v>
      </c>
      <c r="G46" s="213">
        <v>19037</v>
      </c>
      <c r="H46" t="s">
        <v>375</v>
      </c>
      <c r="I46">
        <v>1969</v>
      </c>
      <c r="J46">
        <v>1.0349809999999999</v>
      </c>
      <c r="K46">
        <v>1.0247980000000001</v>
      </c>
      <c r="L46">
        <v>1.0099370000000001</v>
      </c>
      <c r="M46" t="s">
        <v>254</v>
      </c>
      <c r="N46" t="s">
        <v>255</v>
      </c>
    </row>
    <row r="47" spans="1:14" x14ac:dyDescent="0.2">
      <c r="A47">
        <v>35175</v>
      </c>
      <c r="B47" s="213">
        <v>9624</v>
      </c>
      <c r="C47" s="213" t="s">
        <v>376</v>
      </c>
      <c r="D47" t="s">
        <v>370</v>
      </c>
      <c r="E47">
        <v>3228</v>
      </c>
      <c r="F47" t="s">
        <v>377</v>
      </c>
      <c r="G47" s="213">
        <v>19109</v>
      </c>
      <c r="H47" t="s">
        <v>75</v>
      </c>
      <c r="I47">
        <v>1969</v>
      </c>
      <c r="J47">
        <v>1.0315529999999999</v>
      </c>
      <c r="K47">
        <v>1.02176</v>
      </c>
      <c r="L47">
        <v>1.009584</v>
      </c>
      <c r="M47" t="s">
        <v>254</v>
      </c>
      <c r="N47" t="s">
        <v>255</v>
      </c>
    </row>
    <row r="48" spans="1:14" x14ac:dyDescent="0.2">
      <c r="A48">
        <v>35176</v>
      </c>
      <c r="B48" s="213">
        <v>9219</v>
      </c>
      <c r="C48" s="213" t="s">
        <v>378</v>
      </c>
      <c r="D48" t="s">
        <v>163</v>
      </c>
      <c r="E48">
        <v>74</v>
      </c>
      <c r="F48" t="s">
        <v>379</v>
      </c>
      <c r="G48" s="213">
        <v>19112</v>
      </c>
      <c r="H48" t="s">
        <v>164</v>
      </c>
      <c r="I48">
        <v>1954</v>
      </c>
      <c r="J48">
        <v>1.0295110000000001</v>
      </c>
      <c r="K48">
        <v>1.02176</v>
      </c>
      <c r="L48">
        <v>1.0075860000000001</v>
      </c>
      <c r="M48" t="s">
        <v>254</v>
      </c>
      <c r="N48" t="s">
        <v>255</v>
      </c>
    </row>
    <row r="49" spans="1:14" x14ac:dyDescent="0.2">
      <c r="A49">
        <v>35233</v>
      </c>
      <c r="B49" s="213">
        <v>8954</v>
      </c>
      <c r="C49" s="213" t="s">
        <v>380</v>
      </c>
      <c r="D49" t="s">
        <v>381</v>
      </c>
      <c r="E49">
        <v>2992</v>
      </c>
      <c r="F49" t="s">
        <v>382</v>
      </c>
      <c r="G49" s="213">
        <v>12003</v>
      </c>
      <c r="H49" t="s">
        <v>37</v>
      </c>
      <c r="I49">
        <v>1977</v>
      </c>
      <c r="J49">
        <v>1.017908</v>
      </c>
      <c r="K49">
        <v>1.0223340000000001</v>
      </c>
      <c r="L49">
        <v>0.99567099999999997</v>
      </c>
      <c r="M49" t="s">
        <v>254</v>
      </c>
      <c r="N49" t="s">
        <v>255</v>
      </c>
    </row>
    <row r="50" spans="1:14" x14ac:dyDescent="0.2">
      <c r="A50">
        <v>35233</v>
      </c>
      <c r="B50" s="213">
        <v>8954</v>
      </c>
      <c r="C50" s="213" t="s">
        <v>383</v>
      </c>
      <c r="D50" t="s">
        <v>381</v>
      </c>
      <c r="E50">
        <v>2993</v>
      </c>
      <c r="F50" t="s">
        <v>384</v>
      </c>
      <c r="G50" s="213">
        <v>12116</v>
      </c>
      <c r="H50" t="s">
        <v>385</v>
      </c>
      <c r="I50">
        <v>1977</v>
      </c>
      <c r="J50">
        <v>1.017096</v>
      </c>
      <c r="K50">
        <v>1.0225919999999999</v>
      </c>
      <c r="L50">
        <v>0.99462499999999998</v>
      </c>
      <c r="M50" t="s">
        <v>254</v>
      </c>
      <c r="N50" t="s">
        <v>255</v>
      </c>
    </row>
    <row r="51" spans="1:14" x14ac:dyDescent="0.2">
      <c r="A51">
        <v>35233</v>
      </c>
      <c r="B51" s="213">
        <v>8954</v>
      </c>
      <c r="C51" s="213" t="s">
        <v>386</v>
      </c>
      <c r="D51" t="s">
        <v>381</v>
      </c>
      <c r="E51">
        <v>2994</v>
      </c>
      <c r="F51" t="s">
        <v>387</v>
      </c>
      <c r="G51" s="213">
        <v>12125</v>
      </c>
      <c r="H51" t="s">
        <v>388</v>
      </c>
      <c r="I51">
        <v>1977</v>
      </c>
      <c r="J51">
        <v>1.0122139999999999</v>
      </c>
      <c r="K51">
        <v>1.023406</v>
      </c>
      <c r="L51">
        <v>0.98906400000000005</v>
      </c>
      <c r="M51" t="s">
        <v>254</v>
      </c>
      <c r="N51" t="s">
        <v>255</v>
      </c>
    </row>
    <row r="52" spans="1:14" x14ac:dyDescent="0.2">
      <c r="A52">
        <v>35234</v>
      </c>
      <c r="B52" s="213">
        <v>10172</v>
      </c>
      <c r="C52" s="213" t="s">
        <v>389</v>
      </c>
      <c r="D52" t="s">
        <v>97</v>
      </c>
      <c r="E52">
        <v>2988</v>
      </c>
      <c r="F52" t="s">
        <v>390</v>
      </c>
      <c r="G52" s="213">
        <v>2066</v>
      </c>
      <c r="H52" t="s">
        <v>391</v>
      </c>
      <c r="I52">
        <v>1984</v>
      </c>
      <c r="J52">
        <v>0.99530700000000005</v>
      </c>
      <c r="K52">
        <v>1.0322210000000001</v>
      </c>
      <c r="L52">
        <v>0.96423800000000004</v>
      </c>
      <c r="M52" t="s">
        <v>254</v>
      </c>
      <c r="N52" t="s">
        <v>255</v>
      </c>
    </row>
    <row r="53" spans="1:14" x14ac:dyDescent="0.2">
      <c r="A53">
        <v>35234</v>
      </c>
      <c r="B53" s="213">
        <v>10172</v>
      </c>
      <c r="C53" s="213" t="s">
        <v>392</v>
      </c>
      <c r="D53" t="s">
        <v>97</v>
      </c>
      <c r="E53">
        <v>2989</v>
      </c>
      <c r="F53" t="s">
        <v>393</v>
      </c>
      <c r="G53" s="213">
        <v>2102</v>
      </c>
      <c r="H53" t="s">
        <v>394</v>
      </c>
      <c r="I53">
        <v>1992</v>
      </c>
      <c r="J53">
        <v>0.99647600000000003</v>
      </c>
      <c r="K53">
        <v>1.03101</v>
      </c>
      <c r="L53">
        <v>0.96650499999999995</v>
      </c>
      <c r="M53" t="s">
        <v>254</v>
      </c>
      <c r="N53" t="s">
        <v>255</v>
      </c>
    </row>
    <row r="54" spans="1:14" x14ac:dyDescent="0.2">
      <c r="A54">
        <v>35234</v>
      </c>
      <c r="B54" s="213">
        <v>10172</v>
      </c>
      <c r="C54" s="213" t="s">
        <v>395</v>
      </c>
      <c r="D54" t="s">
        <v>97</v>
      </c>
      <c r="E54">
        <v>2995</v>
      </c>
      <c r="F54" t="s">
        <v>396</v>
      </c>
      <c r="G54" s="213">
        <v>96033</v>
      </c>
      <c r="H54" t="s">
        <v>397</v>
      </c>
      <c r="I54">
        <v>1996</v>
      </c>
      <c r="J54">
        <v>0.99553599999999998</v>
      </c>
      <c r="K54">
        <v>1.025336</v>
      </c>
      <c r="L54">
        <v>0.97093600000000002</v>
      </c>
      <c r="M54" t="s">
        <v>254</v>
      </c>
      <c r="N54" t="s">
        <v>255</v>
      </c>
    </row>
    <row r="55" spans="1:14" x14ac:dyDescent="0.2">
      <c r="A55">
        <v>35234</v>
      </c>
      <c r="B55" s="213">
        <v>10172</v>
      </c>
      <c r="C55" s="213" t="s">
        <v>398</v>
      </c>
      <c r="D55" t="s">
        <v>97</v>
      </c>
      <c r="E55">
        <v>2996</v>
      </c>
      <c r="F55" t="s">
        <v>399</v>
      </c>
      <c r="G55" s="213">
        <v>96001</v>
      </c>
      <c r="H55" t="s">
        <v>400</v>
      </c>
      <c r="I55">
        <v>1989</v>
      </c>
      <c r="J55">
        <v>0.979097</v>
      </c>
      <c r="K55">
        <v>1.026206</v>
      </c>
      <c r="L55">
        <v>0.954094</v>
      </c>
      <c r="M55" t="s">
        <v>254</v>
      </c>
      <c r="N55" t="s">
        <v>255</v>
      </c>
    </row>
    <row r="56" spans="1:14" x14ac:dyDescent="0.2">
      <c r="A56">
        <v>35234</v>
      </c>
      <c r="B56" s="213">
        <v>10172</v>
      </c>
      <c r="C56" s="213" t="s">
        <v>401</v>
      </c>
      <c r="D56" t="s">
        <v>97</v>
      </c>
      <c r="E56">
        <v>2997</v>
      </c>
      <c r="F56" t="s">
        <v>402</v>
      </c>
      <c r="G56" s="213">
        <v>96008</v>
      </c>
      <c r="H56" t="s">
        <v>403</v>
      </c>
      <c r="I56">
        <v>1994</v>
      </c>
      <c r="J56">
        <v>0.96260900000000005</v>
      </c>
      <c r="K56">
        <v>1.029822</v>
      </c>
      <c r="L56">
        <v>0.93473300000000004</v>
      </c>
      <c r="M56" t="s">
        <v>254</v>
      </c>
      <c r="N56" t="s">
        <v>255</v>
      </c>
    </row>
    <row r="57" spans="1:14" x14ac:dyDescent="0.2">
      <c r="A57">
        <v>35234</v>
      </c>
      <c r="B57" s="213">
        <v>10172</v>
      </c>
      <c r="C57" s="213" t="s">
        <v>404</v>
      </c>
      <c r="D57" t="s">
        <v>97</v>
      </c>
      <c r="E57">
        <v>2998</v>
      </c>
      <c r="F57" t="s">
        <v>405</v>
      </c>
      <c r="G57" s="213">
        <v>96009</v>
      </c>
      <c r="H57" t="s">
        <v>406</v>
      </c>
      <c r="I57">
        <v>1994</v>
      </c>
      <c r="J57">
        <v>0.95836200000000005</v>
      </c>
      <c r="K57">
        <v>1.0312300000000001</v>
      </c>
      <c r="L57">
        <v>0.92933900000000003</v>
      </c>
      <c r="M57" t="s">
        <v>254</v>
      </c>
      <c r="N57" t="s">
        <v>255</v>
      </c>
    </row>
    <row r="58" spans="1:14" x14ac:dyDescent="0.2">
      <c r="A58">
        <v>35234</v>
      </c>
      <c r="B58" s="213">
        <v>10172</v>
      </c>
      <c r="C58" s="213" t="s">
        <v>407</v>
      </c>
      <c r="D58" t="s">
        <v>97</v>
      </c>
      <c r="E58">
        <v>2999</v>
      </c>
      <c r="F58" t="s">
        <v>408</v>
      </c>
      <c r="G58" s="213">
        <v>96014</v>
      </c>
      <c r="H58" t="s">
        <v>409</v>
      </c>
      <c r="I58">
        <v>1995</v>
      </c>
      <c r="J58">
        <v>0.99961699999999998</v>
      </c>
      <c r="K58">
        <v>1.0309889999999999</v>
      </c>
      <c r="L58">
        <v>0.96957099999999996</v>
      </c>
      <c r="M58" t="s">
        <v>254</v>
      </c>
      <c r="N58" t="s">
        <v>255</v>
      </c>
    </row>
    <row r="59" spans="1:14" x14ac:dyDescent="0.2">
      <c r="A59">
        <v>35234</v>
      </c>
      <c r="B59" s="213">
        <v>10172</v>
      </c>
      <c r="C59" s="213" t="s">
        <v>410</v>
      </c>
      <c r="D59" t="s">
        <v>97</v>
      </c>
      <c r="E59">
        <v>3000</v>
      </c>
      <c r="F59" t="s">
        <v>411</v>
      </c>
      <c r="G59" s="213">
        <v>96019</v>
      </c>
      <c r="H59" t="s">
        <v>412</v>
      </c>
      <c r="I59">
        <v>1985</v>
      </c>
      <c r="J59">
        <v>0.99704099999999996</v>
      </c>
      <c r="K59">
        <v>1.0317160000000001</v>
      </c>
      <c r="L59">
        <v>0.966391</v>
      </c>
      <c r="M59" t="s">
        <v>254</v>
      </c>
      <c r="N59" t="s">
        <v>255</v>
      </c>
    </row>
    <row r="60" spans="1:14" x14ac:dyDescent="0.2">
      <c r="A60">
        <v>35234</v>
      </c>
      <c r="B60" s="213">
        <v>10172</v>
      </c>
      <c r="C60" s="213" t="s">
        <v>413</v>
      </c>
      <c r="D60" t="s">
        <v>97</v>
      </c>
      <c r="E60">
        <v>3001</v>
      </c>
      <c r="F60" t="s">
        <v>414</v>
      </c>
      <c r="G60" s="213">
        <v>96021</v>
      </c>
      <c r="H60" t="s">
        <v>32</v>
      </c>
      <c r="I60">
        <v>1984</v>
      </c>
      <c r="J60">
        <v>1.004688</v>
      </c>
      <c r="K60">
        <v>1.02956</v>
      </c>
      <c r="L60">
        <v>0.97584199999999999</v>
      </c>
      <c r="M60" t="s">
        <v>254</v>
      </c>
      <c r="N60" t="s">
        <v>255</v>
      </c>
    </row>
    <row r="61" spans="1:14" x14ac:dyDescent="0.2">
      <c r="A61">
        <v>35234</v>
      </c>
      <c r="B61" s="213">
        <v>10172</v>
      </c>
      <c r="C61" s="213" t="s">
        <v>415</v>
      </c>
      <c r="D61" t="s">
        <v>97</v>
      </c>
      <c r="E61">
        <v>3002</v>
      </c>
      <c r="F61" t="s">
        <v>416</v>
      </c>
      <c r="G61" s="213">
        <v>96042</v>
      </c>
      <c r="H61" t="s">
        <v>417</v>
      </c>
      <c r="I61">
        <v>1999</v>
      </c>
      <c r="J61">
        <v>0.97022900000000001</v>
      </c>
      <c r="K61">
        <v>1.028348</v>
      </c>
      <c r="L61">
        <v>0.94348299999999996</v>
      </c>
      <c r="M61" t="s">
        <v>254</v>
      </c>
      <c r="N61" t="s">
        <v>255</v>
      </c>
    </row>
    <row r="62" spans="1:14" x14ac:dyDescent="0.2">
      <c r="A62">
        <v>35234</v>
      </c>
      <c r="B62" s="213">
        <v>10172</v>
      </c>
      <c r="C62" s="213" t="s">
        <v>418</v>
      </c>
      <c r="D62" t="s">
        <v>97</v>
      </c>
      <c r="E62">
        <v>3003</v>
      </c>
      <c r="F62" t="s">
        <v>419</v>
      </c>
      <c r="G62" s="213">
        <v>96048</v>
      </c>
      <c r="H62" t="s">
        <v>420</v>
      </c>
      <c r="I62">
        <v>1985</v>
      </c>
      <c r="J62">
        <v>0.97302599999999995</v>
      </c>
      <c r="K62">
        <v>1.027674</v>
      </c>
      <c r="L62">
        <v>0.946824</v>
      </c>
      <c r="M62" t="s">
        <v>254</v>
      </c>
      <c r="N62" t="s">
        <v>255</v>
      </c>
    </row>
    <row r="63" spans="1:14" x14ac:dyDescent="0.2">
      <c r="A63">
        <v>35234</v>
      </c>
      <c r="B63" s="213">
        <v>10172</v>
      </c>
      <c r="C63" s="213" t="s">
        <v>421</v>
      </c>
      <c r="D63" t="s">
        <v>97</v>
      </c>
      <c r="E63">
        <v>3004</v>
      </c>
      <c r="F63" t="s">
        <v>422</v>
      </c>
      <c r="G63" s="213">
        <v>96050</v>
      </c>
      <c r="H63" t="s">
        <v>423</v>
      </c>
      <c r="I63">
        <v>1985</v>
      </c>
      <c r="J63">
        <v>0.99182599999999999</v>
      </c>
      <c r="K63">
        <v>1.030667</v>
      </c>
      <c r="L63">
        <v>0.96231500000000003</v>
      </c>
      <c r="M63" t="s">
        <v>254</v>
      </c>
      <c r="N63" t="s">
        <v>255</v>
      </c>
    </row>
    <row r="64" spans="1:14" x14ac:dyDescent="0.2">
      <c r="A64">
        <v>35234</v>
      </c>
      <c r="B64" s="213">
        <v>10172</v>
      </c>
      <c r="C64" s="213" t="s">
        <v>424</v>
      </c>
      <c r="D64" t="s">
        <v>97</v>
      </c>
      <c r="E64">
        <v>3005</v>
      </c>
      <c r="F64" t="s">
        <v>425</v>
      </c>
      <c r="G64" s="213">
        <v>96062</v>
      </c>
      <c r="H64" t="s">
        <v>426</v>
      </c>
      <c r="I64">
        <v>1993</v>
      </c>
      <c r="J64">
        <v>0.99807500000000005</v>
      </c>
      <c r="K64">
        <v>1.031574</v>
      </c>
      <c r="L64">
        <v>0.967526</v>
      </c>
      <c r="M64" t="s">
        <v>254</v>
      </c>
      <c r="N64" t="s">
        <v>255</v>
      </c>
    </row>
    <row r="65" spans="1:14" x14ac:dyDescent="0.2">
      <c r="A65">
        <v>35234</v>
      </c>
      <c r="B65" s="213">
        <v>10172</v>
      </c>
      <c r="C65" s="213" t="s">
        <v>427</v>
      </c>
      <c r="D65" t="s">
        <v>97</v>
      </c>
      <c r="E65">
        <v>3006</v>
      </c>
      <c r="F65" t="s">
        <v>428</v>
      </c>
      <c r="G65" s="213">
        <v>96065</v>
      </c>
      <c r="H65" t="s">
        <v>429</v>
      </c>
      <c r="I65">
        <v>1994</v>
      </c>
      <c r="J65">
        <v>0.99288900000000002</v>
      </c>
      <c r="K65">
        <v>1.026214</v>
      </c>
      <c r="L65">
        <v>0.967526</v>
      </c>
      <c r="M65" t="s">
        <v>254</v>
      </c>
      <c r="N65" t="s">
        <v>255</v>
      </c>
    </row>
    <row r="66" spans="1:14" x14ac:dyDescent="0.2">
      <c r="A66">
        <v>35234</v>
      </c>
      <c r="B66" s="213">
        <v>10172</v>
      </c>
      <c r="C66" s="213" t="s">
        <v>430</v>
      </c>
      <c r="D66" t="s">
        <v>97</v>
      </c>
      <c r="E66">
        <v>3007</v>
      </c>
      <c r="F66" t="s">
        <v>431</v>
      </c>
      <c r="G66" s="213">
        <v>96070</v>
      </c>
      <c r="H66" t="s">
        <v>432</v>
      </c>
      <c r="I66">
        <v>1987</v>
      </c>
      <c r="J66">
        <v>0.96191199999999999</v>
      </c>
      <c r="K66">
        <v>1.028591</v>
      </c>
      <c r="L66">
        <v>0.93517399999999995</v>
      </c>
      <c r="M66" t="s">
        <v>254</v>
      </c>
      <c r="N66" t="s">
        <v>255</v>
      </c>
    </row>
    <row r="67" spans="1:14" x14ac:dyDescent="0.2">
      <c r="A67">
        <v>35234</v>
      </c>
      <c r="B67" s="213">
        <v>10172</v>
      </c>
      <c r="C67" s="213" t="s">
        <v>433</v>
      </c>
      <c r="D67" t="s">
        <v>97</v>
      </c>
      <c r="E67">
        <v>3008</v>
      </c>
      <c r="F67" t="s">
        <v>434</v>
      </c>
      <c r="G67" s="213">
        <v>96073</v>
      </c>
      <c r="H67" t="s">
        <v>435</v>
      </c>
      <c r="I67">
        <v>1988</v>
      </c>
      <c r="J67">
        <v>0.994367</v>
      </c>
      <c r="K67">
        <v>1.0258149999999999</v>
      </c>
      <c r="L67">
        <v>0.96934299999999995</v>
      </c>
      <c r="M67" t="s">
        <v>254</v>
      </c>
      <c r="N67" t="s">
        <v>255</v>
      </c>
    </row>
    <row r="68" spans="1:14" x14ac:dyDescent="0.2">
      <c r="A68">
        <v>35234</v>
      </c>
      <c r="B68" s="213">
        <v>10172</v>
      </c>
      <c r="C68" s="213" t="s">
        <v>436</v>
      </c>
      <c r="D68" t="s">
        <v>97</v>
      </c>
      <c r="E68">
        <v>3009</v>
      </c>
      <c r="F68" t="s">
        <v>437</v>
      </c>
      <c r="G68" s="213">
        <v>96075</v>
      </c>
      <c r="H68" t="s">
        <v>438</v>
      </c>
      <c r="I68">
        <v>1994</v>
      </c>
      <c r="J68">
        <v>0.96372999999999998</v>
      </c>
      <c r="K68">
        <v>1.0299259999999999</v>
      </c>
      <c r="L68">
        <v>0.93572699999999998</v>
      </c>
      <c r="M68" t="s">
        <v>254</v>
      </c>
      <c r="N68" t="s">
        <v>255</v>
      </c>
    </row>
    <row r="69" spans="1:14" x14ac:dyDescent="0.2">
      <c r="A69">
        <v>35234</v>
      </c>
      <c r="B69" s="213">
        <v>10172</v>
      </c>
      <c r="C69" s="213" t="s">
        <v>439</v>
      </c>
      <c r="D69" t="s">
        <v>97</v>
      </c>
      <c r="E69">
        <v>3010</v>
      </c>
      <c r="F69" t="s">
        <v>440</v>
      </c>
      <c r="G69" s="213">
        <v>96084</v>
      </c>
      <c r="H69" t="s">
        <v>441</v>
      </c>
      <c r="I69">
        <v>1991</v>
      </c>
      <c r="J69">
        <v>0.97385999999999995</v>
      </c>
      <c r="K69">
        <v>1.027466</v>
      </c>
      <c r="L69">
        <v>0.94782699999999998</v>
      </c>
      <c r="M69" t="s">
        <v>254</v>
      </c>
      <c r="N69" t="s">
        <v>255</v>
      </c>
    </row>
    <row r="70" spans="1:14" x14ac:dyDescent="0.2">
      <c r="A70">
        <v>35235</v>
      </c>
      <c r="B70" s="213">
        <v>8919</v>
      </c>
      <c r="C70" s="213" t="s">
        <v>442</v>
      </c>
      <c r="D70" t="s">
        <v>443</v>
      </c>
      <c r="E70">
        <v>2990</v>
      </c>
      <c r="F70" t="s">
        <v>444</v>
      </c>
      <c r="G70" s="213">
        <v>2107</v>
      </c>
      <c r="H70" t="s">
        <v>143</v>
      </c>
      <c r="I70">
        <v>1979</v>
      </c>
      <c r="J70">
        <v>1.001339</v>
      </c>
      <c r="K70">
        <v>1.0296209999999999</v>
      </c>
      <c r="L70">
        <v>0.97253199999999995</v>
      </c>
      <c r="M70" t="s">
        <v>254</v>
      </c>
      <c r="N70" t="s">
        <v>255</v>
      </c>
    </row>
    <row r="71" spans="1:14" x14ac:dyDescent="0.2">
      <c r="A71">
        <v>35235</v>
      </c>
      <c r="B71" s="213">
        <v>8919</v>
      </c>
      <c r="C71" s="213" t="s">
        <v>445</v>
      </c>
      <c r="D71" t="s">
        <v>443</v>
      </c>
      <c r="E71">
        <v>2991</v>
      </c>
      <c r="F71" t="s">
        <v>446</v>
      </c>
      <c r="G71" s="213">
        <v>2156</v>
      </c>
      <c r="H71" t="s">
        <v>447</v>
      </c>
      <c r="I71">
        <v>1979</v>
      </c>
      <c r="J71">
        <v>0.99729500000000004</v>
      </c>
      <c r="K71">
        <v>1.0307679999999999</v>
      </c>
      <c r="L71">
        <v>0.967526</v>
      </c>
      <c r="M71" t="s">
        <v>254</v>
      </c>
      <c r="N71" t="s">
        <v>255</v>
      </c>
    </row>
    <row r="72" spans="1:14" x14ac:dyDescent="0.2">
      <c r="A72">
        <v>35241</v>
      </c>
      <c r="B72" s="213">
        <v>8837</v>
      </c>
      <c r="C72" s="213" t="s">
        <v>448</v>
      </c>
      <c r="D72" t="s">
        <v>132</v>
      </c>
      <c r="E72">
        <v>5880</v>
      </c>
      <c r="F72" t="s">
        <v>449</v>
      </c>
      <c r="G72" s="213">
        <v>23057</v>
      </c>
      <c r="H72" t="s">
        <v>133</v>
      </c>
      <c r="I72">
        <v>1982</v>
      </c>
      <c r="J72">
        <v>1.022945</v>
      </c>
      <c r="K72">
        <v>1.0258350000000001</v>
      </c>
      <c r="L72">
        <v>0.99718300000000004</v>
      </c>
      <c r="M72" t="s">
        <v>254</v>
      </c>
      <c r="N72" t="s">
        <v>255</v>
      </c>
    </row>
    <row r="73" spans="1:14" x14ac:dyDescent="0.2">
      <c r="A73">
        <v>35241</v>
      </c>
      <c r="B73" s="213">
        <v>8837</v>
      </c>
      <c r="C73" s="213" t="s">
        <v>450</v>
      </c>
      <c r="D73" t="s">
        <v>132</v>
      </c>
      <c r="E73">
        <v>10126</v>
      </c>
      <c r="F73" t="s">
        <v>451</v>
      </c>
      <c r="G73" s="213">
        <v>23043</v>
      </c>
      <c r="H73" t="s">
        <v>452</v>
      </c>
      <c r="I73">
        <v>1982</v>
      </c>
      <c r="J73">
        <v>0</v>
      </c>
      <c r="K73">
        <v>0</v>
      </c>
      <c r="L73">
        <v>0</v>
      </c>
      <c r="M73" t="s">
        <v>254</v>
      </c>
      <c r="N73" t="s">
        <v>255</v>
      </c>
    </row>
    <row r="74" spans="1:14" x14ac:dyDescent="0.2">
      <c r="A74">
        <v>37017</v>
      </c>
      <c r="B74" s="213">
        <v>9142</v>
      </c>
      <c r="C74" s="213" t="s">
        <v>453</v>
      </c>
      <c r="D74" t="s">
        <v>148</v>
      </c>
      <c r="E74">
        <v>72</v>
      </c>
      <c r="F74" t="s">
        <v>454</v>
      </c>
      <c r="G74" s="213">
        <v>19081</v>
      </c>
      <c r="H74" t="s">
        <v>64</v>
      </c>
      <c r="I74">
        <v>1956</v>
      </c>
      <c r="J74">
        <v>1.0339179999999999</v>
      </c>
      <c r="K74">
        <v>1.0231479999999999</v>
      </c>
      <c r="L74">
        <v>1.010526</v>
      </c>
      <c r="M74" t="s">
        <v>254</v>
      </c>
      <c r="N74" t="s">
        <v>255</v>
      </c>
    </row>
    <row r="75" spans="1:14" x14ac:dyDescent="0.2">
      <c r="A75">
        <v>37017</v>
      </c>
      <c r="B75" s="213">
        <v>9142</v>
      </c>
      <c r="C75" s="213" t="s">
        <v>455</v>
      </c>
      <c r="D75" t="s">
        <v>148</v>
      </c>
      <c r="E75">
        <v>253</v>
      </c>
      <c r="F75" t="s">
        <v>456</v>
      </c>
      <c r="G75" s="213">
        <v>19012</v>
      </c>
      <c r="H75" t="s">
        <v>457</v>
      </c>
      <c r="I75">
        <v>1969</v>
      </c>
      <c r="J75">
        <v>1.035463</v>
      </c>
      <c r="K75">
        <v>1.0247980000000001</v>
      </c>
      <c r="L75">
        <v>1.0104070000000001</v>
      </c>
      <c r="M75" t="s">
        <v>254</v>
      </c>
      <c r="N75" t="s">
        <v>255</v>
      </c>
    </row>
    <row r="76" spans="1:14" x14ac:dyDescent="0.2">
      <c r="A76">
        <v>37018</v>
      </c>
      <c r="B76" s="213">
        <v>10436</v>
      </c>
      <c r="C76" s="213" t="s">
        <v>458</v>
      </c>
      <c r="D76" t="s">
        <v>116</v>
      </c>
      <c r="E76">
        <v>260</v>
      </c>
      <c r="F76" t="s">
        <v>459</v>
      </c>
      <c r="G76" s="213">
        <v>19043</v>
      </c>
      <c r="H76" t="s">
        <v>460</v>
      </c>
      <c r="I76">
        <v>1982</v>
      </c>
      <c r="J76">
        <v>1.0299419999999999</v>
      </c>
      <c r="K76">
        <v>1.01874</v>
      </c>
      <c r="L76">
        <v>1.010996</v>
      </c>
      <c r="M76" t="s">
        <v>254</v>
      </c>
      <c r="N76" t="s">
        <v>255</v>
      </c>
    </row>
    <row r="77" spans="1:14" x14ac:dyDescent="0.2">
      <c r="A77">
        <v>37018</v>
      </c>
      <c r="B77" s="213">
        <v>10436</v>
      </c>
      <c r="C77" s="213" t="s">
        <v>461</v>
      </c>
      <c r="D77" t="s">
        <v>116</v>
      </c>
      <c r="E77">
        <v>261</v>
      </c>
      <c r="F77" t="s">
        <v>462</v>
      </c>
      <c r="G77" s="213">
        <v>19054</v>
      </c>
      <c r="H77" t="s">
        <v>463</v>
      </c>
      <c r="I77">
        <v>1972</v>
      </c>
      <c r="J77">
        <v>1.029582</v>
      </c>
      <c r="K77">
        <v>1.01874</v>
      </c>
      <c r="L77">
        <v>1.010643</v>
      </c>
      <c r="M77" t="s">
        <v>254</v>
      </c>
      <c r="N77" t="s">
        <v>255</v>
      </c>
    </row>
    <row r="78" spans="1:14" x14ac:dyDescent="0.2">
      <c r="A78">
        <v>37018</v>
      </c>
      <c r="B78" s="213">
        <v>10436</v>
      </c>
      <c r="C78" s="213" t="s">
        <v>464</v>
      </c>
      <c r="D78" t="s">
        <v>116</v>
      </c>
      <c r="E78">
        <v>262</v>
      </c>
      <c r="F78" t="s">
        <v>465</v>
      </c>
      <c r="G78" s="213">
        <v>19055</v>
      </c>
      <c r="H78" t="s">
        <v>107</v>
      </c>
      <c r="I78">
        <v>1973</v>
      </c>
      <c r="J78">
        <v>1.0346390000000001</v>
      </c>
      <c r="K78">
        <v>1.0231479999999999</v>
      </c>
      <c r="L78">
        <v>1.011231</v>
      </c>
      <c r="M78" t="s">
        <v>254</v>
      </c>
      <c r="N78" t="s">
        <v>255</v>
      </c>
    </row>
    <row r="79" spans="1:14" x14ac:dyDescent="0.2">
      <c r="A79">
        <v>37018</v>
      </c>
      <c r="B79" s="213">
        <v>10436</v>
      </c>
      <c r="C79" s="213" t="s">
        <v>466</v>
      </c>
      <c r="D79" t="s">
        <v>116</v>
      </c>
      <c r="E79">
        <v>269</v>
      </c>
      <c r="F79" t="s">
        <v>467</v>
      </c>
      <c r="G79" s="213">
        <v>19087</v>
      </c>
      <c r="H79" t="s">
        <v>468</v>
      </c>
      <c r="I79">
        <v>1972</v>
      </c>
      <c r="J79">
        <v>1.0311969999999999</v>
      </c>
      <c r="K79">
        <v>1.0201</v>
      </c>
      <c r="L79">
        <v>1.0108779999999999</v>
      </c>
      <c r="M79" t="s">
        <v>254</v>
      </c>
      <c r="N79" t="s">
        <v>255</v>
      </c>
    </row>
    <row r="80" spans="1:14" x14ac:dyDescent="0.2">
      <c r="A80">
        <v>37019</v>
      </c>
      <c r="B80" s="213">
        <v>9613</v>
      </c>
      <c r="C80" s="213" t="s">
        <v>469</v>
      </c>
      <c r="D80" t="s">
        <v>470</v>
      </c>
      <c r="E80">
        <v>2378</v>
      </c>
      <c r="F80" t="s">
        <v>471</v>
      </c>
      <c r="G80" s="213">
        <v>12002</v>
      </c>
      <c r="H80" t="s">
        <v>472</v>
      </c>
      <c r="I80">
        <v>1972</v>
      </c>
      <c r="J80">
        <v>1.0060290000000001</v>
      </c>
      <c r="K80">
        <v>1.025755</v>
      </c>
      <c r="L80">
        <v>0.980769</v>
      </c>
      <c r="M80" t="s">
        <v>254</v>
      </c>
      <c r="N80" t="s">
        <v>255</v>
      </c>
    </row>
    <row r="81" spans="1:14" x14ac:dyDescent="0.2">
      <c r="A81">
        <v>37019</v>
      </c>
      <c r="B81" s="213">
        <v>9613</v>
      </c>
      <c r="C81" s="213" t="s">
        <v>473</v>
      </c>
      <c r="D81" t="s">
        <v>470</v>
      </c>
      <c r="E81">
        <v>2380</v>
      </c>
      <c r="F81" t="s">
        <v>474</v>
      </c>
      <c r="G81" s="213">
        <v>12107</v>
      </c>
      <c r="H81" t="s">
        <v>475</v>
      </c>
      <c r="I81">
        <v>1968</v>
      </c>
      <c r="J81">
        <v>1.0104569999999999</v>
      </c>
      <c r="K81">
        <v>1.0242610000000001</v>
      </c>
      <c r="L81">
        <v>0.98652300000000004</v>
      </c>
      <c r="M81" t="s">
        <v>254</v>
      </c>
      <c r="N81" t="s">
        <v>255</v>
      </c>
    </row>
    <row r="82" spans="1:14" x14ac:dyDescent="0.2">
      <c r="A82">
        <v>37019</v>
      </c>
      <c r="B82" s="213">
        <v>9613</v>
      </c>
      <c r="C82" s="213" t="s">
        <v>476</v>
      </c>
      <c r="D82" t="s">
        <v>470</v>
      </c>
      <c r="E82">
        <v>2382</v>
      </c>
      <c r="F82" t="s">
        <v>477</v>
      </c>
      <c r="G82" s="213">
        <v>12121</v>
      </c>
      <c r="H82" t="s">
        <v>478</v>
      </c>
      <c r="I82">
        <v>1971</v>
      </c>
      <c r="J82">
        <v>1.0068539999999999</v>
      </c>
      <c r="K82">
        <v>1.0255160000000001</v>
      </c>
      <c r="L82">
        <v>0.98180199999999995</v>
      </c>
      <c r="M82" t="s">
        <v>254</v>
      </c>
      <c r="N82" t="s">
        <v>255</v>
      </c>
    </row>
    <row r="83" spans="1:14" x14ac:dyDescent="0.2">
      <c r="A83">
        <v>37019</v>
      </c>
      <c r="B83" s="213">
        <v>9613</v>
      </c>
      <c r="C83" s="213" t="s">
        <v>479</v>
      </c>
      <c r="D83" t="s">
        <v>470</v>
      </c>
      <c r="E83">
        <v>2383</v>
      </c>
      <c r="F83" t="s">
        <v>480</v>
      </c>
      <c r="G83" s="213">
        <v>12124</v>
      </c>
      <c r="H83" t="s">
        <v>481</v>
      </c>
      <c r="I83">
        <v>1972</v>
      </c>
      <c r="J83">
        <v>1.000775</v>
      </c>
      <c r="K83">
        <v>1.0273540000000001</v>
      </c>
      <c r="L83">
        <v>0.97412900000000002</v>
      </c>
      <c r="M83" t="s">
        <v>254</v>
      </c>
      <c r="N83" t="s">
        <v>255</v>
      </c>
    </row>
    <row r="84" spans="1:14" x14ac:dyDescent="0.2">
      <c r="A84">
        <v>37259</v>
      </c>
      <c r="B84" s="213">
        <v>9591</v>
      </c>
      <c r="C84" s="213" t="s">
        <v>482</v>
      </c>
      <c r="D84" t="s">
        <v>38</v>
      </c>
      <c r="E84">
        <v>4132</v>
      </c>
      <c r="F84" t="s">
        <v>483</v>
      </c>
      <c r="G84" s="213">
        <v>12006</v>
      </c>
      <c r="H84" t="s">
        <v>39</v>
      </c>
      <c r="I84">
        <v>1969</v>
      </c>
      <c r="J84">
        <v>1.0062059999999999</v>
      </c>
      <c r="K84">
        <v>1.025695</v>
      </c>
      <c r="L84">
        <v>0.98099899999999995</v>
      </c>
      <c r="M84" t="s">
        <v>254</v>
      </c>
      <c r="N84" t="s">
        <v>255</v>
      </c>
    </row>
    <row r="85" spans="1:14" x14ac:dyDescent="0.2">
      <c r="A85">
        <v>37731</v>
      </c>
      <c r="B85" s="213">
        <v>8860</v>
      </c>
      <c r="C85" s="213" t="s">
        <v>484</v>
      </c>
      <c r="D85" t="s">
        <v>111</v>
      </c>
      <c r="E85">
        <v>2093</v>
      </c>
      <c r="F85" t="s">
        <v>485</v>
      </c>
      <c r="G85" s="213">
        <v>12008</v>
      </c>
      <c r="H85" t="s">
        <v>486</v>
      </c>
      <c r="I85">
        <v>1975</v>
      </c>
      <c r="J85">
        <v>0.99960199999999999</v>
      </c>
      <c r="K85">
        <v>1.027234</v>
      </c>
      <c r="L85">
        <v>0.97310099999999999</v>
      </c>
      <c r="M85" t="s">
        <v>254</v>
      </c>
      <c r="N85" t="s">
        <v>255</v>
      </c>
    </row>
    <row r="86" spans="1:14" x14ac:dyDescent="0.2">
      <c r="A86">
        <v>37731</v>
      </c>
      <c r="B86" s="213">
        <v>8860</v>
      </c>
      <c r="C86" s="213" t="s">
        <v>487</v>
      </c>
      <c r="D86" t="s">
        <v>111</v>
      </c>
      <c r="E86">
        <v>2094</v>
      </c>
      <c r="F86" t="s">
        <v>488</v>
      </c>
      <c r="G86" s="213">
        <v>12009</v>
      </c>
      <c r="H86" t="s">
        <v>489</v>
      </c>
      <c r="I86">
        <v>1983</v>
      </c>
      <c r="J86">
        <v>1.012607</v>
      </c>
      <c r="K86">
        <v>1.0239229999999999</v>
      </c>
      <c r="L86">
        <v>0.98894800000000005</v>
      </c>
      <c r="M86" t="s">
        <v>254</v>
      </c>
      <c r="N86" t="s">
        <v>255</v>
      </c>
    </row>
    <row r="87" spans="1:14" x14ac:dyDescent="0.2">
      <c r="A87">
        <v>37731</v>
      </c>
      <c r="B87" s="213">
        <v>8860</v>
      </c>
      <c r="C87" s="213" t="s">
        <v>490</v>
      </c>
      <c r="D87" t="s">
        <v>111</v>
      </c>
      <c r="E87">
        <v>2095</v>
      </c>
      <c r="F87" t="s">
        <v>491</v>
      </c>
      <c r="G87" s="213">
        <v>12018</v>
      </c>
      <c r="H87" t="s">
        <v>492</v>
      </c>
      <c r="I87">
        <v>1986</v>
      </c>
      <c r="J87">
        <v>1.0084690000000001</v>
      </c>
      <c r="K87">
        <v>1.024519</v>
      </c>
      <c r="L87">
        <v>0.98433400000000004</v>
      </c>
      <c r="M87" t="s">
        <v>254</v>
      </c>
      <c r="N87" t="s">
        <v>255</v>
      </c>
    </row>
    <row r="88" spans="1:14" x14ac:dyDescent="0.2">
      <c r="A88">
        <v>37731</v>
      </c>
      <c r="B88" s="213">
        <v>8860</v>
      </c>
      <c r="C88" s="213" t="s">
        <v>493</v>
      </c>
      <c r="D88" t="s">
        <v>111</v>
      </c>
      <c r="E88">
        <v>2098</v>
      </c>
      <c r="F88" t="s">
        <v>494</v>
      </c>
      <c r="G88" s="213">
        <v>12053</v>
      </c>
      <c r="H88" t="s">
        <v>495</v>
      </c>
      <c r="I88">
        <v>1985</v>
      </c>
      <c r="J88">
        <v>1.0100610000000001</v>
      </c>
      <c r="K88">
        <v>1.024699</v>
      </c>
      <c r="L88">
        <v>0.98571500000000001</v>
      </c>
      <c r="M88" t="s">
        <v>254</v>
      </c>
      <c r="N88" t="s">
        <v>255</v>
      </c>
    </row>
    <row r="89" spans="1:14" x14ac:dyDescent="0.2">
      <c r="A89">
        <v>37731</v>
      </c>
      <c r="B89" s="213">
        <v>8860</v>
      </c>
      <c r="C89" s="213" t="s">
        <v>496</v>
      </c>
      <c r="D89" t="s">
        <v>111</v>
      </c>
      <c r="E89">
        <v>2099</v>
      </c>
      <c r="F89" t="s">
        <v>497</v>
      </c>
      <c r="G89" s="213">
        <v>12055</v>
      </c>
      <c r="H89" t="s">
        <v>498</v>
      </c>
      <c r="I89">
        <v>1975</v>
      </c>
      <c r="J89">
        <v>1.0013049999999999</v>
      </c>
      <c r="K89">
        <v>1.026694</v>
      </c>
      <c r="L89">
        <v>0.975271</v>
      </c>
      <c r="M89" t="s">
        <v>254</v>
      </c>
      <c r="N89" t="s">
        <v>255</v>
      </c>
    </row>
    <row r="90" spans="1:14" x14ac:dyDescent="0.2">
      <c r="A90">
        <v>37731</v>
      </c>
      <c r="B90" s="213">
        <v>8860</v>
      </c>
      <c r="C90" s="213" t="s">
        <v>499</v>
      </c>
      <c r="D90" t="s">
        <v>111</v>
      </c>
      <c r="E90">
        <v>2100</v>
      </c>
      <c r="F90" t="s">
        <v>500</v>
      </c>
      <c r="G90" s="213">
        <v>12072</v>
      </c>
      <c r="H90" t="s">
        <v>41</v>
      </c>
      <c r="I90">
        <v>1975</v>
      </c>
      <c r="J90">
        <v>1.012804</v>
      </c>
      <c r="K90">
        <v>1.0238830000000001</v>
      </c>
      <c r="L90">
        <v>0.98917900000000003</v>
      </c>
      <c r="M90" t="s">
        <v>254</v>
      </c>
      <c r="N90" t="s">
        <v>255</v>
      </c>
    </row>
    <row r="91" spans="1:14" x14ac:dyDescent="0.2">
      <c r="A91">
        <v>37731</v>
      </c>
      <c r="B91" s="213">
        <v>8860</v>
      </c>
      <c r="C91" s="213" t="s">
        <v>501</v>
      </c>
      <c r="D91" t="s">
        <v>111</v>
      </c>
      <c r="E91">
        <v>2101</v>
      </c>
      <c r="F91" t="s">
        <v>502</v>
      </c>
      <c r="G91" s="213">
        <v>12093</v>
      </c>
      <c r="H91" t="s">
        <v>503</v>
      </c>
      <c r="I91">
        <v>1984</v>
      </c>
      <c r="J91">
        <v>0.99743499999999996</v>
      </c>
      <c r="K91">
        <v>1.0278940000000001</v>
      </c>
      <c r="L91">
        <v>0.97036800000000001</v>
      </c>
      <c r="M91" t="s">
        <v>254</v>
      </c>
      <c r="N91" t="s">
        <v>255</v>
      </c>
    </row>
    <row r="92" spans="1:14" x14ac:dyDescent="0.2">
      <c r="A92">
        <v>37731</v>
      </c>
      <c r="B92" s="213">
        <v>8860</v>
      </c>
      <c r="C92" s="213" t="s">
        <v>504</v>
      </c>
      <c r="D92" t="s">
        <v>111</v>
      </c>
      <c r="E92">
        <v>2102</v>
      </c>
      <c r="F92" t="s">
        <v>505</v>
      </c>
      <c r="G92" s="213">
        <v>12095</v>
      </c>
      <c r="H92" t="s">
        <v>506</v>
      </c>
      <c r="I92">
        <v>1986</v>
      </c>
      <c r="J92">
        <v>1.0095700000000001</v>
      </c>
      <c r="K92">
        <v>1.0242009999999999</v>
      </c>
      <c r="L92">
        <v>0.98571500000000001</v>
      </c>
      <c r="M92" t="s">
        <v>254</v>
      </c>
      <c r="N92" t="s">
        <v>255</v>
      </c>
    </row>
    <row r="93" spans="1:14" x14ac:dyDescent="0.2">
      <c r="A93">
        <v>37804</v>
      </c>
      <c r="B93" s="213">
        <v>9831</v>
      </c>
      <c r="C93" s="213" t="s">
        <v>507</v>
      </c>
      <c r="D93" t="s">
        <v>57</v>
      </c>
      <c r="E93">
        <v>6081</v>
      </c>
      <c r="F93" t="s">
        <v>508</v>
      </c>
      <c r="G93" s="213">
        <v>15042</v>
      </c>
      <c r="H93" t="s">
        <v>51</v>
      </c>
      <c r="I93">
        <v>1979</v>
      </c>
      <c r="J93">
        <v>1.0336590000000001</v>
      </c>
      <c r="K93">
        <v>1.026114</v>
      </c>
      <c r="L93">
        <v>1.0073529999999999</v>
      </c>
      <c r="M93" t="s">
        <v>254</v>
      </c>
      <c r="N93" t="s">
        <v>255</v>
      </c>
    </row>
    <row r="94" spans="1:14" x14ac:dyDescent="0.2">
      <c r="A94">
        <v>37804</v>
      </c>
      <c r="B94" s="213">
        <v>9831</v>
      </c>
      <c r="C94" s="213" t="s">
        <v>509</v>
      </c>
      <c r="D94" t="s">
        <v>57</v>
      </c>
      <c r="E94">
        <v>6082</v>
      </c>
      <c r="F94" t="s">
        <v>510</v>
      </c>
      <c r="G94" s="213">
        <v>15035</v>
      </c>
      <c r="H94" t="s">
        <v>511</v>
      </c>
      <c r="I94">
        <v>1979</v>
      </c>
      <c r="J94">
        <v>1.03135</v>
      </c>
      <c r="K94">
        <v>1.0239419999999999</v>
      </c>
      <c r="L94">
        <v>1.0072350000000001</v>
      </c>
      <c r="M94" t="s">
        <v>254</v>
      </c>
      <c r="N94" t="s">
        <v>255</v>
      </c>
    </row>
    <row r="95" spans="1:14" x14ac:dyDescent="0.2">
      <c r="A95">
        <v>38100</v>
      </c>
      <c r="B95" s="213">
        <v>9888</v>
      </c>
      <c r="C95" s="213" t="s">
        <v>512</v>
      </c>
      <c r="D95" t="s">
        <v>45</v>
      </c>
      <c r="E95">
        <v>6080</v>
      </c>
      <c r="F95" t="s">
        <v>513</v>
      </c>
      <c r="G95" s="213">
        <v>15151</v>
      </c>
      <c r="H95" t="s">
        <v>514</v>
      </c>
      <c r="I95">
        <v>1973</v>
      </c>
      <c r="J95">
        <v>1.031771</v>
      </c>
      <c r="K95">
        <v>1.023644</v>
      </c>
      <c r="L95">
        <v>1.0079389999999999</v>
      </c>
      <c r="M95" t="s">
        <v>254</v>
      </c>
      <c r="N95" t="s">
        <v>255</v>
      </c>
    </row>
    <row r="96" spans="1:14" x14ac:dyDescent="0.2">
      <c r="A96">
        <v>38100</v>
      </c>
      <c r="B96" s="213">
        <v>9888</v>
      </c>
      <c r="C96" s="213" t="s">
        <v>515</v>
      </c>
      <c r="D96" t="s">
        <v>45</v>
      </c>
      <c r="E96">
        <v>6083</v>
      </c>
      <c r="F96" t="s">
        <v>516</v>
      </c>
      <c r="G96" s="213">
        <v>15022</v>
      </c>
      <c r="H96" t="s">
        <v>46</v>
      </c>
      <c r="I96">
        <v>1973</v>
      </c>
      <c r="J96">
        <v>1.0336970000000001</v>
      </c>
      <c r="K96">
        <v>1.0260339999999999</v>
      </c>
      <c r="L96">
        <v>1.0074689999999999</v>
      </c>
      <c r="M96" t="s">
        <v>254</v>
      </c>
      <c r="N96" t="s">
        <v>255</v>
      </c>
    </row>
    <row r="97" spans="1:14" x14ac:dyDescent="0.2">
      <c r="A97">
        <v>38118</v>
      </c>
      <c r="B97" s="213">
        <v>88308</v>
      </c>
      <c r="C97" s="213" t="s">
        <v>517</v>
      </c>
      <c r="D97" t="s">
        <v>52</v>
      </c>
      <c r="E97">
        <v>1332</v>
      </c>
      <c r="F97" t="s">
        <v>518</v>
      </c>
      <c r="G97" s="213">
        <v>23015</v>
      </c>
      <c r="H97" t="s">
        <v>53</v>
      </c>
      <c r="I97">
        <v>1967</v>
      </c>
      <c r="J97">
        <v>1.0265569999999999</v>
      </c>
      <c r="K97">
        <v>1.0216810000000001</v>
      </c>
      <c r="L97">
        <v>1.0047729999999999</v>
      </c>
      <c r="M97" t="s">
        <v>254</v>
      </c>
      <c r="N97" t="s">
        <v>255</v>
      </c>
    </row>
    <row r="98" spans="1:14" x14ac:dyDescent="0.2">
      <c r="A98">
        <v>38119</v>
      </c>
      <c r="B98" s="213">
        <v>344281</v>
      </c>
      <c r="C98" s="213" t="s">
        <v>519</v>
      </c>
      <c r="D98" t="s">
        <v>90</v>
      </c>
      <c r="E98">
        <v>2687</v>
      </c>
      <c r="F98" t="s">
        <v>520</v>
      </c>
      <c r="G98" s="213">
        <v>16076</v>
      </c>
      <c r="H98" t="s">
        <v>521</v>
      </c>
      <c r="I98">
        <v>1991</v>
      </c>
      <c r="J98">
        <v>1.0238290000000001</v>
      </c>
      <c r="K98">
        <v>1.021344</v>
      </c>
      <c r="L98">
        <v>1.0024329999999999</v>
      </c>
      <c r="M98" t="s">
        <v>254</v>
      </c>
      <c r="N98" t="s">
        <v>255</v>
      </c>
    </row>
  </sheetData>
  <autoFilter ref="A1:N1" xr:uid="{00000000-0009-0000-0000-000002000000}"/>
  <pageMargins left="0.7" right="0.7" top="0.75" bottom="0.75" header="0.3" footer="0.3"/>
  <customProperties>
    <customPr name="layoutContexts" r:id="rId1"/>
    <customPr name="screen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Dati</vt:lpstr>
      <vt:lpstr>Tariffe dal 01-04-2022 </vt:lpstr>
      <vt:lpstr>Anagrafica Località-Ambito-Comu</vt:lpstr>
      <vt:lpstr>'Tariffe dal 01-04-2022 '!Area_stampa</vt:lpstr>
      <vt:lpstr>'Tariffe dal 01-04-2022 '!VAILATE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Pugliese</dc:creator>
  <cp:lastModifiedBy>Giovanni Pugliese</cp:lastModifiedBy>
  <cp:lastPrinted>2019-04-04T09:40:56Z</cp:lastPrinted>
  <dcterms:created xsi:type="dcterms:W3CDTF">2013-06-05T09:02:55Z</dcterms:created>
  <dcterms:modified xsi:type="dcterms:W3CDTF">2022-04-11T14:26:51Z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2013-07-05T07:48:37Z</vt:filetime>
  </property>
</Properties>
</file>